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codeName="{51196F13-6AD0-C1B8-E2B4-A1F9AE17003E}"/>
  <workbookPr codeName="ThisWorkbook" defaultThemeVersion="124226"/>
  <mc:AlternateContent xmlns:mc="http://schemas.openxmlformats.org/markup-compatibility/2006">
    <mc:Choice Requires="x15">
      <x15ac:absPath xmlns:x15ac="http://schemas.microsoft.com/office/spreadsheetml/2010/11/ac" url="D:\Hidraulica\Escritorio\BRUNO\Obras\Horas Maquinas\Exp.506-679-2021-Jachal\"/>
    </mc:Choice>
  </mc:AlternateContent>
  <bookViews>
    <workbookView xWindow="0" yWindow="0" windowWidth="28800" windowHeight="12345" tabRatio="855" firstSheet="1" activeTab="1"/>
  </bookViews>
  <sheets>
    <sheet name="Instrucciones" sheetId="25" r:id="rId1"/>
    <sheet name="Datos" sheetId="15" r:id="rId2"/>
    <sheet name="Propuesta" sheetId="18" r:id="rId3"/>
    <sheet name="CyP" sheetId="2" r:id="rId4"/>
    <sheet name="AP" sheetId="6" r:id="rId5"/>
    <sheet name="PTyCI" sheetId="9" r:id="rId6"/>
    <sheet name="Polinomica" sheetId="26" r:id="rId7"/>
    <sheet name="Indices" sheetId="24" r:id="rId8"/>
    <sheet name="MED SIGOP" sheetId="27" r:id="rId9"/>
    <sheet name="MED OBRA" sheetId="28" r:id="rId10"/>
    <sheet name="Equipos" sheetId="22" r:id="rId11"/>
    <sheet name="Rendimiento Equipo" sheetId="23" r:id="rId12"/>
    <sheet name="Avance Obra" sheetId="4" r:id="rId13"/>
    <sheet name="Curva Inversiones" sheetId="5" r:id="rId14"/>
    <sheet name="Gastos Generales" sheetId="8" r:id="rId15"/>
    <sheet name="Insumos" sheetId="14" r:id="rId16"/>
    <sheet name="Coef-Equipos" sheetId="19" r:id="rId17"/>
    <sheet name="Transp. Camión Solo" sheetId="20" r:id="rId18"/>
    <sheet name="Transp. Camión con Acoplado" sheetId="21" r:id="rId19"/>
    <sheet name="Items - Códigos" sheetId="12" r:id="rId20"/>
  </sheets>
  <functionGroups builtInGroupCount="18"/>
  <externalReferences>
    <externalReference r:id="rId21"/>
    <externalReference r:id="rId22"/>
    <externalReference r:id="rId23"/>
    <externalReference r:id="rId24"/>
  </externalReferences>
  <definedNames>
    <definedName name="__123Graph_AGRAUDAP" localSheetId="16" hidden="1">[1]P.TRABAJO!#REF!</definedName>
    <definedName name="__123Graph_AGRAUDAP" localSheetId="1" hidden="1">[1]P.TRABAJO!#REF!</definedName>
    <definedName name="__123Graph_AGRAUDAP" localSheetId="0" hidden="1">[1]P.TRABAJO!#REF!</definedName>
    <definedName name="__123Graph_AGRAUDAP" localSheetId="19" hidden="1">[1]P.TRABAJO!#REF!</definedName>
    <definedName name="__123Graph_AGRAUDAP" localSheetId="2" hidden="1">[1]P.TRABAJO!#REF!</definedName>
    <definedName name="__123Graph_AGRAUDAP" localSheetId="18" hidden="1">[1]P.TRABAJO!#REF!</definedName>
    <definedName name="__123Graph_AGRAUDAP" localSheetId="17" hidden="1">[1]P.TRABAJO!#REF!</definedName>
    <definedName name="__123Graph_AGRAUDAP" hidden="1">[1]P.TRABAJO!#REF!</definedName>
    <definedName name="__123Graph_LBL_AGRAUDAP" localSheetId="16" hidden="1">[1]P.TRABAJO!#REF!</definedName>
    <definedName name="__123Graph_LBL_AGRAUDAP" localSheetId="1" hidden="1">[1]P.TRABAJO!#REF!</definedName>
    <definedName name="__123Graph_LBL_AGRAUDAP" localSheetId="19" hidden="1">[1]P.TRABAJO!#REF!</definedName>
    <definedName name="__123Graph_LBL_AGRAUDAP" localSheetId="2" hidden="1">[1]P.TRABAJO!#REF!</definedName>
    <definedName name="__123Graph_LBL_AGRAUDAP" localSheetId="18" hidden="1">[1]P.TRABAJO!#REF!</definedName>
    <definedName name="__123Graph_LBL_AGRAUDAP" localSheetId="17" hidden="1">[1]P.TRABAJO!#REF!</definedName>
    <definedName name="__123Graph_LBL_AGRAUDAP" hidden="1">[1]P.TRABAJO!#REF!</definedName>
    <definedName name="__123Graph_XGRAUDAP" localSheetId="16" hidden="1">[1]P.TRABAJO!#REF!</definedName>
    <definedName name="__123Graph_XGRAUDAP" localSheetId="1" hidden="1">[1]P.TRABAJO!#REF!</definedName>
    <definedName name="__123Graph_XGRAUDAP" localSheetId="19" hidden="1">[1]P.TRABAJO!#REF!</definedName>
    <definedName name="__123Graph_XGRAUDAP" localSheetId="2" hidden="1">[1]P.TRABAJO!#REF!</definedName>
    <definedName name="__123Graph_XGRAUDAP" localSheetId="18" hidden="1">[1]P.TRABAJO!#REF!</definedName>
    <definedName name="__123Graph_XGRAUDAP" localSheetId="17" hidden="1">[1]P.TRABAJO!#REF!</definedName>
    <definedName name="__123Graph_XGRAUDAP" hidden="1">[1]P.TRABAJO!#REF!</definedName>
    <definedName name="_xlnm._FilterDatabase" localSheetId="4" hidden="1">AP!$A$1:$A$74</definedName>
    <definedName name="_xlnm._FilterDatabase" localSheetId="16" hidden="1">'Coef-Equipos'!$C$1:$C$68</definedName>
    <definedName name="_xlnm._FilterDatabase" localSheetId="3" hidden="1">CyP!$A$1:$A$32</definedName>
    <definedName name="_xlnm._FilterDatabase" localSheetId="1" hidden="1">Datos!#REF!</definedName>
    <definedName name="_xlnm._FilterDatabase" localSheetId="2" hidden="1">Propuesta!#REF!</definedName>
    <definedName name="_xlnm._FilterDatabase" localSheetId="5" hidden="1">PTyCI!$D$1:$D$24</definedName>
    <definedName name="A" localSheetId="18">'Transp. Camión con Acoplado'!$O$4</definedName>
    <definedName name="A" localSheetId="17">'Transp. Camión Solo'!$O$4</definedName>
    <definedName name="Anticipo_Financiero" localSheetId="6">[2]Datos!$C$7</definedName>
    <definedName name="Anticipo_Financiero">Datos!$C$12</definedName>
    <definedName name="_xlnm.Print_Area" localSheetId="4">AP!$A$1:$G$148</definedName>
    <definedName name="_xlnm.Print_Area" localSheetId="3">CyP!$A$17:$I$32</definedName>
    <definedName name="_xlnm.Print_Area" localSheetId="1">Datos!$B$1:$J$56</definedName>
    <definedName name="_xlnm.Print_Area" localSheetId="9">'MED OBRA'!$A$1:$K$38</definedName>
    <definedName name="_xlnm.Print_Area" localSheetId="8">'MED SIGOP'!$A$1:$H$21</definedName>
    <definedName name="_xlnm.Print_Area" localSheetId="2">Propuesta!$A$1:$G$30</definedName>
    <definedName name="_xlnm.Print_Area" localSheetId="5">PTyCI!$A$13:$I$21</definedName>
    <definedName name="B" localSheetId="18">'Transp. Camión con Acoplado'!$O$7</definedName>
    <definedName name="B" localSheetId="17">'Transp. Camión Solo'!$O$7</definedName>
    <definedName name="Beneficio" localSheetId="6">[2]Datos!$C$15</definedName>
    <definedName name="Beneficio">Datos!$C$25</definedName>
    <definedName name="C_" localSheetId="18">'Transp. Camión con Acoplado'!$O$10</definedName>
    <definedName name="C_" localSheetId="17">'Transp. Camión Solo'!$O$10</definedName>
    <definedName name="Camioneta_Amortización">'Coef-Equipos'!$E$36</definedName>
    <definedName name="Camioneta_Cámara_Cubiertas">'Coef-Equipos'!$E$51</definedName>
    <definedName name="Camioneta_Combustibles_Lubricantes">'Coef-Equipos'!$E$48</definedName>
    <definedName name="Camioneta_Interés">'Coef-Equipos'!$E$39</definedName>
    <definedName name="Camioneta_Patente">'Coef-Equipos'!$E$45</definedName>
    <definedName name="Camioneta_Seguro">'Coef-Equipos'!$E$42</definedName>
    <definedName name="Cant_Cubiertas_Camioneta" localSheetId="16">'Coef-Equipos'!$D$63</definedName>
    <definedName name="Cant_Viv_P1">[2]P1!$B$5</definedName>
    <definedName name="Cant_Viv_P2">[2]P2!$B$5</definedName>
    <definedName name="Cant_Viv_P3">[2]P3!$B$5</definedName>
    <definedName name="Cantidad_camaras_cubiertas" localSheetId="18">'Transp. Camión con Acoplado'!$E$15</definedName>
    <definedName name="Cantidad_camaras_cubiertas" localSheetId="17">'Transp. Camión Solo'!$E$15</definedName>
    <definedName name="Cantidad_lavado_al_mes" localSheetId="18">'Transp. Camión con Acoplado'!$E$14</definedName>
    <definedName name="Cantidad_lavado_al_mes" localSheetId="17">'Transp. Camión Solo'!$E$14</definedName>
    <definedName name="Coef_Paso_Infraestructura">[2]Datos!$C$20</definedName>
    <definedName name="Coef_Paso_Vivienda">[2]Datos!$C$19</definedName>
    <definedName name="Coeficiente_Paso" localSheetId="6">[3]Datos!$C$19</definedName>
    <definedName name="Coeficiente_Paso">Datos!$C$28</definedName>
    <definedName name="Comiten">[2]Datos!$C$1</definedName>
    <definedName name="Comitente" localSheetId="6">[2]Datos!$C$1</definedName>
    <definedName name="Comitente">Datos!$C$2</definedName>
    <definedName name="Consumo_gasoil_CamiónAcoplado_porkm" localSheetId="18">'Transp. Camión con Acoplado'!$E$18</definedName>
    <definedName name="Consumo_gasoil_Camioneta_porkm" localSheetId="16">'Coef-Equipos'!$D$61</definedName>
    <definedName name="Consumo_gasoil_CamiónSolo_porkm" localSheetId="17">'Transp. Camión Solo'!$E$18</definedName>
    <definedName name="Consumo_gasoil_Equipo_porHP" localSheetId="16">'Coef-Equipos'!$D$29</definedName>
    <definedName name="Contratista" localSheetId="6">[2]Datos!$C$12</definedName>
    <definedName name="Contratista">Datos!$C$17</definedName>
    <definedName name="Contratista_Caracter_F1">Datos!$C$19</definedName>
    <definedName name="Contratista_Caracter_F2">Datos!$C$22</definedName>
    <definedName name="Contratista_Firma1">Datos!$C$19</definedName>
    <definedName name="Contratista_Firma2">Datos!$C$21</definedName>
    <definedName name="Costo_de_cámaras_y_cubiertas_Camionetas" localSheetId="16">'Coef-Equipos'!$D$64</definedName>
    <definedName name="Costo_Financiero" localSheetId="6">[2]Datos!$C$13</definedName>
    <definedName name="Costo_Financiero">Datos!$C$23</definedName>
    <definedName name="Costo_gasoil" localSheetId="18">'Transp. Camión con Acoplado'!$E$19</definedName>
    <definedName name="Costo_gasoil" localSheetId="17">'Transp. Camión Solo'!$E$19</definedName>
    <definedName name="Costo_Obra">CyP!$F$19</definedName>
    <definedName name="D" localSheetId="18">'Transp. Camión con Acoplado'!$O$13</definedName>
    <definedName name="D" localSheetId="17">'Transp. Camión Solo'!$O$13</definedName>
    <definedName name="DG_EP" localSheetId="16">'Coef-Equipos'!$A$13:$D$19</definedName>
    <definedName name="E" localSheetId="18">'Transp. Camión con Acoplado'!$O$16</definedName>
    <definedName name="E" localSheetId="17">'Transp. Camión Solo'!$O$16</definedName>
    <definedName name="Empresa">[2]Datos!$C$12</definedName>
    <definedName name="Equipo_Amortización">'Coef-Equipos'!$D$10</definedName>
    <definedName name="Equipo_Combustible">'Coef-Equipos'!$D$19</definedName>
    <definedName name="Equipo_Interés">'Coef-Equipos'!$D$13</definedName>
    <definedName name="Equipo_Lubricantes">'Coef-Equipos'!$D$22</definedName>
    <definedName name="Equipo_Reparaciones_Repuestos">'Coef-Equipos'!$D$16</definedName>
    <definedName name="Expediente_N°" localSheetId="6">[3]Datos!$C$6</definedName>
    <definedName name="Expediente_N°">Datos!$C$10</definedName>
    <definedName name="F_" localSheetId="18">'Transp. Camión con Acoplado'!$O$19</definedName>
    <definedName name="F_" localSheetId="17">'Transp. Camión Solo'!$O$19</definedName>
    <definedName name="Fecha_Apertura">[2]Datos!$C$8</definedName>
    <definedName name="Fecha_Base">Datos!$C$13</definedName>
    <definedName name="G" localSheetId="18">'Transp. Camión con Acoplado'!$O$22</definedName>
    <definedName name="G" localSheetId="17">'Transp. Camión Solo'!$O$22</definedName>
    <definedName name="Gasto_Generales_Porcentaje" localSheetId="6">[3]Datos!$C$15</definedName>
    <definedName name="Gasto_Generales_Porcentaje">Datos!$C$24</definedName>
    <definedName name="Gastos_Generales">[2]Datos!$C$14</definedName>
    <definedName name="Gastos_Generales_Pesos" localSheetId="6">'[3]Gastos Generales'!$C$75</definedName>
    <definedName name="Gastos_Generales_Pesos">'[4]Gastos Generales'!$C$75</definedName>
    <definedName name="GG_Empresa" localSheetId="6">'[3]Gastos Generales'!$C$36</definedName>
    <definedName name="GG_Empresa">'Gastos Generales'!$C$36</definedName>
    <definedName name="GG_Obra" localSheetId="6">'[3]Gastos Generales'!$C$11</definedName>
    <definedName name="GG_Obra">'Gastos Generales'!$C$11</definedName>
    <definedName name="GG_Pesos">'Gastos Generales'!$C$75</definedName>
    <definedName name="GG_Porcentaje">Datos!#REF!</definedName>
    <definedName name="HorasAmortizaciónEquipoCamión" localSheetId="18">'Transp. Camión con Acoplado'!$E$8</definedName>
    <definedName name="HorasAmortizaciónEquipoCamión" localSheetId="17">'Transp. Camión Solo'!$E$8</definedName>
    <definedName name="Ingresos_Brutos" localSheetId="6">[2]Datos!$C$16</definedName>
    <definedName name="Ingresos_Brutos">Datos!$C$26</definedName>
    <definedName name="Interés_Anual" localSheetId="16">'Coef-Equipos'!$D$27</definedName>
    <definedName name="IVA" localSheetId="6">[3]Datos!$C$18</definedName>
    <definedName name="IVA">Datos!$C$27</definedName>
    <definedName name="IVA_Infraestructura">[2]Datos!$C$18</definedName>
    <definedName name="IVA_Vivienda">[2]Datos!$C$17</definedName>
    <definedName name="Licitación_N°" localSheetId="6">[3]Datos!$C$5</definedName>
    <definedName name="Licitación_N°">Datos!$C$9</definedName>
    <definedName name="Mano_Obra_Lavado" localSheetId="18">'Transp. Camión con Acoplado'!$E$22</definedName>
    <definedName name="Mano_Obra_Lavado" localSheetId="17">'Transp. Camión Solo'!$E$22</definedName>
    <definedName name="Monto_Oferta" localSheetId="6">[2]CyP!$H$58</definedName>
    <definedName name="Monto_Oferta">CyP!$H$19</definedName>
    <definedName name="Monto_Terreno">[2]Datos!$C$21</definedName>
    <definedName name="Número_Expediente">[2]Datos!$C$5</definedName>
    <definedName name="Número_Licitación">[2]Datos!$C$4</definedName>
    <definedName name="Obr">[2]Datos!$C$2</definedName>
    <definedName name="Obra" localSheetId="6">[2]Datos!$C$2</definedName>
    <definedName name="Obra">Datos!$C$3</definedName>
    <definedName name="P_Camioneta_Amortizar" localSheetId="16">'Coef-Equipos'!$D$55</definedName>
    <definedName name="P_Oficial" localSheetId="6">[3]Datos!$C$7</definedName>
    <definedName name="P_Oficial">Datos!$C$11</definedName>
    <definedName name="Plazo">[2]Datos!$C$9</definedName>
    <definedName name="Plazo_Obra" localSheetId="6">[2]Datos!$C$9</definedName>
    <definedName name="Plazo_Obra">Datos!$C$14</definedName>
    <definedName name="Porc_repuestos_reparaciones_de_amortización" localSheetId="16">'Coef-Equipos'!$D$28</definedName>
    <definedName name="Porcentaje_amortizaciónl_Equipo" localSheetId="16">'Coef-Equipos'!$D$26</definedName>
    <definedName name="Porcentaje_Lubricantes" localSheetId="18">'Transp. Camión con Acoplado'!$E$20</definedName>
    <definedName name="Porcentaje_Lubricantes" localSheetId="17">'Transp. Camión Solo'!$E$20</definedName>
    <definedName name="Porcentaje_Lubricantes_Camionetas" localSheetId="16">'Coef-Equipos'!$D$62</definedName>
    <definedName name="Porcentaje_lubricantes_respecto_al_combustible" localSheetId="16">'Coef-Equipos'!$D$31</definedName>
    <definedName name="Porcentaje_Reparaciones_Repuestos" localSheetId="18">'Transp. Camión con Acoplado'!$E$11</definedName>
    <definedName name="Porcentaje_Reparaciones_Repuestos" localSheetId="17">'Transp. Camión Solo'!$E$11</definedName>
    <definedName name="PorcentajeEquipoAmortizarCamión" localSheetId="18">'Transp. Camión con Acoplado'!$E$9</definedName>
    <definedName name="PorcentajeEquipoAmortizarCamión" localSheetId="17">'Transp. Camión Solo'!$E$9</definedName>
    <definedName name="PorSegurosPatentesImpustoCamión" localSheetId="18">'Transp. Camión con Acoplado'!$E$12</definedName>
    <definedName name="PorSegurosPatentesImpustoCamión" localSheetId="17">'Transp. Camión Solo'!$E$12</definedName>
    <definedName name="Precio_gasoil" localSheetId="16">'Coef-Equipos'!$D$30</definedName>
    <definedName name="Precio_P1">[2]P1!$F$24</definedName>
    <definedName name="Precio_P2">[2]P2!$F$24</definedName>
    <definedName name="Precio_P3">[2]P3!$F$101</definedName>
    <definedName name="Presupuesto_Oficial">[2]Datos!$C$6</definedName>
    <definedName name="Rec_Est_Mensual_Camioneta_km" localSheetId="16">'Coef-Equipos'!$D$57</definedName>
    <definedName name="Sección_I">Datos!$C$5</definedName>
    <definedName name="Sección_II">Datos!$C$6</definedName>
    <definedName name="Sección_III">Datos!$C$7</definedName>
    <definedName name="Seguros_Patentes_Impuestos" localSheetId="18">'Transp. Camión con Acoplado'!$E$12</definedName>
    <definedName name="Seguros_Patentes_Impuestos" localSheetId="17">'Transp. Camión Solo'!$E$12</definedName>
    <definedName name="T_Analisis_Precios">AP!$A:$G</definedName>
    <definedName name="T_Código_Items">'Items - Códigos'!$B:$D</definedName>
    <definedName name="T_Coef_Camioneta">'Coef-Equipos'!$C$36:$E$51</definedName>
    <definedName name="T_Coef_Equipos">'Coef-Equipos'!$C$10:$D$22</definedName>
    <definedName name="T_Computo_Presupuesto">CyP!$A:$I</definedName>
    <definedName name="T_Datos">Datos!$B:$E</definedName>
    <definedName name="T_Equipos">Equipos!$A:$K</definedName>
    <definedName name="T_Indices">Indices!$A:$E</definedName>
    <definedName name="T_Insumos">Insumos!$A:$E</definedName>
    <definedName name="T_NumeroItem">Datos!$A:$B</definedName>
    <definedName name="T_Rendimiento_Equipo">'Rendimiento Equipo'!$A:$E</definedName>
    <definedName name="Tabla_Analisis_Precio" localSheetId="6">[3]AP!$A:$G</definedName>
    <definedName name="Tabla_Analisis_Precio">[4]AP!$A:$G</definedName>
    <definedName name="Tabla_AP">[2]AP!$A:$G</definedName>
    <definedName name="Tabla_Código_Items">'[2]Códigos Items'!$A:$D</definedName>
    <definedName name="Tabla_Comp_Presup">[2]CyP!$A:$I</definedName>
    <definedName name="Tabla_CyP" localSheetId="6">[2]CyP!$A:$I</definedName>
    <definedName name="Tabla_CyP">[4]CyP!$A:$I</definedName>
    <definedName name="Tabla_Datos" localSheetId="6">[2]Datos!$B:$D</definedName>
    <definedName name="Tabla_Datos">[4]Datos!$B:$E</definedName>
    <definedName name="Tabla_Indices" localSheetId="6">[2]Indices!$A:$E</definedName>
    <definedName name="Tabla_Indices">[4]Indices!$A:$E</definedName>
    <definedName name="Tabla_Insumos" localSheetId="6">[2]Insumos!$A:$E</definedName>
    <definedName name="Tabla_Insumos">[4]Insumos!$A:$E</definedName>
    <definedName name="Tabla_Items" localSheetId="6">'[3]Items - Códigos'!$B:$D</definedName>
    <definedName name="Tabla_Items">'[4]Items - Códigos'!$B:$D</definedName>
    <definedName name="Tabla_NumeroItem" localSheetId="6">[2]Datos!$A$35:$D$40</definedName>
    <definedName name="Tabla_NumeroItem">[4]Datos!$A:$B</definedName>
    <definedName name="Tabla_P1">[2]P1!$A:$D</definedName>
    <definedName name="Tabla_P2">[2]P2!$A:$D</definedName>
    <definedName name="Tiempo_lavado_en_horas" localSheetId="18">'Transp. Camión con Acoplado'!$E$13</definedName>
    <definedName name="Tiempo_lavado_en_horas" localSheetId="17">'Transp. Camión Solo'!$E$13</definedName>
    <definedName name="Tipo_P1">[2]P1!$B$4</definedName>
    <definedName name="Tipo_P2">[2]P2!$B$4</definedName>
    <definedName name="Tipo_P3">[2]P3!$B$4</definedName>
    <definedName name="_xlnm.Print_Titles" localSheetId="3">CyP!$1:$16</definedName>
    <definedName name="_xlnm.Print_Titles" localSheetId="1">Datos!$2:$37</definedName>
    <definedName name="_xlnm.Print_Titles" localSheetId="2">Propuesta!$13:$15</definedName>
    <definedName name="_xlnm.Print_Titles" localSheetId="5">PTyCI!$A:$D,PTyCI!$1:$12</definedName>
    <definedName name="Tramo">Datos!$C$4</definedName>
    <definedName name="Ubic">[2]Datos!$C$3</definedName>
    <definedName name="Ubicación" localSheetId="6">[2]Datos!$C$3</definedName>
    <definedName name="Ubicación">Datos!$C$8</definedName>
    <definedName name="V_U_cámara_cubiertas_CamiónAcoplado" localSheetId="18">'Transp. Camión con Acoplado'!$E$17</definedName>
    <definedName name="V_U_cámara_cubiertas_Camionetas" localSheetId="16">'Coef-Equipos'!$D$65</definedName>
    <definedName name="V_U_Camioneta_km" localSheetId="16">'Coef-Equipos'!$D$56</definedName>
    <definedName name="V_U_Camioneta_meses" localSheetId="16">'Coef-Equipos'!$D$58</definedName>
    <definedName name="V_U_Equipo" localSheetId="16">'Coef-Equipos'!$D$25</definedName>
    <definedName name="V_Ul_cámara_cubiertas_CamiónSolo" localSheetId="17">'Transp. Camión Solo'!$E$17</definedName>
    <definedName name="Valor_cámara_cubiertas_CamiónAcoplado" localSheetId="18">'Transp. Camión con Acoplado'!$E$16</definedName>
    <definedName name="Valor_cámara_cubiertas_CamiónSolo" localSheetId="17">'Transp. Camión Solo'!$E$16</definedName>
    <definedName name="Valor_CamiónAcoplado" localSheetId="18">'Transp. Camión con Acoplado'!$E$7</definedName>
    <definedName name="Valor_CamiónSolo" localSheetId="17">'Transp. Camión Solo'!$E$7</definedName>
  </definedNames>
  <calcPr calcId="162913"/>
</workbook>
</file>

<file path=xl/calcChain.xml><?xml version="1.0" encoding="utf-8"?>
<calcChain xmlns="http://schemas.openxmlformats.org/spreadsheetml/2006/main">
  <c r="C10" i="26" l="1"/>
  <c r="B10" i="26"/>
  <c r="C9" i="26"/>
  <c r="B9" i="26"/>
  <c r="C8" i="26"/>
  <c r="B8" i="26"/>
  <c r="C7" i="26"/>
  <c r="B7" i="26" l="1"/>
  <c r="K14" i="9" l="1"/>
  <c r="K15" i="9"/>
  <c r="F144" i="6"/>
  <c r="G144" i="6" s="1"/>
  <c r="D144" i="6"/>
  <c r="B144" i="6"/>
  <c r="A144" i="6"/>
  <c r="F143" i="6"/>
  <c r="G143" i="6" s="1"/>
  <c r="G145" i="6" s="1"/>
  <c r="D143" i="6"/>
  <c r="B143" i="6"/>
  <c r="A143" i="6"/>
  <c r="G138" i="6"/>
  <c r="F138" i="6"/>
  <c r="D138" i="6"/>
  <c r="B138" i="6"/>
  <c r="A138" i="6"/>
  <c r="F137" i="6"/>
  <c r="G137" i="6" s="1"/>
  <c r="D137" i="6"/>
  <c r="B137" i="6"/>
  <c r="A137" i="6"/>
  <c r="F136" i="6"/>
  <c r="G136" i="6" s="1"/>
  <c r="D136" i="6"/>
  <c r="B136" i="6"/>
  <c r="A136" i="6"/>
  <c r="F135" i="6"/>
  <c r="G135" i="6" s="1"/>
  <c r="D135" i="6"/>
  <c r="B135" i="6"/>
  <c r="A135" i="6"/>
  <c r="F134" i="6"/>
  <c r="G134" i="6" s="1"/>
  <c r="D134" i="6"/>
  <c r="B134" i="6"/>
  <c r="A134" i="6"/>
  <c r="F133" i="6"/>
  <c r="G133" i="6" s="1"/>
  <c r="D133" i="6"/>
  <c r="B133" i="6"/>
  <c r="A133" i="6"/>
  <c r="F132" i="6"/>
  <c r="G132" i="6" s="1"/>
  <c r="D132" i="6"/>
  <c r="B132" i="6"/>
  <c r="A132" i="6"/>
  <c r="F131" i="6"/>
  <c r="G131" i="6" s="1"/>
  <c r="D131" i="6"/>
  <c r="B131" i="6"/>
  <c r="A131" i="6"/>
  <c r="G130" i="6"/>
  <c r="F130" i="6"/>
  <c r="D130" i="6"/>
  <c r="B130" i="6"/>
  <c r="A130" i="6"/>
  <c r="F129" i="6"/>
  <c r="G129" i="6" s="1"/>
  <c r="D129" i="6"/>
  <c r="B129" i="6"/>
  <c r="A129" i="6"/>
  <c r="F128" i="6"/>
  <c r="G128" i="6" s="1"/>
  <c r="D128" i="6"/>
  <c r="B128" i="6"/>
  <c r="A128" i="6"/>
  <c r="F123" i="6"/>
  <c r="E123" i="6"/>
  <c r="B123" i="6"/>
  <c r="A123" i="6"/>
  <c r="F122" i="6"/>
  <c r="E122" i="6"/>
  <c r="B122" i="6"/>
  <c r="A122" i="6"/>
  <c r="F121" i="6"/>
  <c r="E121" i="6"/>
  <c r="B121" i="6"/>
  <c r="A121" i="6"/>
  <c r="F120" i="6"/>
  <c r="E120" i="6"/>
  <c r="B120" i="6"/>
  <c r="A120" i="6"/>
  <c r="F119" i="6"/>
  <c r="E119" i="6"/>
  <c r="B119" i="6"/>
  <c r="A119" i="6"/>
  <c r="F118" i="6"/>
  <c r="E118" i="6"/>
  <c r="B118" i="6"/>
  <c r="A118" i="6"/>
  <c r="F117" i="6"/>
  <c r="E117" i="6"/>
  <c r="B117" i="6"/>
  <c r="A117" i="6"/>
  <c r="F112" i="6"/>
  <c r="G112" i="6" s="1"/>
  <c r="D112" i="6"/>
  <c r="B112" i="6"/>
  <c r="A112" i="6"/>
  <c r="F111" i="6"/>
  <c r="G111" i="6" s="1"/>
  <c r="D111" i="6"/>
  <c r="B111" i="6"/>
  <c r="A111" i="6"/>
  <c r="F110" i="6"/>
  <c r="G110" i="6" s="1"/>
  <c r="D110" i="6"/>
  <c r="B110" i="6"/>
  <c r="A110" i="6"/>
  <c r="F109" i="6"/>
  <c r="G109" i="6" s="1"/>
  <c r="D109" i="6"/>
  <c r="B109" i="6"/>
  <c r="A109" i="6"/>
  <c r="F108" i="6"/>
  <c r="G108" i="6" s="1"/>
  <c r="D108" i="6"/>
  <c r="B108" i="6"/>
  <c r="A108" i="6"/>
  <c r="F107" i="6"/>
  <c r="G107" i="6" s="1"/>
  <c r="D107" i="6"/>
  <c r="B107" i="6"/>
  <c r="A107" i="6"/>
  <c r="F106" i="6"/>
  <c r="G106" i="6" s="1"/>
  <c r="D106" i="6"/>
  <c r="B106" i="6"/>
  <c r="A106" i="6"/>
  <c r="F105" i="6"/>
  <c r="G105" i="6" s="1"/>
  <c r="D105" i="6"/>
  <c r="B105" i="6"/>
  <c r="A105" i="6"/>
  <c r="F104" i="6"/>
  <c r="D104" i="6"/>
  <c r="B104" i="6"/>
  <c r="A104" i="6"/>
  <c r="F95" i="6"/>
  <c r="G95" i="6" s="1"/>
  <c r="E95" i="6"/>
  <c r="F94" i="6"/>
  <c r="G94" i="6" s="1"/>
  <c r="E94" i="6"/>
  <c r="F93" i="6"/>
  <c r="G93" i="6" s="1"/>
  <c r="E93" i="6"/>
  <c r="F92" i="6"/>
  <c r="G92" i="6" s="1"/>
  <c r="E92" i="6"/>
  <c r="F91" i="6"/>
  <c r="G91" i="6" s="1"/>
  <c r="E91" i="6"/>
  <c r="F90" i="6"/>
  <c r="G90" i="6" s="1"/>
  <c r="E90" i="6"/>
  <c r="F89" i="6"/>
  <c r="G89" i="6" s="1"/>
  <c r="E89" i="6"/>
  <c r="F88" i="6"/>
  <c r="G88" i="6" s="1"/>
  <c r="E88" i="6"/>
  <c r="F87" i="6"/>
  <c r="G87" i="6" s="1"/>
  <c r="E87" i="6"/>
  <c r="F86" i="6"/>
  <c r="G86" i="6" s="1"/>
  <c r="E86" i="6"/>
  <c r="B79" i="6"/>
  <c r="G78" i="6"/>
  <c r="B78" i="6"/>
  <c r="B77" i="6"/>
  <c r="B76" i="6"/>
  <c r="G11" i="9"/>
  <c r="H11" i="9" s="1"/>
  <c r="I11" i="9" s="1"/>
  <c r="A14" i="9"/>
  <c r="G119" i="6" l="1"/>
  <c r="G120" i="6"/>
  <c r="G123" i="6"/>
  <c r="E97" i="6"/>
  <c r="G117" i="6"/>
  <c r="G118" i="6"/>
  <c r="G121" i="6"/>
  <c r="G122" i="6"/>
  <c r="G139" i="6"/>
  <c r="G97" i="6"/>
  <c r="A14" i="27"/>
  <c r="D14" i="27" s="1"/>
  <c r="B14" i="27"/>
  <c r="A15" i="27"/>
  <c r="D15" i="27" s="1"/>
  <c r="A16" i="27"/>
  <c r="D16" i="27"/>
  <c r="A17" i="27"/>
  <c r="A18" i="27"/>
  <c r="B18" i="27" s="1"/>
  <c r="D18" i="27"/>
  <c r="A19" i="27"/>
  <c r="A13" i="27"/>
  <c r="G124" i="6" l="1"/>
  <c r="B16" i="27"/>
  <c r="D19" i="27"/>
  <c r="D17" i="27"/>
  <c r="B19" i="27"/>
  <c r="B17" i="27"/>
  <c r="B15" i="27"/>
  <c r="K33" i="28"/>
  <c r="J33" i="28" s="1"/>
  <c r="A33" i="28"/>
  <c r="D33" i="28" s="1"/>
  <c r="K28" i="28"/>
  <c r="J28" i="28" s="1"/>
  <c r="A28" i="28"/>
  <c r="B28" i="28" s="1"/>
  <c r="K22" i="28"/>
  <c r="J22" i="28" s="1"/>
  <c r="A22" i="28"/>
  <c r="D22" i="28" s="1"/>
  <c r="K19" i="28"/>
  <c r="J19" i="28" s="1"/>
  <c r="A19" i="28"/>
  <c r="D19" i="28" s="1"/>
  <c r="K17" i="28"/>
  <c r="J17" i="28" s="1"/>
  <c r="A17" i="28"/>
  <c r="B17" i="28" s="1"/>
  <c r="K14" i="28"/>
  <c r="J14" i="28" s="1"/>
  <c r="A14" i="28"/>
  <c r="B14" i="28" s="1"/>
  <c r="K13" i="28"/>
  <c r="A13" i="28"/>
  <c r="C6" i="28"/>
  <c r="C5" i="28"/>
  <c r="C4" i="28"/>
  <c r="C3" i="28"/>
  <c r="C2" i="28"/>
  <c r="C1" i="28"/>
  <c r="F10" i="27"/>
  <c r="G6" i="27"/>
  <c r="C6" i="27"/>
  <c r="C5" i="27"/>
  <c r="C4" i="27"/>
  <c r="C3" i="27"/>
  <c r="C2" i="27"/>
  <c r="C1" i="27"/>
  <c r="C1" i="26"/>
  <c r="F18" i="27" l="1"/>
  <c r="G16" i="27"/>
  <c r="H17" i="27"/>
  <c r="F17" i="27"/>
  <c r="D13" i="28"/>
  <c r="H14" i="27"/>
  <c r="G18" i="27"/>
  <c r="H18" i="27"/>
  <c r="G14" i="27"/>
  <c r="H16" i="27"/>
  <c r="G17" i="27"/>
  <c r="F15" i="27"/>
  <c r="G19" i="27"/>
  <c r="F16" i="27"/>
  <c r="H15" i="27"/>
  <c r="H19" i="27"/>
  <c r="F14" i="27"/>
  <c r="G15" i="27"/>
  <c r="F19" i="27"/>
  <c r="B13" i="28"/>
  <c r="B22" i="28"/>
  <c r="D17" i="28"/>
  <c r="B19" i="28"/>
  <c r="J13" i="28"/>
  <c r="D14" i="28"/>
  <c r="D28" i="28"/>
  <c r="B33" i="28"/>
  <c r="B24" i="2"/>
  <c r="B28" i="2"/>
  <c r="E28" i="2"/>
  <c r="E24" i="2"/>
  <c r="K38" i="28" l="1"/>
  <c r="I38" i="28"/>
  <c r="J38" i="28"/>
  <c r="K6" i="28" s="1"/>
  <c r="H6" i="27" s="1"/>
  <c r="D38" i="28"/>
  <c r="D70" i="6"/>
  <c r="K20" i="15"/>
  <c r="A759" i="24"/>
  <c r="A751" i="24"/>
  <c r="A750" i="24"/>
  <c r="A749" i="24"/>
  <c r="A748" i="24"/>
  <c r="A747" i="24"/>
  <c r="A746" i="24"/>
  <c r="A745" i="24"/>
  <c r="A744" i="24"/>
  <c r="A743" i="24"/>
  <c r="A742" i="24"/>
  <c r="A741" i="24"/>
  <c r="A740" i="24"/>
  <c r="A739" i="24"/>
  <c r="A738" i="24"/>
  <c r="A737" i="24"/>
  <c r="A736" i="24"/>
  <c r="A735" i="24"/>
  <c r="A734" i="24"/>
  <c r="A733" i="24"/>
  <c r="A732" i="24"/>
  <c r="A731" i="24"/>
  <c r="A730" i="24"/>
  <c r="A729" i="24"/>
  <c r="A728" i="24"/>
  <c r="A727" i="24"/>
  <c r="A726" i="24"/>
  <c r="A725" i="24"/>
  <c r="A724" i="24"/>
  <c r="A723" i="24"/>
  <c r="A722" i="24"/>
  <c r="A721" i="24"/>
  <c r="A720" i="24"/>
  <c r="A719" i="24"/>
  <c r="A718" i="24"/>
  <c r="A717" i="24"/>
  <c r="A713" i="24"/>
  <c r="A712" i="24"/>
  <c r="A711" i="24"/>
  <c r="A710" i="24"/>
  <c r="A709" i="24"/>
  <c r="A708" i="24"/>
  <c r="A707" i="24"/>
  <c r="A706" i="24"/>
  <c r="A705" i="24"/>
  <c r="A704" i="24"/>
  <c r="A703" i="24"/>
  <c r="A702" i="24"/>
  <c r="A701" i="24"/>
  <c r="A700" i="24"/>
  <c r="A699" i="24"/>
  <c r="A698" i="24"/>
  <c r="A697" i="24"/>
  <c r="A696" i="24"/>
  <c r="A695" i="24"/>
  <c r="A694" i="24"/>
  <c r="A693" i="24"/>
  <c r="A692" i="24"/>
  <c r="A691" i="24"/>
  <c r="A690" i="24"/>
  <c r="A689" i="24"/>
  <c r="A688" i="24"/>
  <c r="A687" i="24"/>
  <c r="A686" i="24"/>
  <c r="A685" i="24"/>
  <c r="A684" i="24"/>
  <c r="A683" i="24"/>
  <c r="A682" i="24"/>
  <c r="A681" i="24"/>
  <c r="A680" i="24"/>
  <c r="A679" i="24"/>
  <c r="A676" i="24"/>
  <c r="A675" i="24"/>
  <c r="A674" i="24"/>
  <c r="A673" i="24"/>
  <c r="A672" i="24"/>
  <c r="A671" i="24"/>
  <c r="A670" i="24"/>
  <c r="A669" i="24"/>
  <c r="A668" i="24"/>
  <c r="A667" i="24"/>
  <c r="A666" i="24"/>
  <c r="A665" i="24"/>
  <c r="A664" i="24"/>
  <c r="A663" i="24"/>
  <c r="A662" i="24"/>
  <c r="A661" i="24"/>
  <c r="A660" i="24"/>
  <c r="A659" i="24"/>
  <c r="A658" i="24"/>
  <c r="A657" i="24"/>
  <c r="A656" i="24"/>
  <c r="A655" i="24"/>
  <c r="A654" i="24"/>
  <c r="A653" i="24"/>
  <c r="A652" i="24"/>
  <c r="A651" i="24"/>
  <c r="A650" i="24"/>
  <c r="A649" i="24"/>
  <c r="A648" i="24"/>
  <c r="A647" i="24"/>
  <c r="A646" i="24"/>
  <c r="A645" i="24"/>
  <c r="A644" i="24"/>
  <c r="A643" i="24"/>
  <c r="A642" i="24"/>
  <c r="A641" i="24"/>
  <c r="A640" i="24"/>
  <c r="A639" i="24"/>
  <c r="A638" i="24"/>
  <c r="A637" i="24"/>
  <c r="A636" i="24"/>
  <c r="A635" i="24"/>
  <c r="A634" i="24"/>
  <c r="A633" i="24"/>
  <c r="A632" i="24"/>
  <c r="A631" i="24"/>
  <c r="A630" i="24"/>
  <c r="A629" i="24"/>
  <c r="A628" i="24"/>
  <c r="A627" i="24"/>
  <c r="A626" i="24"/>
  <c r="A625" i="24"/>
  <c r="A624" i="24"/>
  <c r="A623" i="24"/>
  <c r="A622" i="24"/>
  <c r="A621" i="24"/>
  <c r="A620" i="24"/>
  <c r="A619" i="24"/>
  <c r="A618" i="24"/>
  <c r="A617" i="24"/>
  <c r="A616" i="24"/>
  <c r="A615" i="24"/>
  <c r="A614" i="24"/>
  <c r="A613" i="24"/>
  <c r="A612" i="24"/>
  <c r="A611" i="24"/>
  <c r="A610" i="24"/>
  <c r="A609" i="24"/>
  <c r="A608" i="24"/>
  <c r="A607" i="24"/>
  <c r="A606" i="24"/>
  <c r="A605" i="24"/>
  <c r="A604" i="24"/>
  <c r="A603" i="24"/>
  <c r="A602" i="24"/>
  <c r="A601" i="24"/>
  <c r="A600" i="24"/>
  <c r="A599" i="24"/>
  <c r="A598" i="24"/>
  <c r="A597" i="24"/>
  <c r="A596" i="24"/>
  <c r="A595" i="24"/>
  <c r="A594" i="24"/>
  <c r="A593" i="24"/>
  <c r="A592" i="24"/>
  <c r="A591" i="24"/>
  <c r="A590" i="24"/>
  <c r="A589" i="24"/>
  <c r="A588" i="24"/>
  <c r="A587" i="24"/>
  <c r="A586" i="24"/>
  <c r="A585" i="24"/>
  <c r="A584" i="24"/>
  <c r="A583" i="24"/>
  <c r="A582" i="24"/>
  <c r="A581" i="24"/>
  <c r="A580" i="24"/>
  <c r="A579" i="24"/>
  <c r="A578" i="24"/>
  <c r="A577" i="24"/>
  <c r="A576" i="24"/>
  <c r="A575" i="24"/>
  <c r="A574" i="24"/>
  <c r="A573" i="24"/>
  <c r="A572" i="24"/>
  <c r="A571" i="24"/>
  <c r="A570" i="24"/>
  <c r="A569" i="24"/>
  <c r="A568" i="24"/>
  <c r="A567" i="24"/>
  <c r="A566" i="24"/>
  <c r="A565" i="24"/>
  <c r="A564" i="24"/>
  <c r="A563" i="24"/>
  <c r="A562" i="24"/>
  <c r="A561" i="24"/>
  <c r="A560" i="24"/>
  <c r="A559" i="24"/>
  <c r="A553" i="24"/>
  <c r="A552" i="24"/>
  <c r="A551" i="24"/>
  <c r="A550" i="24"/>
  <c r="A549" i="24"/>
  <c r="A548" i="24"/>
  <c r="A547" i="24"/>
  <c r="A546" i="24"/>
  <c r="A545" i="24"/>
  <c r="A544" i="24"/>
  <c r="A543" i="24"/>
  <c r="A542" i="24"/>
  <c r="A541" i="24"/>
  <c r="A540" i="24"/>
  <c r="A539" i="24"/>
  <c r="A538" i="24"/>
  <c r="A537" i="24"/>
  <c r="A536" i="24"/>
  <c r="A535" i="24"/>
  <c r="A534" i="24"/>
  <c r="A533" i="24"/>
  <c r="A532" i="24"/>
  <c r="A522" i="24"/>
  <c r="A519" i="24"/>
  <c r="A518" i="24"/>
  <c r="A517" i="24"/>
  <c r="A516" i="24"/>
  <c r="A515" i="24"/>
  <c r="A505" i="24"/>
  <c r="A504" i="24"/>
  <c r="A503" i="24"/>
  <c r="A502" i="24"/>
  <c r="A500" i="24"/>
  <c r="A499" i="24"/>
  <c r="A498" i="24"/>
  <c r="A497" i="24"/>
  <c r="A496" i="24"/>
  <c r="A495" i="24"/>
  <c r="A494" i="24"/>
  <c r="A493" i="24"/>
  <c r="A492" i="24"/>
  <c r="A491" i="24"/>
  <c r="A490" i="24"/>
  <c r="A482" i="24"/>
  <c r="A481" i="24"/>
  <c r="A480" i="24"/>
  <c r="A479" i="24"/>
  <c r="A478" i="24"/>
  <c r="A477" i="24"/>
  <c r="A474" i="24"/>
  <c r="A473" i="24"/>
  <c r="A472" i="24"/>
  <c r="A471" i="24"/>
  <c r="A470" i="24"/>
  <c r="A469" i="24"/>
  <c r="A468" i="24"/>
  <c r="A467" i="24"/>
  <c r="A466" i="24"/>
  <c r="A465" i="24"/>
  <c r="A464" i="24"/>
  <c r="A463" i="24"/>
  <c r="A462" i="24"/>
  <c r="A461" i="24"/>
  <c r="A460" i="24"/>
  <c r="A459" i="24"/>
  <c r="A458" i="24"/>
  <c r="A457" i="24"/>
  <c r="A456" i="24"/>
  <c r="A455" i="24"/>
  <c r="A454" i="24"/>
  <c r="A445" i="24"/>
  <c r="A444" i="24"/>
  <c r="A443" i="24"/>
  <c r="A442" i="24"/>
  <c r="A441" i="24"/>
  <c r="A440" i="24"/>
  <c r="A439" i="24"/>
  <c r="A438" i="24"/>
  <c r="A437" i="24"/>
  <c r="A436" i="24"/>
  <c r="A435" i="24"/>
  <c r="A434" i="24"/>
  <c r="A433" i="24"/>
  <c r="A432" i="24"/>
  <c r="A431" i="24"/>
  <c r="A430" i="24"/>
  <c r="A429" i="24"/>
  <c r="A428" i="24"/>
  <c r="A425" i="24"/>
  <c r="A424" i="24"/>
  <c r="A423" i="24"/>
  <c r="A422" i="24"/>
  <c r="A421" i="24"/>
  <c r="A420" i="24"/>
  <c r="A419" i="24"/>
  <c r="A418" i="24"/>
  <c r="A417" i="24"/>
  <c r="A416" i="24"/>
  <c r="A415" i="24"/>
  <c r="A414" i="24"/>
  <c r="A413" i="24"/>
  <c r="A412" i="24"/>
  <c r="A411" i="24"/>
  <c r="A410" i="24"/>
  <c r="A409" i="24"/>
  <c r="A408" i="24"/>
  <c r="A407" i="24"/>
  <c r="A406" i="24"/>
  <c r="A405" i="24"/>
  <c r="A404" i="24"/>
  <c r="A403" i="24"/>
  <c r="A402" i="24"/>
  <c r="A401" i="24"/>
  <c r="A400" i="24"/>
  <c r="A399" i="24"/>
  <c r="A398" i="24"/>
  <c r="A397" i="24"/>
  <c r="A396" i="24"/>
  <c r="A395" i="24"/>
  <c r="A394" i="24"/>
  <c r="A393" i="24"/>
  <c r="A392" i="24"/>
  <c r="A391" i="24"/>
  <c r="A390" i="24"/>
  <c r="A389" i="24"/>
  <c r="A388" i="24"/>
  <c r="A387" i="24"/>
  <c r="A386" i="24"/>
  <c r="A385" i="24"/>
  <c r="A384" i="24"/>
  <c r="A383" i="24"/>
  <c r="A382" i="24"/>
  <c r="A381" i="24"/>
  <c r="A380" i="24"/>
  <c r="A379" i="24"/>
  <c r="A378" i="24"/>
  <c r="A377" i="24"/>
  <c r="A376" i="24"/>
  <c r="A375" i="24"/>
  <c r="A374" i="24"/>
  <c r="A373" i="24"/>
  <c r="A372" i="24"/>
  <c r="A371" i="24"/>
  <c r="A370" i="24"/>
  <c r="A369" i="24"/>
  <c r="A368" i="24"/>
  <c r="A367" i="24"/>
  <c r="A366" i="24"/>
  <c r="A365" i="24"/>
  <c r="A364" i="24"/>
  <c r="A363" i="24"/>
  <c r="A362" i="24"/>
  <c r="A361" i="24"/>
  <c r="A360" i="24"/>
  <c r="A359" i="24"/>
  <c r="A358" i="24"/>
  <c r="A357" i="24"/>
  <c r="A356" i="24"/>
  <c r="A355" i="24"/>
  <c r="A354" i="24"/>
  <c r="A353" i="24"/>
  <c r="A352" i="24"/>
  <c r="A351" i="24"/>
  <c r="A350" i="24"/>
  <c r="A349" i="24"/>
  <c r="A348" i="24"/>
  <c r="A347" i="24"/>
  <c r="A346" i="24"/>
  <c r="A345" i="24"/>
  <c r="A344" i="24"/>
  <c r="A343" i="24"/>
  <c r="A342" i="24"/>
  <c r="A341" i="24"/>
  <c r="A340" i="24"/>
  <c r="A339" i="24"/>
  <c r="A338" i="24"/>
  <c r="A337" i="24"/>
  <c r="A336" i="24"/>
  <c r="A335" i="24"/>
  <c r="A334" i="24"/>
  <c r="A333" i="24"/>
  <c r="A332" i="24"/>
  <c r="A331" i="24"/>
  <c r="A330" i="24"/>
  <c r="A329" i="24"/>
  <c r="A328" i="24"/>
  <c r="A327" i="24"/>
  <c r="A326" i="24"/>
  <c r="A325" i="24"/>
  <c r="A324" i="24"/>
  <c r="A323" i="24"/>
  <c r="A322" i="24"/>
  <c r="A321" i="24"/>
  <c r="A320" i="24"/>
  <c r="A319" i="24"/>
  <c r="A318" i="24"/>
  <c r="A317" i="24"/>
  <c r="A316" i="24"/>
  <c r="A315" i="24"/>
  <c r="A314" i="24"/>
  <c r="A313" i="24"/>
  <c r="A312" i="24"/>
  <c r="A311" i="24"/>
  <c r="A310" i="24"/>
  <c r="A309" i="24"/>
  <c r="A308" i="24"/>
  <c r="A307" i="24"/>
  <c r="A306" i="24"/>
  <c r="A298" i="24"/>
  <c r="A297" i="24"/>
  <c r="A296" i="24"/>
  <c r="A295" i="24"/>
  <c r="A294" i="24"/>
  <c r="A293" i="24"/>
  <c r="A292" i="24"/>
  <c r="A291" i="24"/>
  <c r="A283" i="24"/>
  <c r="A282" i="24"/>
  <c r="A281" i="24"/>
  <c r="A280" i="24"/>
  <c r="A279" i="24"/>
  <c r="A278" i="24"/>
  <c r="A277" i="24"/>
  <c r="A276" i="24"/>
  <c r="A267" i="24"/>
  <c r="A259" i="24"/>
  <c r="A258" i="24"/>
  <c r="A257" i="24"/>
  <c r="A256" i="24"/>
  <c r="A255" i="24"/>
  <c r="A254" i="24"/>
  <c r="A253" i="24"/>
  <c r="A252" i="24"/>
  <c r="A251" i="24"/>
  <c r="A250" i="24"/>
  <c r="A249" i="24"/>
  <c r="A248" i="24"/>
  <c r="A247" i="24"/>
  <c r="A246" i="24"/>
  <c r="A245" i="24"/>
  <c r="A244" i="24"/>
  <c r="A232" i="24"/>
  <c r="A231" i="24"/>
  <c r="A230" i="24"/>
  <c r="A229" i="24"/>
  <c r="A228" i="24"/>
  <c r="A227" i="24"/>
  <c r="A220" i="24"/>
  <c r="A219" i="24"/>
  <c r="A218" i="24"/>
  <c r="A217" i="24"/>
  <c r="A216" i="24"/>
  <c r="A215" i="24"/>
  <c r="A214" i="24"/>
  <c r="A213" i="24"/>
  <c r="A212" i="24"/>
  <c r="A211" i="24"/>
  <c r="A210" i="24"/>
  <c r="A209" i="24"/>
  <c r="A208" i="24"/>
  <c r="A207" i="24"/>
  <c r="A206" i="24"/>
  <c r="A205" i="24"/>
  <c r="A204" i="24"/>
  <c r="A203" i="24"/>
  <c r="A202" i="24"/>
  <c r="A201" i="24"/>
  <c r="A200" i="24"/>
  <c r="A199" i="24"/>
  <c r="A198" i="24"/>
  <c r="A197" i="24"/>
  <c r="A196" i="24"/>
  <c r="A195" i="24"/>
  <c r="A194" i="24"/>
  <c r="A193" i="24"/>
  <c r="A192" i="24"/>
  <c r="A191" i="24"/>
  <c r="A190" i="24"/>
  <c r="A189" i="24"/>
  <c r="A188" i="24"/>
  <c r="A187" i="24"/>
  <c r="A186" i="24"/>
  <c r="A185" i="24"/>
  <c r="A184" i="24"/>
  <c r="A183" i="24"/>
  <c r="A182" i="24"/>
  <c r="A181" i="24"/>
  <c r="A180" i="24"/>
  <c r="A179" i="24"/>
  <c r="A178" i="24"/>
  <c r="A177" i="24"/>
  <c r="A176" i="24"/>
  <c r="A175" i="24"/>
  <c r="A174" i="24"/>
  <c r="A173" i="24"/>
  <c r="A172" i="24"/>
  <c r="A171" i="24"/>
  <c r="A170" i="24"/>
  <c r="A169" i="24"/>
  <c r="A168" i="24"/>
  <c r="A167" i="24"/>
  <c r="A166" i="24"/>
  <c r="A165" i="24"/>
  <c r="A164" i="24"/>
  <c r="A163" i="24"/>
  <c r="A162" i="24"/>
  <c r="A161" i="24"/>
  <c r="A160" i="24"/>
  <c r="A159" i="24"/>
  <c r="A158" i="24"/>
  <c r="A157" i="24"/>
  <c r="A156" i="24"/>
  <c r="A155" i="24"/>
  <c r="A154" i="24"/>
  <c r="A153" i="24"/>
  <c r="A152" i="24"/>
  <c r="A151" i="24"/>
  <c r="A150" i="24"/>
  <c r="A149" i="24"/>
  <c r="A148" i="24"/>
  <c r="A147" i="24"/>
  <c r="A146" i="24"/>
  <c r="A145" i="24"/>
  <c r="A144" i="24"/>
  <c r="A143" i="24"/>
  <c r="A142" i="24"/>
  <c r="A141" i="24"/>
  <c r="A140" i="24"/>
  <c r="A139" i="24"/>
  <c r="A138" i="24"/>
  <c r="A137" i="24"/>
  <c r="A136" i="24"/>
  <c r="A135" i="24"/>
  <c r="A134" i="24"/>
  <c r="A133" i="24"/>
  <c r="A132" i="24"/>
  <c r="A131" i="24"/>
  <c r="A130" i="24"/>
  <c r="A129" i="24"/>
  <c r="A128" i="24"/>
  <c r="A127" i="24"/>
  <c r="A126" i="24"/>
  <c r="A125" i="24"/>
  <c r="A124" i="24"/>
  <c r="A123" i="24"/>
  <c r="A122" i="24"/>
  <c r="A121" i="24"/>
  <c r="A120" i="24"/>
  <c r="A119" i="24"/>
  <c r="A118" i="24"/>
  <c r="A117" i="24"/>
  <c r="A116" i="24"/>
  <c r="A115" i="24"/>
  <c r="A114" i="24"/>
  <c r="A113" i="24"/>
  <c r="A112" i="24"/>
  <c r="A111" i="24"/>
  <c r="A110" i="24"/>
  <c r="A109" i="24"/>
  <c r="A108" i="24"/>
  <c r="A107" i="24"/>
  <c r="A106" i="24"/>
  <c r="A105" i="24"/>
  <c r="A104" i="24"/>
  <c r="A103" i="24"/>
  <c r="A102" i="24"/>
  <c r="A101" i="24"/>
  <c r="A100" i="24"/>
  <c r="A99" i="24"/>
  <c r="A98" i="24"/>
  <c r="A97" i="24"/>
  <c r="A96" i="24"/>
  <c r="A95" i="24"/>
  <c r="A94" i="24"/>
  <c r="A93" i="24"/>
  <c r="A92" i="24"/>
  <c r="A91" i="24"/>
  <c r="A90" i="24"/>
  <c r="A89" i="24"/>
  <c r="A88" i="24"/>
  <c r="A87" i="24"/>
  <c r="A86" i="24"/>
  <c r="A85" i="24"/>
  <c r="A84" i="24"/>
  <c r="A83" i="24"/>
  <c r="A82" i="24"/>
  <c r="A81" i="24"/>
  <c r="A80" i="24"/>
  <c r="A79" i="24"/>
  <c r="A78" i="24"/>
  <c r="A77" i="24"/>
  <c r="A76" i="24"/>
  <c r="A75" i="24"/>
  <c r="A74" i="24"/>
  <c r="A73" i="24"/>
  <c r="A72" i="24"/>
  <c r="A71" i="24"/>
  <c r="A70" i="24"/>
  <c r="A69" i="24"/>
  <c r="A68" i="24"/>
  <c r="A67" i="24"/>
  <c r="A66" i="24"/>
  <c r="A65" i="24"/>
  <c r="A64" i="24"/>
  <c r="A63" i="24"/>
  <c r="A62" i="24"/>
  <c r="A61" i="24"/>
  <c r="A60" i="24"/>
  <c r="A59" i="24"/>
  <c r="A58" i="24"/>
  <c r="A57" i="24"/>
  <c r="A56" i="24"/>
  <c r="A55" i="24"/>
  <c r="A54" i="24"/>
  <c r="A53" i="24"/>
  <c r="A52" i="24"/>
  <c r="A51" i="24"/>
  <c r="A50" i="24"/>
  <c r="A49" i="24"/>
  <c r="A48" i="24"/>
  <c r="A47" i="24"/>
  <c r="A46" i="24"/>
  <c r="A45" i="24"/>
  <c r="A44" i="24"/>
  <c r="A43" i="24"/>
  <c r="A42" i="24"/>
  <c r="A41" i="24"/>
  <c r="A40" i="24"/>
  <c r="A39" i="24"/>
  <c r="A38" i="24"/>
  <c r="A37" i="24"/>
  <c r="A36" i="24"/>
  <c r="A35" i="24"/>
  <c r="A34" i="24"/>
  <c r="A33" i="24"/>
  <c r="A32" i="24"/>
  <c r="A31" i="24"/>
  <c r="A30" i="24"/>
  <c r="A29" i="24"/>
  <c r="A28" i="24"/>
  <c r="A27" i="24"/>
  <c r="A26" i="24"/>
  <c r="A25" i="24"/>
  <c r="A24" i="24"/>
  <c r="A23" i="24"/>
  <c r="A22" i="24"/>
  <c r="A21" i="24"/>
  <c r="A20" i="24"/>
  <c r="A19" i="24"/>
  <c r="A18" i="24"/>
  <c r="A17" i="24"/>
  <c r="A16" i="24"/>
  <c r="A15" i="24"/>
  <c r="A14" i="24"/>
  <c r="A13" i="24"/>
  <c r="A12" i="24"/>
  <c r="A11" i="24"/>
  <c r="A10" i="24"/>
  <c r="A9" i="24"/>
  <c r="A8" i="24"/>
  <c r="A7" i="24"/>
  <c r="A6" i="24"/>
  <c r="D69" i="6" l="1"/>
  <c r="F70" i="6"/>
  <c r="F69" i="6"/>
  <c r="F55" i="6"/>
  <c r="F56" i="6"/>
  <c r="F57" i="6"/>
  <c r="F58" i="6"/>
  <c r="F59" i="6"/>
  <c r="F60" i="6"/>
  <c r="F61" i="6"/>
  <c r="F62" i="6"/>
  <c r="F63" i="6"/>
  <c r="F64" i="6"/>
  <c r="F54" i="6"/>
  <c r="D55" i="6"/>
  <c r="D56" i="6"/>
  <c r="D57" i="6"/>
  <c r="D58" i="6"/>
  <c r="D59" i="6"/>
  <c r="D60" i="6"/>
  <c r="D61" i="6"/>
  <c r="D62" i="6"/>
  <c r="D63" i="6"/>
  <c r="D64" i="6"/>
  <c r="D54" i="6"/>
  <c r="E44" i="6"/>
  <c r="E45" i="6"/>
  <c r="E46" i="6"/>
  <c r="E47" i="6"/>
  <c r="E48" i="6"/>
  <c r="E49" i="6"/>
  <c r="E43" i="6"/>
  <c r="A13" i="9"/>
  <c r="A18" i="2"/>
  <c r="A17" i="2"/>
  <c r="E18" i="2" l="1"/>
  <c r="H18" i="2" s="1"/>
  <c r="E27" i="2"/>
  <c r="B27" i="2"/>
  <c r="E25" i="2"/>
  <c r="B25" i="2"/>
  <c r="E22" i="2"/>
  <c r="B22" i="2"/>
  <c r="F49" i="6"/>
  <c r="G49" i="6" s="1"/>
  <c r="F47" i="6"/>
  <c r="G47" i="6" s="1"/>
  <c r="F31" i="6"/>
  <c r="G31" i="6" s="1"/>
  <c r="F32" i="6"/>
  <c r="G32" i="6" s="1"/>
  <c r="F33" i="6"/>
  <c r="G33" i="6" s="1"/>
  <c r="F34" i="6"/>
  <c r="G34" i="6" s="1"/>
  <c r="F35" i="6"/>
  <c r="G35" i="6" s="1"/>
  <c r="F36" i="6"/>
  <c r="G36" i="6" s="1"/>
  <c r="F37" i="6"/>
  <c r="G37" i="6" s="1"/>
  <c r="F38" i="6"/>
  <c r="G38" i="6" s="1"/>
  <c r="D25" i="6"/>
  <c r="E13" i="6"/>
  <c r="E14" i="6"/>
  <c r="E15" i="6"/>
  <c r="E16" i="6"/>
  <c r="E17" i="6"/>
  <c r="E18" i="6"/>
  <c r="E19" i="6"/>
  <c r="E20" i="6"/>
  <c r="E21" i="6"/>
  <c r="E12" i="6"/>
  <c r="F13" i="6"/>
  <c r="F14" i="6"/>
  <c r="F15" i="6"/>
  <c r="F16" i="6"/>
  <c r="F17" i="6"/>
  <c r="F18" i="6"/>
  <c r="F19" i="6"/>
  <c r="F20" i="6"/>
  <c r="F21" i="6"/>
  <c r="F12" i="6"/>
  <c r="D13" i="27" l="1"/>
  <c r="D21" i="27" s="1"/>
  <c r="B13" i="27"/>
  <c r="H13" i="27"/>
  <c r="F13" i="27"/>
  <c r="G13" i="27"/>
  <c r="G21" i="27" s="1"/>
  <c r="D31" i="6"/>
  <c r="D32" i="6"/>
  <c r="D33" i="6"/>
  <c r="D34" i="6"/>
  <c r="D35" i="6"/>
  <c r="D36" i="6"/>
  <c r="D37" i="6"/>
  <c r="D38" i="6"/>
  <c r="A31" i="6"/>
  <c r="B31" i="6"/>
  <c r="A32" i="6"/>
  <c r="B32" i="6"/>
  <c r="A33" i="6"/>
  <c r="B33" i="6"/>
  <c r="A34" i="6"/>
  <c r="B34" i="6"/>
  <c r="A35" i="6"/>
  <c r="B35" i="6"/>
  <c r="A36" i="6"/>
  <c r="B36" i="6"/>
  <c r="A37" i="6"/>
  <c r="B37" i="6"/>
  <c r="A38" i="6"/>
  <c r="B38" i="6"/>
  <c r="E21" i="14"/>
  <c r="B70" i="6"/>
  <c r="A70" i="6"/>
  <c r="B69" i="6"/>
  <c r="A69" i="6"/>
  <c r="A64" i="6"/>
  <c r="A63" i="6"/>
  <c r="A62" i="6"/>
  <c r="A61" i="6"/>
  <c r="A60" i="6"/>
  <c r="A59" i="6"/>
  <c r="A58" i="6"/>
  <c r="A57" i="6"/>
  <c r="A56" i="6"/>
  <c r="A55" i="6"/>
  <c r="A54" i="6"/>
  <c r="B49" i="6"/>
  <c r="A49" i="6"/>
  <c r="B48" i="6"/>
  <c r="A48" i="6"/>
  <c r="B47" i="6"/>
  <c r="A47" i="6"/>
  <c r="B46" i="6"/>
  <c r="A46" i="6"/>
  <c r="B45" i="6"/>
  <c r="A45" i="6"/>
  <c r="B44" i="6"/>
  <c r="A44" i="6"/>
  <c r="A43" i="6"/>
  <c r="A30" i="6"/>
  <c r="H21" i="27" l="1"/>
  <c r="F21" i="27"/>
  <c r="F30" i="6"/>
  <c r="F46" i="6"/>
  <c r="G46" i="6" s="1"/>
  <c r="F45" i="6"/>
  <c r="G45" i="6" s="1"/>
  <c r="F43" i="6"/>
  <c r="G43" i="6" s="1"/>
  <c r="F48" i="6"/>
  <c r="F44" i="6"/>
  <c r="G44" i="6" s="1"/>
  <c r="G70" i="6" l="1"/>
  <c r="G69" i="6"/>
  <c r="G64" i="6"/>
  <c r="G63" i="6"/>
  <c r="G62" i="6"/>
  <c r="G61" i="6"/>
  <c r="G60" i="6"/>
  <c r="G59" i="6"/>
  <c r="G56" i="6"/>
  <c r="G54" i="6"/>
  <c r="E23" i="6"/>
  <c r="G21" i="6"/>
  <c r="G20" i="6"/>
  <c r="G19" i="6"/>
  <c r="G18" i="6"/>
  <c r="G17" i="6"/>
  <c r="G16" i="6"/>
  <c r="G15" i="6"/>
  <c r="G14" i="6"/>
  <c r="G13" i="6"/>
  <c r="G12" i="6"/>
  <c r="B5" i="6"/>
  <c r="G4" i="6"/>
  <c r="B4" i="6"/>
  <c r="B3" i="6"/>
  <c r="B2" i="6"/>
  <c r="C28" i="15"/>
  <c r="G71" i="6" l="1"/>
  <c r="G57" i="6"/>
  <c r="G55" i="6"/>
  <c r="G48" i="6"/>
  <c r="G58" i="6"/>
  <c r="G23" i="6"/>
  <c r="E104" i="6" s="1"/>
  <c r="G104" i="6" s="1"/>
  <c r="G113" i="6" l="1"/>
  <c r="G147" i="6" s="1"/>
  <c r="G148" i="6" s="1"/>
  <c r="G65" i="6"/>
  <c r="G50" i="6"/>
  <c r="B27" i="18" l="1"/>
  <c r="A6" i="18"/>
  <c r="A5" i="18"/>
  <c r="A4" i="18"/>
  <c r="A3" i="18"/>
  <c r="A2" i="18"/>
  <c r="A1" i="18"/>
  <c r="I13" i="18"/>
  <c r="I14" i="18"/>
  <c r="O7" i="21"/>
  <c r="O7" i="20"/>
  <c r="P64" i="21"/>
  <c r="G64" i="21"/>
  <c r="F64" i="21"/>
  <c r="C64" i="21"/>
  <c r="E64" i="21" s="1"/>
  <c r="G63" i="21"/>
  <c r="F63" i="21"/>
  <c r="P63" i="21" s="1"/>
  <c r="C63" i="21"/>
  <c r="E63" i="21" s="1"/>
  <c r="N63" i="21" s="1"/>
  <c r="G62" i="21"/>
  <c r="F62" i="21"/>
  <c r="P62" i="21" s="1"/>
  <c r="C62" i="21"/>
  <c r="E62" i="21" s="1"/>
  <c r="G61" i="21"/>
  <c r="F61" i="21"/>
  <c r="P61" i="21" s="1"/>
  <c r="C61" i="21"/>
  <c r="G60" i="21"/>
  <c r="F60" i="21"/>
  <c r="P60" i="21" s="1"/>
  <c r="C60" i="21"/>
  <c r="E60" i="21" s="1"/>
  <c r="G59" i="21"/>
  <c r="F59" i="21"/>
  <c r="P59" i="21" s="1"/>
  <c r="C59" i="21"/>
  <c r="E59" i="21" s="1"/>
  <c r="N59" i="21" s="1"/>
  <c r="G58" i="21"/>
  <c r="F58" i="21"/>
  <c r="P58" i="21" s="1"/>
  <c r="C58" i="21"/>
  <c r="E58" i="21" s="1"/>
  <c r="G57" i="21"/>
  <c r="F57" i="21"/>
  <c r="P57" i="21" s="1"/>
  <c r="C57" i="21"/>
  <c r="G56" i="21"/>
  <c r="F56" i="21"/>
  <c r="P56" i="21" s="1"/>
  <c r="C56" i="21"/>
  <c r="E56" i="21" s="1"/>
  <c r="G55" i="21"/>
  <c r="F55" i="21"/>
  <c r="P55" i="21" s="1"/>
  <c r="C55" i="21"/>
  <c r="E55" i="21" s="1"/>
  <c r="N55" i="21" s="1"/>
  <c r="G54" i="21"/>
  <c r="F54" i="21"/>
  <c r="P54" i="21" s="1"/>
  <c r="C54" i="21"/>
  <c r="E54" i="21" s="1"/>
  <c r="G53" i="21"/>
  <c r="F53" i="21"/>
  <c r="P53" i="21" s="1"/>
  <c r="C53" i="21"/>
  <c r="G52" i="21"/>
  <c r="F52" i="21"/>
  <c r="P52" i="21" s="1"/>
  <c r="C52" i="21"/>
  <c r="E52" i="21" s="1"/>
  <c r="G51" i="21"/>
  <c r="F51" i="21"/>
  <c r="P51" i="21" s="1"/>
  <c r="C51" i="21"/>
  <c r="E51" i="21" s="1"/>
  <c r="N50" i="21"/>
  <c r="G50" i="21"/>
  <c r="F50" i="21"/>
  <c r="P50" i="21" s="1"/>
  <c r="C50" i="21"/>
  <c r="E50" i="21" s="1"/>
  <c r="G49" i="21"/>
  <c r="F49" i="21"/>
  <c r="P49" i="21" s="1"/>
  <c r="C49" i="21"/>
  <c r="G48" i="21"/>
  <c r="F48" i="21"/>
  <c r="P48" i="21" s="1"/>
  <c r="C48" i="21"/>
  <c r="E48" i="21" s="1"/>
  <c r="G47" i="21"/>
  <c r="F47" i="21"/>
  <c r="P47" i="21" s="1"/>
  <c r="C47" i="21"/>
  <c r="E47" i="21" s="1"/>
  <c r="G46" i="21"/>
  <c r="F46" i="21"/>
  <c r="P46" i="21" s="1"/>
  <c r="C46" i="21"/>
  <c r="E46" i="21" s="1"/>
  <c r="N46" i="21" s="1"/>
  <c r="G45" i="21"/>
  <c r="F45" i="21"/>
  <c r="P45" i="21" s="1"/>
  <c r="C45" i="21"/>
  <c r="E45" i="21" s="1"/>
  <c r="G44" i="21"/>
  <c r="F44" i="21"/>
  <c r="P44" i="21" s="1"/>
  <c r="C44" i="21"/>
  <c r="E44" i="21" s="1"/>
  <c r="G43" i="21"/>
  <c r="F43" i="21"/>
  <c r="P43" i="21" s="1"/>
  <c r="C43" i="21"/>
  <c r="E43" i="21" s="1"/>
  <c r="N43" i="21" s="1"/>
  <c r="G42" i="21"/>
  <c r="F42" i="21"/>
  <c r="P42" i="21" s="1"/>
  <c r="C42" i="21"/>
  <c r="E42" i="21" s="1"/>
  <c r="G41" i="21"/>
  <c r="F41" i="21"/>
  <c r="P41" i="21" s="1"/>
  <c r="C41" i="21"/>
  <c r="E41" i="21" s="1"/>
  <c r="N41" i="21" s="1"/>
  <c r="G40" i="21"/>
  <c r="F40" i="21"/>
  <c r="P40" i="21" s="1"/>
  <c r="C40" i="21"/>
  <c r="E40" i="21" s="1"/>
  <c r="G39" i="21"/>
  <c r="F39" i="21"/>
  <c r="P39" i="21" s="1"/>
  <c r="E39" i="21"/>
  <c r="N39" i="21" s="1"/>
  <c r="C39" i="21"/>
  <c r="G38" i="21"/>
  <c r="F38" i="21"/>
  <c r="P38" i="21" s="1"/>
  <c r="C38" i="21"/>
  <c r="E38" i="21" s="1"/>
  <c r="N38" i="21" s="1"/>
  <c r="G37" i="21"/>
  <c r="F37" i="21"/>
  <c r="P37" i="21" s="1"/>
  <c r="C37" i="21"/>
  <c r="E37" i="21" s="1"/>
  <c r="I37" i="21" s="1"/>
  <c r="G36" i="21"/>
  <c r="F36" i="21"/>
  <c r="P36" i="21" s="1"/>
  <c r="C36" i="21"/>
  <c r="E36" i="21" s="1"/>
  <c r="G35" i="21"/>
  <c r="F35" i="21"/>
  <c r="P35" i="21" s="1"/>
  <c r="C35" i="21"/>
  <c r="E35" i="21" s="1"/>
  <c r="G34" i="21"/>
  <c r="F34" i="21"/>
  <c r="P34" i="21" s="1"/>
  <c r="C34" i="21"/>
  <c r="E34" i="21" s="1"/>
  <c r="G33" i="21"/>
  <c r="F33" i="21"/>
  <c r="P33" i="21" s="1"/>
  <c r="C33" i="21"/>
  <c r="E33" i="21" s="1"/>
  <c r="N33" i="21" s="1"/>
  <c r="G32" i="21"/>
  <c r="F32" i="21"/>
  <c r="P32" i="21" s="1"/>
  <c r="C32" i="21"/>
  <c r="E32" i="21" s="1"/>
  <c r="G31" i="21"/>
  <c r="F31" i="21"/>
  <c r="P31" i="21" s="1"/>
  <c r="C31" i="21"/>
  <c r="G30" i="21"/>
  <c r="F30" i="21"/>
  <c r="P30" i="21" s="1"/>
  <c r="C30" i="21"/>
  <c r="E30" i="21" s="1"/>
  <c r="O22" i="21"/>
  <c r="O19" i="21"/>
  <c r="M44" i="21" s="1"/>
  <c r="O16" i="21"/>
  <c r="O13" i="21"/>
  <c r="O4" i="21"/>
  <c r="O10" i="21" s="1"/>
  <c r="P64" i="20"/>
  <c r="G64" i="20"/>
  <c r="C64" i="20"/>
  <c r="E64" i="20" s="1"/>
  <c r="N64" i="20" s="1"/>
  <c r="P63" i="20"/>
  <c r="G63" i="20"/>
  <c r="C63" i="20"/>
  <c r="E63" i="20" s="1"/>
  <c r="N63" i="20" s="1"/>
  <c r="P62" i="20"/>
  <c r="G62" i="20"/>
  <c r="C62" i="20"/>
  <c r="E62" i="20" s="1"/>
  <c r="N62" i="20" s="1"/>
  <c r="P61" i="20"/>
  <c r="G61" i="20"/>
  <c r="C61" i="20"/>
  <c r="E61" i="20" s="1"/>
  <c r="N61" i="20" s="1"/>
  <c r="P60" i="20"/>
  <c r="G60" i="20"/>
  <c r="C60" i="20"/>
  <c r="E60" i="20" s="1"/>
  <c r="N60" i="20" s="1"/>
  <c r="P59" i="20"/>
  <c r="G59" i="20"/>
  <c r="C59" i="20"/>
  <c r="E59" i="20" s="1"/>
  <c r="N59" i="20" s="1"/>
  <c r="P58" i="20"/>
  <c r="G58" i="20"/>
  <c r="C58" i="20"/>
  <c r="E58" i="20" s="1"/>
  <c r="N58" i="20" s="1"/>
  <c r="P57" i="20"/>
  <c r="G57" i="20"/>
  <c r="C57" i="20"/>
  <c r="E57" i="20" s="1"/>
  <c r="N57" i="20" s="1"/>
  <c r="P56" i="20"/>
  <c r="G56" i="20"/>
  <c r="C56" i="20"/>
  <c r="E56" i="20" s="1"/>
  <c r="N56" i="20" s="1"/>
  <c r="P55" i="20"/>
  <c r="G55" i="20"/>
  <c r="C55" i="20"/>
  <c r="E55" i="20" s="1"/>
  <c r="N55" i="20" s="1"/>
  <c r="P54" i="20"/>
  <c r="G54" i="20"/>
  <c r="C54" i="20"/>
  <c r="E54" i="20" s="1"/>
  <c r="N54" i="20" s="1"/>
  <c r="P53" i="20"/>
  <c r="G53" i="20"/>
  <c r="C53" i="20"/>
  <c r="E53" i="20" s="1"/>
  <c r="N53" i="20" s="1"/>
  <c r="P52" i="20"/>
  <c r="G52" i="20"/>
  <c r="C52" i="20"/>
  <c r="E52" i="20" s="1"/>
  <c r="N52" i="20" s="1"/>
  <c r="P51" i="20"/>
  <c r="G51" i="20"/>
  <c r="C51" i="20"/>
  <c r="E51" i="20" s="1"/>
  <c r="N51" i="20" s="1"/>
  <c r="P50" i="20"/>
  <c r="G50" i="20"/>
  <c r="C50" i="20"/>
  <c r="E50" i="20" s="1"/>
  <c r="N50" i="20" s="1"/>
  <c r="P49" i="20"/>
  <c r="G49" i="20"/>
  <c r="C49" i="20"/>
  <c r="E49" i="20" s="1"/>
  <c r="N49" i="20" s="1"/>
  <c r="P48" i="20"/>
  <c r="G48" i="20"/>
  <c r="C48" i="20"/>
  <c r="E48" i="20" s="1"/>
  <c r="N48" i="20" s="1"/>
  <c r="P47" i="20"/>
  <c r="G47" i="20"/>
  <c r="C47" i="20"/>
  <c r="E47" i="20" s="1"/>
  <c r="N47" i="20" s="1"/>
  <c r="P46" i="20"/>
  <c r="G46" i="20"/>
  <c r="C46" i="20"/>
  <c r="E46" i="20" s="1"/>
  <c r="N46" i="20" s="1"/>
  <c r="P45" i="20"/>
  <c r="G45" i="20"/>
  <c r="C45" i="20"/>
  <c r="E45" i="20" s="1"/>
  <c r="N45" i="20" s="1"/>
  <c r="P44" i="20"/>
  <c r="G44" i="20"/>
  <c r="C44" i="20"/>
  <c r="E44" i="20" s="1"/>
  <c r="N44" i="20" s="1"/>
  <c r="P43" i="20"/>
  <c r="G43" i="20"/>
  <c r="C43" i="20"/>
  <c r="E43" i="20" s="1"/>
  <c r="N43" i="20" s="1"/>
  <c r="P42" i="20"/>
  <c r="G42" i="20"/>
  <c r="C42" i="20"/>
  <c r="E42" i="20" s="1"/>
  <c r="N42" i="20" s="1"/>
  <c r="P41" i="20"/>
  <c r="G41" i="20"/>
  <c r="C41" i="20"/>
  <c r="E41" i="20" s="1"/>
  <c r="N41" i="20" s="1"/>
  <c r="P40" i="20"/>
  <c r="G40" i="20"/>
  <c r="C40" i="20"/>
  <c r="E40" i="20" s="1"/>
  <c r="N40" i="20" s="1"/>
  <c r="P39" i="20"/>
  <c r="G39" i="20"/>
  <c r="C39" i="20"/>
  <c r="E39" i="20" s="1"/>
  <c r="N39" i="20" s="1"/>
  <c r="P38" i="20"/>
  <c r="G38" i="20"/>
  <c r="C38" i="20"/>
  <c r="E38" i="20" s="1"/>
  <c r="N38" i="20" s="1"/>
  <c r="P37" i="20"/>
  <c r="G37" i="20"/>
  <c r="C37" i="20"/>
  <c r="E37" i="20" s="1"/>
  <c r="N37" i="20" s="1"/>
  <c r="P36" i="20"/>
  <c r="G36" i="20"/>
  <c r="C36" i="20"/>
  <c r="E36" i="20" s="1"/>
  <c r="N36" i="20" s="1"/>
  <c r="P35" i="20"/>
  <c r="G35" i="20"/>
  <c r="C35" i="20"/>
  <c r="E35" i="20" s="1"/>
  <c r="N35" i="20" s="1"/>
  <c r="P34" i="20"/>
  <c r="G34" i="20"/>
  <c r="E34" i="20"/>
  <c r="N34" i="20" s="1"/>
  <c r="C34" i="20"/>
  <c r="P33" i="20"/>
  <c r="G33" i="20"/>
  <c r="E33" i="20"/>
  <c r="N33" i="20" s="1"/>
  <c r="C33" i="20"/>
  <c r="P32" i="20"/>
  <c r="G32" i="20"/>
  <c r="E32" i="20"/>
  <c r="N32" i="20" s="1"/>
  <c r="C32" i="20"/>
  <c r="P31" i="20"/>
  <c r="G31" i="20"/>
  <c r="E31" i="20"/>
  <c r="N31" i="20" s="1"/>
  <c r="C31" i="20"/>
  <c r="P30" i="20"/>
  <c r="G30" i="20"/>
  <c r="E30" i="20"/>
  <c r="N30" i="20" s="1"/>
  <c r="C30" i="20"/>
  <c r="O22" i="20"/>
  <c r="O19" i="20"/>
  <c r="O16" i="20"/>
  <c r="L62" i="20" s="1"/>
  <c r="O13" i="20"/>
  <c r="O4" i="20"/>
  <c r="E51" i="19"/>
  <c r="C27" i="14" s="1"/>
  <c r="E48" i="19"/>
  <c r="C26" i="14" s="1"/>
  <c r="E45" i="19"/>
  <c r="C25" i="14" s="1"/>
  <c r="E42" i="19"/>
  <c r="C24" i="14" s="1"/>
  <c r="E39" i="19"/>
  <c r="C23" i="14" s="1"/>
  <c r="E36" i="19"/>
  <c r="C22" i="14" s="1"/>
  <c r="D22" i="19"/>
  <c r="C20" i="14" s="1"/>
  <c r="D19" i="19"/>
  <c r="C19" i="14" s="1"/>
  <c r="D16" i="19"/>
  <c r="C17" i="14" s="1"/>
  <c r="D13" i="19"/>
  <c r="D10" i="19"/>
  <c r="B5" i="19"/>
  <c r="E4" i="19"/>
  <c r="B4" i="19"/>
  <c r="B3" i="19"/>
  <c r="B2" i="19"/>
  <c r="J32" i="21" l="1"/>
  <c r="K36" i="20"/>
  <c r="K41" i="21"/>
  <c r="M64" i="20"/>
  <c r="O49" i="21"/>
  <c r="K44" i="20"/>
  <c r="I45" i="21"/>
  <c r="I60" i="21"/>
  <c r="I39" i="21"/>
  <c r="I63" i="21"/>
  <c r="I64" i="21"/>
  <c r="C15" i="14"/>
  <c r="C21" i="14"/>
  <c r="K51" i="20"/>
  <c r="K42" i="20"/>
  <c r="K30" i="20"/>
  <c r="K38" i="20"/>
  <c r="K34" i="20"/>
  <c r="K48" i="20"/>
  <c r="M49" i="20"/>
  <c r="M39" i="20"/>
  <c r="N35" i="21"/>
  <c r="K35" i="21"/>
  <c r="N47" i="21"/>
  <c r="I47" i="21"/>
  <c r="I60" i="20"/>
  <c r="M31" i="20"/>
  <c r="M39" i="21"/>
  <c r="M35" i="20"/>
  <c r="M43" i="20"/>
  <c r="O64" i="21"/>
  <c r="M37" i="20"/>
  <c r="M45" i="20"/>
  <c r="H40" i="21"/>
  <c r="O42" i="21"/>
  <c r="K32" i="20"/>
  <c r="M33" i="20"/>
  <c r="K40" i="20"/>
  <c r="M41" i="20"/>
  <c r="K52" i="20"/>
  <c r="M53" i="20"/>
  <c r="K54" i="21"/>
  <c r="C14" i="14"/>
  <c r="D30" i="6" s="1"/>
  <c r="E30" i="6" s="1"/>
  <c r="G30" i="6" s="1"/>
  <c r="B11" i="18"/>
  <c r="H60" i="20"/>
  <c r="H62" i="20"/>
  <c r="H58" i="20"/>
  <c r="M30" i="20"/>
  <c r="K33" i="20"/>
  <c r="M34" i="20"/>
  <c r="K37" i="20"/>
  <c r="M38" i="20"/>
  <c r="K41" i="20"/>
  <c r="M42" i="20"/>
  <c r="K45" i="20"/>
  <c r="M46" i="20"/>
  <c r="K49" i="20"/>
  <c r="M50" i="20"/>
  <c r="K53" i="20"/>
  <c r="H54" i="20"/>
  <c r="K46" i="20"/>
  <c r="M47" i="20"/>
  <c r="K50" i="20"/>
  <c r="M51" i="20"/>
  <c r="K31" i="20"/>
  <c r="M32" i="20"/>
  <c r="K35" i="20"/>
  <c r="M36" i="20"/>
  <c r="K39" i="20"/>
  <c r="M40" i="20"/>
  <c r="K43" i="20"/>
  <c r="M44" i="20"/>
  <c r="K47" i="20"/>
  <c r="M48" i="20"/>
  <c r="M52" i="20"/>
  <c r="O57" i="20"/>
  <c r="H32" i="21"/>
  <c r="M32" i="21"/>
  <c r="H36" i="21"/>
  <c r="M43" i="21"/>
  <c r="O45" i="21"/>
  <c r="M56" i="21"/>
  <c r="O62" i="21"/>
  <c r="O61" i="20"/>
  <c r="O30" i="21"/>
  <c r="O34" i="21"/>
  <c r="M36" i="21"/>
  <c r="K43" i="21"/>
  <c r="M47" i="21"/>
  <c r="O58" i="21"/>
  <c r="K62" i="21"/>
  <c r="J30" i="21"/>
  <c r="M30" i="21"/>
  <c r="M31" i="21"/>
  <c r="M35" i="21"/>
  <c r="O37" i="21"/>
  <c r="O55" i="21"/>
  <c r="C16" i="14"/>
  <c r="O30" i="20"/>
  <c r="O31" i="20"/>
  <c r="O32" i="20"/>
  <c r="O33" i="20"/>
  <c r="O34" i="20"/>
  <c r="O35" i="20"/>
  <c r="O36" i="20"/>
  <c r="O37" i="20"/>
  <c r="O38" i="20"/>
  <c r="O39" i="20"/>
  <c r="O40" i="20"/>
  <c r="O41" i="20"/>
  <c r="O42" i="20"/>
  <c r="O43" i="20"/>
  <c r="O44" i="20"/>
  <c r="O45" i="20"/>
  <c r="O46" i="20"/>
  <c r="O47" i="20"/>
  <c r="O48" i="20"/>
  <c r="O49" i="20"/>
  <c r="O50" i="20"/>
  <c r="O51" i="20"/>
  <c r="O52" i="20"/>
  <c r="O53" i="20"/>
  <c r="I55" i="20"/>
  <c r="L56" i="20"/>
  <c r="M57" i="20"/>
  <c r="I59" i="20"/>
  <c r="L60" i="20"/>
  <c r="M61" i="20"/>
  <c r="I63" i="20"/>
  <c r="L44" i="21"/>
  <c r="L36" i="21"/>
  <c r="L30" i="21"/>
  <c r="H30" i="21"/>
  <c r="K30" i="21"/>
  <c r="N30" i="21"/>
  <c r="I34" i="21"/>
  <c r="N34" i="21"/>
  <c r="H34" i="21"/>
  <c r="L34" i="21"/>
  <c r="K34" i="21"/>
  <c r="K52" i="21"/>
  <c r="N52" i="21"/>
  <c r="H52" i="21"/>
  <c r="L52" i="21"/>
  <c r="L56" i="21"/>
  <c r="H56" i="21"/>
  <c r="K56" i="21"/>
  <c r="N56" i="21"/>
  <c r="I56" i="21"/>
  <c r="C18" i="14"/>
  <c r="O10" i="20"/>
  <c r="H30" i="20"/>
  <c r="L30" i="20"/>
  <c r="H31" i="20"/>
  <c r="L31" i="20"/>
  <c r="H32" i="20"/>
  <c r="L32" i="20"/>
  <c r="H33" i="20"/>
  <c r="L33" i="20"/>
  <c r="H34" i="20"/>
  <c r="L34" i="20"/>
  <c r="H35" i="20"/>
  <c r="L35" i="20"/>
  <c r="H36" i="20"/>
  <c r="L36" i="20"/>
  <c r="H37" i="20"/>
  <c r="L37" i="20"/>
  <c r="H38" i="20"/>
  <c r="L38" i="20"/>
  <c r="H39" i="20"/>
  <c r="L39" i="20"/>
  <c r="H40" i="20"/>
  <c r="L40" i="20"/>
  <c r="H41" i="20"/>
  <c r="L41" i="20"/>
  <c r="H42" i="20"/>
  <c r="L42" i="20"/>
  <c r="H43" i="20"/>
  <c r="L43" i="20"/>
  <c r="H44" i="20"/>
  <c r="L44" i="20"/>
  <c r="H45" i="20"/>
  <c r="L45" i="20"/>
  <c r="H46" i="20"/>
  <c r="L46" i="20"/>
  <c r="H47" i="20"/>
  <c r="L47" i="20"/>
  <c r="H48" i="20"/>
  <c r="L48" i="20"/>
  <c r="H49" i="20"/>
  <c r="L49" i="20"/>
  <c r="H50" i="20"/>
  <c r="L50" i="20"/>
  <c r="H51" i="20"/>
  <c r="L51" i="20"/>
  <c r="H52" i="20"/>
  <c r="L52" i="20"/>
  <c r="H53" i="20"/>
  <c r="L53" i="20"/>
  <c r="I54" i="20"/>
  <c r="L55" i="20"/>
  <c r="O56" i="20"/>
  <c r="M56" i="20"/>
  <c r="H57" i="20"/>
  <c r="I58" i="20"/>
  <c r="L59" i="20"/>
  <c r="O60" i="20"/>
  <c r="M60" i="20"/>
  <c r="H61" i="20"/>
  <c r="I62" i="20"/>
  <c r="L63" i="20"/>
  <c r="O64" i="20"/>
  <c r="J62" i="21"/>
  <c r="J58" i="21"/>
  <c r="J54" i="21"/>
  <c r="J64" i="21"/>
  <c r="J60" i="21"/>
  <c r="J56" i="21"/>
  <c r="J52" i="21"/>
  <c r="J48" i="21"/>
  <c r="J63" i="21"/>
  <c r="J43" i="21"/>
  <c r="J35" i="21"/>
  <c r="J59" i="21"/>
  <c r="J50" i="21"/>
  <c r="J44" i="21"/>
  <c r="J36" i="21"/>
  <c r="J55" i="21"/>
  <c r="J47" i="21"/>
  <c r="J39" i="21"/>
  <c r="L41" i="21"/>
  <c r="N45" i="21"/>
  <c r="H45" i="21"/>
  <c r="L45" i="21"/>
  <c r="K45" i="21"/>
  <c r="M46" i="21"/>
  <c r="O46" i="21"/>
  <c r="J53" i="21"/>
  <c r="E53" i="21"/>
  <c r="N58" i="21"/>
  <c r="I58" i="21"/>
  <c r="L58" i="21"/>
  <c r="H58" i="21"/>
  <c r="K58" i="21"/>
  <c r="K64" i="20"/>
  <c r="K63" i="20"/>
  <c r="K62" i="20"/>
  <c r="K61" i="20"/>
  <c r="K60" i="20"/>
  <c r="K59" i="20"/>
  <c r="K58" i="20"/>
  <c r="K57" i="20"/>
  <c r="K56" i="20"/>
  <c r="K55" i="20"/>
  <c r="K54" i="20"/>
  <c r="I30" i="20"/>
  <c r="I31" i="20"/>
  <c r="I32" i="20"/>
  <c r="I33" i="20"/>
  <c r="I34" i="20"/>
  <c r="I35" i="20"/>
  <c r="I36" i="20"/>
  <c r="I37" i="20"/>
  <c r="I38" i="20"/>
  <c r="I39" i="20"/>
  <c r="I40" i="20"/>
  <c r="I41" i="20"/>
  <c r="I42" i="20"/>
  <c r="I43" i="20"/>
  <c r="I44" i="20"/>
  <c r="I45" i="20"/>
  <c r="I46" i="20"/>
  <c r="I47" i="20"/>
  <c r="I48" i="20"/>
  <c r="I49" i="20"/>
  <c r="I50" i="20"/>
  <c r="I51" i="20"/>
  <c r="I52" i="20"/>
  <c r="I53" i="20"/>
  <c r="L54" i="20"/>
  <c r="O55" i="20"/>
  <c r="M55" i="20"/>
  <c r="H56" i="20"/>
  <c r="I57" i="20"/>
  <c r="L58" i="20"/>
  <c r="O59" i="20"/>
  <c r="M59" i="20"/>
  <c r="I61" i="20"/>
  <c r="O63" i="20"/>
  <c r="M63" i="20"/>
  <c r="I64" i="20"/>
  <c r="J31" i="21"/>
  <c r="E31" i="21"/>
  <c r="L33" i="21"/>
  <c r="N37" i="21"/>
  <c r="H37" i="21"/>
  <c r="L37" i="21"/>
  <c r="K37" i="21"/>
  <c r="M38" i="21"/>
  <c r="O38" i="21"/>
  <c r="J42" i="21"/>
  <c r="H44" i="21"/>
  <c r="L46" i="21"/>
  <c r="L48" i="21"/>
  <c r="J51" i="21"/>
  <c r="H64" i="20"/>
  <c r="L64" i="20"/>
  <c r="O54" i="20"/>
  <c r="M54" i="20"/>
  <c r="H55" i="20"/>
  <c r="I56" i="20"/>
  <c r="L57" i="20"/>
  <c r="O58" i="20"/>
  <c r="M58" i="20"/>
  <c r="H59" i="20"/>
  <c r="L61" i="20"/>
  <c r="O62" i="20"/>
  <c r="M62" i="20"/>
  <c r="H63" i="20"/>
  <c r="I30" i="21"/>
  <c r="J34" i="21"/>
  <c r="L38" i="21"/>
  <c r="J40" i="21"/>
  <c r="I42" i="21"/>
  <c r="N42" i="21"/>
  <c r="H42" i="21"/>
  <c r="L42" i="21"/>
  <c r="K42" i="21"/>
  <c r="H48" i="21"/>
  <c r="L51" i="21"/>
  <c r="H51" i="21"/>
  <c r="K51" i="21"/>
  <c r="I51" i="21"/>
  <c r="N51" i="21"/>
  <c r="I52" i="21"/>
  <c r="M63" i="21"/>
  <c r="M59" i="21"/>
  <c r="M55" i="21"/>
  <c r="M61" i="21"/>
  <c r="M57" i="21"/>
  <c r="M53" i="21"/>
  <c r="M49" i="21"/>
  <c r="O31" i="21"/>
  <c r="O32" i="21"/>
  <c r="L32" i="21"/>
  <c r="J33" i="21"/>
  <c r="H33" i="21"/>
  <c r="M33" i="21"/>
  <c r="K36" i="21"/>
  <c r="I36" i="21"/>
  <c r="N36" i="21"/>
  <c r="H38" i="21"/>
  <c r="L39" i="21"/>
  <c r="H39" i="21"/>
  <c r="O39" i="21"/>
  <c r="O40" i="21"/>
  <c r="L40" i="21"/>
  <c r="J41" i="21"/>
  <c r="H41" i="21"/>
  <c r="M41" i="21"/>
  <c r="K44" i="21"/>
  <c r="I44" i="21"/>
  <c r="N44" i="21"/>
  <c r="H46" i="21"/>
  <c r="L47" i="21"/>
  <c r="H47" i="21"/>
  <c r="O47" i="21"/>
  <c r="O48" i="21"/>
  <c r="M48" i="21"/>
  <c r="M50" i="21"/>
  <c r="O50" i="21"/>
  <c r="M51" i="21"/>
  <c r="M54" i="21"/>
  <c r="O59" i="21"/>
  <c r="L60" i="21"/>
  <c r="H60" i="21"/>
  <c r="K60" i="21"/>
  <c r="N60" i="21"/>
  <c r="M60" i="21"/>
  <c r="N62" i="21"/>
  <c r="I62" i="21"/>
  <c r="L62" i="21"/>
  <c r="H62" i="21"/>
  <c r="O61" i="21"/>
  <c r="O57" i="21"/>
  <c r="O53" i="21"/>
  <c r="I33" i="21"/>
  <c r="O33" i="21"/>
  <c r="M34" i="21"/>
  <c r="I35" i="21"/>
  <c r="I38" i="21"/>
  <c r="J38" i="21"/>
  <c r="K39" i="21"/>
  <c r="M40" i="21"/>
  <c r="I41" i="21"/>
  <c r="O41" i="21"/>
  <c r="M42" i="21"/>
  <c r="I43" i="21"/>
  <c r="I46" i="21"/>
  <c r="J46" i="21"/>
  <c r="K47" i="21"/>
  <c r="O51" i="21"/>
  <c r="O52" i="21"/>
  <c r="M52" i="21"/>
  <c r="I55" i="21"/>
  <c r="O56" i="21"/>
  <c r="J57" i="21"/>
  <c r="E57" i="21"/>
  <c r="M58" i="21"/>
  <c r="O63" i="21"/>
  <c r="L64" i="21"/>
  <c r="H64" i="21"/>
  <c r="K64" i="21"/>
  <c r="N64" i="21"/>
  <c r="M64" i="21"/>
  <c r="K32" i="21"/>
  <c r="I32" i="21"/>
  <c r="N32" i="21"/>
  <c r="K33" i="21"/>
  <c r="L35" i="21"/>
  <c r="H35" i="21"/>
  <c r="O35" i="21"/>
  <c r="O36" i="21"/>
  <c r="J37" i="21"/>
  <c r="M37" i="21"/>
  <c r="K38" i="21"/>
  <c r="K40" i="21"/>
  <c r="I40" i="21"/>
  <c r="N40" i="21"/>
  <c r="L43" i="21"/>
  <c r="H43" i="21"/>
  <c r="O43" i="21"/>
  <c r="O44" i="21"/>
  <c r="J45" i="21"/>
  <c r="M45" i="21"/>
  <c r="K46" i="21"/>
  <c r="K48" i="21"/>
  <c r="N48" i="21"/>
  <c r="I48" i="21"/>
  <c r="J49" i="21"/>
  <c r="E49" i="21"/>
  <c r="I50" i="21"/>
  <c r="L50" i="21"/>
  <c r="H50" i="21"/>
  <c r="K50" i="21"/>
  <c r="N54" i="21"/>
  <c r="I54" i="21"/>
  <c r="L54" i="21"/>
  <c r="H54" i="21"/>
  <c r="O54" i="21"/>
  <c r="I59" i="21"/>
  <c r="O60" i="21"/>
  <c r="J61" i="21"/>
  <c r="E61" i="21"/>
  <c r="M62" i="21"/>
  <c r="K55" i="21"/>
  <c r="K59" i="21"/>
  <c r="K63" i="21"/>
  <c r="H55" i="21"/>
  <c r="L55" i="21"/>
  <c r="H59" i="21"/>
  <c r="L59" i="21"/>
  <c r="H63" i="21"/>
  <c r="L63" i="21"/>
  <c r="A17" i="18"/>
  <c r="A16" i="18"/>
  <c r="F17" i="18" l="1"/>
  <c r="E17" i="18" s="1"/>
  <c r="D17" i="18"/>
  <c r="N49" i="21"/>
  <c r="I49" i="21"/>
  <c r="K49" i="21"/>
  <c r="H49" i="21"/>
  <c r="L49" i="21"/>
  <c r="L31" i="21"/>
  <c r="H31" i="21"/>
  <c r="K31" i="21"/>
  <c r="N31" i="21"/>
  <c r="I31" i="21"/>
  <c r="K57" i="21"/>
  <c r="N57" i="21"/>
  <c r="I57" i="21"/>
  <c r="L57" i="21"/>
  <c r="H57" i="21"/>
  <c r="N53" i="21"/>
  <c r="I53" i="21"/>
  <c r="H53" i="21"/>
  <c r="L53" i="21"/>
  <c r="K53" i="21"/>
  <c r="J64" i="20"/>
  <c r="J63" i="20"/>
  <c r="J62" i="20"/>
  <c r="J61" i="20"/>
  <c r="J60" i="20"/>
  <c r="J59" i="20"/>
  <c r="J58" i="20"/>
  <c r="J57" i="20"/>
  <c r="J56" i="20"/>
  <c r="J55" i="20"/>
  <c r="J54" i="20"/>
  <c r="J53" i="20"/>
  <c r="J52" i="20"/>
  <c r="J51" i="20"/>
  <c r="J50" i="20"/>
  <c r="J49" i="20"/>
  <c r="J48" i="20"/>
  <c r="J47" i="20"/>
  <c r="J46" i="20"/>
  <c r="J45" i="20"/>
  <c r="J44" i="20"/>
  <c r="J43" i="20"/>
  <c r="J42" i="20"/>
  <c r="J41" i="20"/>
  <c r="J40" i="20"/>
  <c r="J39" i="20"/>
  <c r="J38" i="20"/>
  <c r="J37" i="20"/>
  <c r="J36" i="20"/>
  <c r="J35" i="20"/>
  <c r="J34" i="20"/>
  <c r="J33" i="20"/>
  <c r="J32" i="20"/>
  <c r="J31" i="20"/>
  <c r="J30" i="20"/>
  <c r="K61" i="21"/>
  <c r="N61" i="21"/>
  <c r="I61" i="21"/>
  <c r="L61" i="21"/>
  <c r="H61" i="21"/>
  <c r="G17" i="18" l="1"/>
  <c r="S704" i="12"/>
  <c r="Q704" i="12"/>
  <c r="R704" i="12" s="1"/>
  <c r="S703" i="12"/>
  <c r="Q703" i="12"/>
  <c r="R703" i="12" s="1"/>
  <c r="S700" i="12"/>
  <c r="Q700" i="12"/>
  <c r="R700" i="12" s="1"/>
  <c r="S692" i="12"/>
  <c r="Q692" i="12"/>
  <c r="R692" i="12" s="1"/>
  <c r="B691" i="12"/>
  <c r="B690" i="12"/>
  <c r="S689" i="12"/>
  <c r="Q689" i="12"/>
  <c r="R689" i="12" s="1"/>
  <c r="S686" i="12"/>
  <c r="Q686" i="12"/>
  <c r="R686" i="12" s="1"/>
  <c r="S679" i="12"/>
  <c r="Q679" i="12"/>
  <c r="R679" i="12" s="1"/>
  <c r="S678" i="12"/>
  <c r="Q678" i="12"/>
  <c r="R678" i="12" s="1"/>
  <c r="S671" i="12"/>
  <c r="Q671" i="12"/>
  <c r="R671" i="12" s="1"/>
  <c r="S663" i="12"/>
  <c r="Q663" i="12"/>
  <c r="R663" i="12" s="1"/>
  <c r="S659" i="12"/>
  <c r="Q659" i="12"/>
  <c r="R659" i="12" s="1"/>
  <c r="S648" i="12"/>
  <c r="Q648" i="12"/>
  <c r="R648" i="12" s="1"/>
  <c r="S646" i="12"/>
  <c r="Q646" i="12"/>
  <c r="R646" i="12" s="1"/>
  <c r="S645" i="12"/>
  <c r="Q645" i="12"/>
  <c r="R645" i="12" s="1"/>
  <c r="S642" i="12"/>
  <c r="Q642" i="12"/>
  <c r="R642" i="12" s="1"/>
  <c r="S639" i="12"/>
  <c r="Q639" i="12"/>
  <c r="R639" i="12" s="1"/>
  <c r="S621" i="12"/>
  <c r="R621" i="12"/>
  <c r="Q621" i="12"/>
  <c r="S618" i="12"/>
  <c r="Q618" i="12"/>
  <c r="R618" i="12" s="1"/>
  <c r="S617" i="12"/>
  <c r="Q617" i="12"/>
  <c r="R617" i="12" s="1"/>
  <c r="S612" i="12"/>
  <c r="Q612" i="12"/>
  <c r="R612" i="12" s="1"/>
  <c r="S608" i="12"/>
  <c r="Q608" i="12"/>
  <c r="R608" i="12" s="1"/>
  <c r="S606" i="12"/>
  <c r="Q606" i="12"/>
  <c r="R606" i="12" s="1"/>
  <c r="S600" i="12"/>
  <c r="Q600" i="12"/>
  <c r="R600" i="12" s="1"/>
  <c r="S593" i="12"/>
  <c r="Q593" i="12"/>
  <c r="R593" i="12" s="1"/>
  <c r="S591" i="12"/>
  <c r="R591" i="12"/>
  <c r="Q591" i="12"/>
  <c r="S588" i="12"/>
  <c r="Q588" i="12"/>
  <c r="R588" i="12" s="1"/>
  <c r="S584" i="12"/>
  <c r="Q584" i="12"/>
  <c r="R584" i="12" s="1"/>
  <c r="S583" i="12"/>
  <c r="Q583" i="12"/>
  <c r="R583" i="12" s="1"/>
  <c r="S579" i="12"/>
  <c r="Q579" i="12"/>
  <c r="R579" i="12" s="1"/>
  <c r="S578" i="12"/>
  <c r="Q578" i="12"/>
  <c r="R578" i="12" s="1"/>
  <c r="S573" i="12"/>
  <c r="Q573" i="12"/>
  <c r="R573" i="12" s="1"/>
  <c r="S571" i="12"/>
  <c r="Q571" i="12"/>
  <c r="R571" i="12" s="1"/>
  <c r="S564" i="12"/>
  <c r="R564" i="12"/>
  <c r="Q564" i="12"/>
  <c r="S563" i="12"/>
  <c r="Q563" i="12"/>
  <c r="R563" i="12" s="1"/>
  <c r="C562" i="12"/>
  <c r="B562" i="12"/>
  <c r="C561" i="12"/>
  <c r="B561" i="12"/>
  <c r="S560" i="12"/>
  <c r="Q560" i="12"/>
  <c r="R560" i="12" s="1"/>
  <c r="S555" i="12"/>
  <c r="Q555" i="12"/>
  <c r="R555" i="12" s="1"/>
  <c r="S552" i="12"/>
  <c r="Q552" i="12"/>
  <c r="R552" i="12" s="1"/>
  <c r="S551" i="12"/>
  <c r="Q551" i="12"/>
  <c r="R551" i="12" s="1"/>
  <c r="S542" i="12"/>
  <c r="Q542" i="12"/>
  <c r="R542" i="12" s="1"/>
  <c r="S540" i="12"/>
  <c r="Q540" i="12"/>
  <c r="R540" i="12" s="1"/>
  <c r="S531" i="12"/>
  <c r="Q531" i="12"/>
  <c r="R531" i="12" s="1"/>
  <c r="S526" i="12"/>
  <c r="Q526" i="12"/>
  <c r="R526" i="12" s="1"/>
  <c r="S521" i="12"/>
  <c r="R521" i="12"/>
  <c r="Q521" i="12"/>
  <c r="S483" i="12"/>
  <c r="Q483" i="12"/>
  <c r="R483" i="12" s="1"/>
  <c r="S435" i="12"/>
  <c r="Q435" i="12"/>
  <c r="R435" i="12" s="1"/>
  <c r="S405" i="12"/>
  <c r="Q405" i="12"/>
  <c r="R405" i="12" s="1"/>
  <c r="S387" i="12"/>
  <c r="Q387" i="12"/>
  <c r="R387" i="12" s="1"/>
  <c r="S326" i="12"/>
  <c r="Q326" i="12"/>
  <c r="R326" i="12" s="1"/>
  <c r="S325" i="12"/>
  <c r="R325" i="12"/>
  <c r="Q325" i="12"/>
  <c r="S316" i="12"/>
  <c r="Q316" i="12"/>
  <c r="R316" i="12" s="1"/>
  <c r="S314" i="12"/>
  <c r="Q314" i="12"/>
  <c r="R314" i="12" s="1"/>
  <c r="S303" i="12"/>
  <c r="Q303" i="12"/>
  <c r="R303" i="12" s="1"/>
  <c r="S302" i="12"/>
  <c r="R302" i="12"/>
  <c r="Q302" i="12"/>
  <c r="S301" i="12"/>
  <c r="Q301" i="12"/>
  <c r="R301" i="12" s="1"/>
  <c r="S300" i="12"/>
  <c r="Q300" i="12"/>
  <c r="R300" i="12" s="1"/>
  <c r="S294" i="12"/>
  <c r="Q294" i="12"/>
  <c r="R294" i="12" s="1"/>
  <c r="S292" i="12"/>
  <c r="Q292" i="12"/>
  <c r="R292" i="12" s="1"/>
  <c r="S279" i="12"/>
  <c r="Q279" i="12"/>
  <c r="R279" i="12" s="1"/>
  <c r="S278" i="12"/>
  <c r="Q278" i="12"/>
  <c r="R278" i="12" s="1"/>
  <c r="S277" i="12"/>
  <c r="Q277" i="12"/>
  <c r="R277" i="12" s="1"/>
  <c r="S276" i="12"/>
  <c r="Q276" i="12"/>
  <c r="R276" i="12" s="1"/>
  <c r="S275" i="12"/>
  <c r="Q275" i="12"/>
  <c r="R275" i="12" s="1"/>
  <c r="S274" i="12"/>
  <c r="Q274" i="12"/>
  <c r="R274" i="12" s="1"/>
  <c r="S265" i="12"/>
  <c r="Q265" i="12"/>
  <c r="R265" i="12" s="1"/>
  <c r="S262" i="12"/>
  <c r="R262" i="12"/>
  <c r="Q262" i="12"/>
  <c r="S253" i="12"/>
  <c r="Q253" i="12"/>
  <c r="R253" i="12" s="1"/>
  <c r="S246" i="12"/>
  <c r="Q246" i="12"/>
  <c r="R246" i="12" s="1"/>
  <c r="S237" i="12"/>
  <c r="Q237" i="12"/>
  <c r="R237" i="12" s="1"/>
  <c r="S236" i="12"/>
  <c r="R236" i="12"/>
  <c r="Q236" i="12"/>
  <c r="S229" i="12"/>
  <c r="Q229" i="12"/>
  <c r="R229" i="12" s="1"/>
  <c r="S228" i="12"/>
  <c r="Q228" i="12"/>
  <c r="R228" i="12" s="1"/>
  <c r="C203" i="12"/>
  <c r="C202" i="12"/>
  <c r="C201" i="12"/>
  <c r="S199" i="12"/>
  <c r="Q199" i="12"/>
  <c r="R199" i="12" s="1"/>
  <c r="C197" i="12"/>
  <c r="B197" i="12"/>
  <c r="C196" i="12"/>
  <c r="B196" i="12"/>
  <c r="C195" i="12"/>
  <c r="B195" i="12"/>
  <c r="C194" i="12"/>
  <c r="B194" i="12"/>
  <c r="S193" i="12"/>
  <c r="Q193" i="12"/>
  <c r="R193" i="12" s="1"/>
  <c r="C192" i="12"/>
  <c r="B192" i="12"/>
  <c r="C191" i="12"/>
  <c r="B191" i="12"/>
  <c r="C190" i="12"/>
  <c r="B190" i="12"/>
  <c r="C188" i="12"/>
  <c r="B188" i="12"/>
  <c r="C187" i="12"/>
  <c r="B187" i="12"/>
  <c r="S185" i="12"/>
  <c r="Q185" i="12"/>
  <c r="R185" i="12" s="1"/>
  <c r="C184" i="12"/>
  <c r="B184" i="12"/>
  <c r="S183" i="12"/>
  <c r="Q183" i="12"/>
  <c r="R183" i="12" s="1"/>
  <c r="C181" i="12"/>
  <c r="B181" i="12"/>
  <c r="C180" i="12"/>
  <c r="B180" i="12"/>
  <c r="C179" i="12"/>
  <c r="B179" i="12"/>
  <c r="C178" i="12"/>
  <c r="B178" i="12"/>
  <c r="C177" i="12"/>
  <c r="B177" i="12"/>
  <c r="C175" i="12"/>
  <c r="B175" i="12"/>
  <c r="C174" i="12"/>
  <c r="B174" i="12"/>
  <c r="C173" i="12"/>
  <c r="B173" i="12"/>
  <c r="C172" i="12"/>
  <c r="B172" i="12"/>
  <c r="C171" i="12"/>
  <c r="B171" i="12"/>
  <c r="S169" i="12"/>
  <c r="Q169" i="12"/>
  <c r="R169" i="12" s="1"/>
  <c r="S167" i="12"/>
  <c r="R167" i="12"/>
  <c r="C167" i="12"/>
  <c r="B167" i="12"/>
  <c r="S166" i="12"/>
  <c r="R166" i="12"/>
  <c r="C166" i="12"/>
  <c r="B166" i="12"/>
  <c r="S165" i="12"/>
  <c r="R165" i="12"/>
  <c r="C165" i="12"/>
  <c r="B165" i="12"/>
  <c r="S164" i="12"/>
  <c r="R164" i="12"/>
  <c r="C164" i="12"/>
  <c r="B164" i="12"/>
  <c r="S163" i="12"/>
  <c r="R163" i="12"/>
  <c r="C163" i="12"/>
  <c r="B163" i="12"/>
  <c r="S162" i="12"/>
  <c r="R162" i="12"/>
  <c r="C162" i="12"/>
  <c r="B162" i="12"/>
  <c r="S161" i="12"/>
  <c r="R161" i="12"/>
  <c r="C161" i="12"/>
  <c r="B161" i="12"/>
  <c r="S160" i="12"/>
  <c r="R160" i="12"/>
  <c r="C160" i="12"/>
  <c r="B160" i="12"/>
  <c r="S159" i="12"/>
  <c r="R159" i="12"/>
  <c r="C159" i="12"/>
  <c r="B159" i="12"/>
  <c r="S157" i="12"/>
  <c r="R157" i="12"/>
  <c r="C157" i="12"/>
  <c r="B157" i="12"/>
  <c r="S154" i="12"/>
  <c r="R154" i="12"/>
  <c r="C154" i="12"/>
  <c r="B154" i="12"/>
  <c r="S153" i="12"/>
  <c r="R153" i="12"/>
  <c r="C153" i="12"/>
  <c r="B153" i="12"/>
  <c r="S152" i="12"/>
  <c r="R152" i="12"/>
  <c r="C152" i="12"/>
  <c r="B152" i="12"/>
  <c r="S150" i="12"/>
  <c r="R150" i="12"/>
  <c r="B150" i="12"/>
  <c r="S149" i="12"/>
  <c r="R149" i="12"/>
  <c r="B149" i="12"/>
  <c r="S148" i="12"/>
  <c r="Q148" i="12"/>
  <c r="R148" i="12" s="1"/>
  <c r="S146" i="12"/>
  <c r="R146" i="12"/>
  <c r="C146" i="12"/>
  <c r="B146" i="12"/>
  <c r="S145" i="12"/>
  <c r="R145" i="12"/>
  <c r="C145" i="12"/>
  <c r="B145" i="12"/>
  <c r="S144" i="12"/>
  <c r="R144" i="12"/>
  <c r="C144" i="12"/>
  <c r="B144" i="12"/>
  <c r="S143" i="12"/>
  <c r="R143" i="12"/>
  <c r="C143" i="12"/>
  <c r="B143" i="12"/>
  <c r="S141" i="12"/>
  <c r="R141" i="12"/>
  <c r="C141" i="12"/>
  <c r="B141" i="12"/>
  <c r="S140" i="12"/>
  <c r="R140" i="12"/>
  <c r="C140" i="12"/>
  <c r="B140" i="12"/>
  <c r="S138" i="12"/>
  <c r="R138" i="12"/>
  <c r="Q138" i="12"/>
  <c r="S136" i="12"/>
  <c r="R136" i="12"/>
  <c r="C136" i="12"/>
  <c r="B136" i="12"/>
  <c r="S135" i="12"/>
  <c r="R135" i="12"/>
  <c r="C135" i="12"/>
  <c r="B135" i="12"/>
  <c r="S133" i="12"/>
  <c r="R133" i="12"/>
  <c r="C133" i="12"/>
  <c r="B133" i="12"/>
  <c r="S132" i="12"/>
  <c r="R132" i="12"/>
  <c r="C132" i="12"/>
  <c r="B132" i="12"/>
  <c r="S131" i="12"/>
  <c r="Q131" i="12"/>
  <c r="R131" i="12" s="1"/>
  <c r="S129" i="12"/>
  <c r="S128" i="12"/>
  <c r="S127" i="12"/>
  <c r="S126" i="12"/>
  <c r="S125" i="12"/>
  <c r="S123" i="12"/>
  <c r="S122" i="12"/>
  <c r="Q122" i="12"/>
  <c r="R122" i="12" s="1"/>
  <c r="R129" i="12" s="1"/>
  <c r="S120" i="12"/>
  <c r="S118" i="12"/>
  <c r="S117" i="12"/>
  <c r="S115" i="12"/>
  <c r="Q115" i="12"/>
  <c r="R115" i="12" s="1"/>
  <c r="S113" i="12"/>
  <c r="S111" i="12"/>
  <c r="S110" i="12"/>
  <c r="S109" i="12"/>
  <c r="S108" i="12"/>
  <c r="S107" i="12"/>
  <c r="S106" i="12"/>
  <c r="S104" i="12"/>
  <c r="Q104" i="12"/>
  <c r="R104" i="12" s="1"/>
  <c r="R113" i="12" s="1"/>
  <c r="S100" i="12"/>
  <c r="Q100" i="12"/>
  <c r="R100" i="12" s="1"/>
  <c r="S98" i="12"/>
  <c r="S97" i="12"/>
  <c r="S96" i="12"/>
  <c r="Q96" i="12"/>
  <c r="R96" i="12" s="1"/>
  <c r="S94" i="12"/>
  <c r="S93" i="12"/>
  <c r="S92" i="12"/>
  <c r="Q92" i="12"/>
  <c r="R92" i="12" s="1"/>
  <c r="S90" i="12"/>
  <c r="S89" i="12"/>
  <c r="S88" i="12"/>
  <c r="S87" i="12"/>
  <c r="S86" i="12"/>
  <c r="S85" i="12"/>
  <c r="S84" i="12"/>
  <c r="S83" i="12"/>
  <c r="S82" i="12"/>
  <c r="S81" i="12"/>
  <c r="S80" i="12"/>
  <c r="S79" i="12"/>
  <c r="S78" i="12"/>
  <c r="S77" i="12"/>
  <c r="S76" i="12"/>
  <c r="S75" i="12"/>
  <c r="S74" i="12"/>
  <c r="S72" i="12"/>
  <c r="S71" i="12"/>
  <c r="S69" i="12"/>
  <c r="Q69" i="12"/>
  <c r="R69" i="12" s="1"/>
  <c r="S67" i="12"/>
  <c r="S66" i="12"/>
  <c r="S65" i="12"/>
  <c r="S64" i="12"/>
  <c r="S63" i="12"/>
  <c r="S62" i="12"/>
  <c r="S61" i="12"/>
  <c r="S60" i="12"/>
  <c r="S59" i="12"/>
  <c r="S58" i="12"/>
  <c r="S57" i="12"/>
  <c r="S55" i="12"/>
  <c r="Q55" i="12"/>
  <c r="R55" i="12" s="1"/>
  <c r="S53" i="12"/>
  <c r="S51" i="12"/>
  <c r="S50" i="12"/>
  <c r="S48" i="12"/>
  <c r="S47" i="12"/>
  <c r="S45" i="12"/>
  <c r="Q45" i="12"/>
  <c r="R45" i="12" s="1"/>
  <c r="R67" i="12" s="1"/>
  <c r="S42" i="12"/>
  <c r="S41" i="12"/>
  <c r="S40" i="12"/>
  <c r="S39" i="12"/>
  <c r="S38" i="12"/>
  <c r="S37" i="12"/>
  <c r="S35" i="12"/>
  <c r="Q35" i="12"/>
  <c r="R35" i="12" s="1"/>
  <c r="S33" i="12"/>
  <c r="S32" i="12"/>
  <c r="Q32" i="12"/>
  <c r="R32" i="12" s="1"/>
  <c r="R33" i="12" s="1"/>
  <c r="S30" i="12"/>
  <c r="S29" i="12"/>
  <c r="S28" i="12"/>
  <c r="S27" i="12"/>
  <c r="S26" i="12"/>
  <c r="S25" i="12"/>
  <c r="S24" i="12"/>
  <c r="S23" i="12"/>
  <c r="S21" i="12"/>
  <c r="S20" i="12"/>
  <c r="S19" i="12"/>
  <c r="S18" i="12"/>
  <c r="S17" i="12"/>
  <c r="S16" i="12"/>
  <c r="S15" i="12"/>
  <c r="S14" i="12"/>
  <c r="S12" i="12"/>
  <c r="S11" i="12"/>
  <c r="S10" i="12"/>
  <c r="S9" i="12"/>
  <c r="S8" i="12"/>
  <c r="S7" i="12"/>
  <c r="S6" i="12"/>
  <c r="S5" i="12"/>
  <c r="S3" i="12"/>
  <c r="Q3" i="12"/>
  <c r="R3" i="12" s="1"/>
  <c r="E9" i="18"/>
  <c r="A32" i="18"/>
  <c r="D183" i="15" l="1"/>
  <c r="D181" i="15"/>
  <c r="D179" i="15"/>
  <c r="D177" i="15"/>
  <c r="D175" i="15"/>
  <c r="D173" i="15"/>
  <c r="D171" i="15"/>
  <c r="D169" i="15"/>
  <c r="D167" i="15"/>
  <c r="D165" i="15"/>
  <c r="D163" i="15"/>
  <c r="D161" i="15"/>
  <c r="D159" i="15"/>
  <c r="D157" i="15"/>
  <c r="D155" i="15"/>
  <c r="D153" i="15"/>
  <c r="D151" i="15"/>
  <c r="D149" i="15"/>
  <c r="D147" i="15"/>
  <c r="D145" i="15"/>
  <c r="D143" i="15"/>
  <c r="D141" i="15"/>
  <c r="D139" i="15"/>
  <c r="D137" i="15"/>
  <c r="D135" i="15"/>
  <c r="D133" i="15"/>
  <c r="D131" i="15"/>
  <c r="D129" i="15"/>
  <c r="D127" i="15"/>
  <c r="D125" i="15"/>
  <c r="D123" i="15"/>
  <c r="D121" i="15"/>
  <c r="D119" i="15"/>
  <c r="D117" i="15"/>
  <c r="D115" i="15"/>
  <c r="D113" i="15"/>
  <c r="D111" i="15"/>
  <c r="D109" i="15"/>
  <c r="D107" i="15"/>
  <c r="D105" i="15"/>
  <c r="D103" i="15"/>
  <c r="D101" i="15"/>
  <c r="D99" i="15"/>
  <c r="D97" i="15"/>
  <c r="D95" i="15"/>
  <c r="D93" i="15"/>
  <c r="D91" i="15"/>
  <c r="D89" i="15"/>
  <c r="D87" i="15"/>
  <c r="D85" i="15"/>
  <c r="D83" i="15"/>
  <c r="D81" i="15"/>
  <c r="D79" i="15"/>
  <c r="D77" i="15"/>
  <c r="D75" i="15"/>
  <c r="D73" i="15"/>
  <c r="D71" i="15"/>
  <c r="D69" i="15"/>
  <c r="D67" i="15"/>
  <c r="D65" i="15"/>
  <c r="D63" i="15"/>
  <c r="D61" i="15"/>
  <c r="D59" i="15"/>
  <c r="D57" i="15"/>
  <c r="D55" i="15"/>
  <c r="D53" i="15"/>
  <c r="D51" i="15"/>
  <c r="D49" i="15"/>
  <c r="D47" i="15"/>
  <c r="D45" i="15"/>
  <c r="D43" i="15"/>
  <c r="D41" i="15"/>
  <c r="D39" i="15"/>
  <c r="D37" i="15"/>
  <c r="D35" i="15"/>
  <c r="D18" i="2" s="1"/>
  <c r="C17" i="18" s="1"/>
  <c r="D130" i="15"/>
  <c r="D124" i="15"/>
  <c r="D118" i="15"/>
  <c r="D110" i="15"/>
  <c r="D104" i="15"/>
  <c r="D96" i="15"/>
  <c r="D90" i="15"/>
  <c r="D82" i="15"/>
  <c r="D74" i="15"/>
  <c r="D68" i="15"/>
  <c r="D60" i="15"/>
  <c r="D54" i="15"/>
  <c r="D46" i="15"/>
  <c r="D40" i="15"/>
  <c r="C183" i="15"/>
  <c r="C181" i="15"/>
  <c r="C179" i="15"/>
  <c r="C177" i="15"/>
  <c r="C175" i="15"/>
  <c r="C173" i="15"/>
  <c r="C171" i="15"/>
  <c r="C169" i="15"/>
  <c r="C167" i="15"/>
  <c r="C165" i="15"/>
  <c r="C163" i="15"/>
  <c r="C161" i="15"/>
  <c r="C159" i="15"/>
  <c r="C157" i="15"/>
  <c r="C155" i="15"/>
  <c r="C153" i="15"/>
  <c r="C151" i="15"/>
  <c r="C149" i="15"/>
  <c r="C147" i="15"/>
  <c r="C145" i="15"/>
  <c r="C143" i="15"/>
  <c r="C141" i="15"/>
  <c r="C139" i="15"/>
  <c r="C137" i="15"/>
  <c r="C135" i="15"/>
  <c r="C133" i="15"/>
  <c r="C131" i="15"/>
  <c r="C129" i="15"/>
  <c r="C127" i="15"/>
  <c r="C125" i="15"/>
  <c r="C123" i="15"/>
  <c r="C121" i="15"/>
  <c r="C119" i="15"/>
  <c r="C117" i="15"/>
  <c r="C115" i="15"/>
  <c r="C113" i="15"/>
  <c r="C111" i="15"/>
  <c r="C109" i="15"/>
  <c r="C107" i="15"/>
  <c r="C105" i="15"/>
  <c r="C103" i="15"/>
  <c r="C101" i="15"/>
  <c r="C99" i="15"/>
  <c r="C97" i="15"/>
  <c r="C95" i="15"/>
  <c r="C93" i="15"/>
  <c r="C91" i="15"/>
  <c r="C89" i="15"/>
  <c r="C87" i="15"/>
  <c r="C85" i="15"/>
  <c r="C83" i="15"/>
  <c r="C81" i="15"/>
  <c r="C79" i="15"/>
  <c r="C77" i="15"/>
  <c r="C75" i="15"/>
  <c r="C73" i="15"/>
  <c r="C71" i="15"/>
  <c r="C69" i="15"/>
  <c r="C67" i="15"/>
  <c r="C65" i="15"/>
  <c r="C63" i="15"/>
  <c r="C61" i="15"/>
  <c r="C59" i="15"/>
  <c r="C57" i="15"/>
  <c r="C55" i="15"/>
  <c r="C53" i="15"/>
  <c r="C51" i="15"/>
  <c r="C49" i="15"/>
  <c r="C47" i="15"/>
  <c r="C45" i="15"/>
  <c r="C43" i="15"/>
  <c r="C41" i="15"/>
  <c r="C39" i="15"/>
  <c r="C37" i="15"/>
  <c r="C35" i="15"/>
  <c r="B18" i="2" s="1"/>
  <c r="D182" i="15"/>
  <c r="D180" i="15"/>
  <c r="D178" i="15"/>
  <c r="D176" i="15"/>
  <c r="D174" i="15"/>
  <c r="D172" i="15"/>
  <c r="D170" i="15"/>
  <c r="D168" i="15"/>
  <c r="D166" i="15"/>
  <c r="D164" i="15"/>
  <c r="D162" i="15"/>
  <c r="D160" i="15"/>
  <c r="D158" i="15"/>
  <c r="D156" i="15"/>
  <c r="D154" i="15"/>
  <c r="D152" i="15"/>
  <c r="D150" i="15"/>
  <c r="D148" i="15"/>
  <c r="D146" i="15"/>
  <c r="D144" i="15"/>
  <c r="D142" i="15"/>
  <c r="D140" i="15"/>
  <c r="D138" i="15"/>
  <c r="D136" i="15"/>
  <c r="D134" i="15"/>
  <c r="D132" i="15"/>
  <c r="D128" i="15"/>
  <c r="D126" i="15"/>
  <c r="D122" i="15"/>
  <c r="D116" i="15"/>
  <c r="D114" i="15"/>
  <c r="D108" i="15"/>
  <c r="D102" i="15"/>
  <c r="D100" i="15"/>
  <c r="D94" i="15"/>
  <c r="D88" i="15"/>
  <c r="D86" i="15"/>
  <c r="D80" i="15"/>
  <c r="D76" i="15"/>
  <c r="D72" i="15"/>
  <c r="D66" i="15"/>
  <c r="D62" i="15"/>
  <c r="D58" i="15"/>
  <c r="D52" i="15"/>
  <c r="D48" i="15"/>
  <c r="D44" i="15"/>
  <c r="D38" i="15"/>
  <c r="D36" i="15"/>
  <c r="C182" i="15"/>
  <c r="C180" i="15"/>
  <c r="C178" i="15"/>
  <c r="C176" i="15"/>
  <c r="C174" i="15"/>
  <c r="C172" i="15"/>
  <c r="C170" i="15"/>
  <c r="C168" i="15"/>
  <c r="C166" i="15"/>
  <c r="C164" i="15"/>
  <c r="C162" i="15"/>
  <c r="C160" i="15"/>
  <c r="C158" i="15"/>
  <c r="C156" i="15"/>
  <c r="C154" i="15"/>
  <c r="C152" i="15"/>
  <c r="C150" i="15"/>
  <c r="C148" i="15"/>
  <c r="C146" i="15"/>
  <c r="C144" i="15"/>
  <c r="C142" i="15"/>
  <c r="C140" i="15"/>
  <c r="C138" i="15"/>
  <c r="C136" i="15"/>
  <c r="C134" i="15"/>
  <c r="C132" i="15"/>
  <c r="C130" i="15"/>
  <c r="C128" i="15"/>
  <c r="C126" i="15"/>
  <c r="C124" i="15"/>
  <c r="C122" i="15"/>
  <c r="C120" i="15"/>
  <c r="C118" i="15"/>
  <c r="C116" i="15"/>
  <c r="C114" i="15"/>
  <c r="C112" i="15"/>
  <c r="C110" i="15"/>
  <c r="C108" i="15"/>
  <c r="C106" i="15"/>
  <c r="C104" i="15"/>
  <c r="C102" i="15"/>
  <c r="C100" i="15"/>
  <c r="C98" i="15"/>
  <c r="C96" i="15"/>
  <c r="C94" i="15"/>
  <c r="C92" i="15"/>
  <c r="C90" i="15"/>
  <c r="C88" i="15"/>
  <c r="C86" i="15"/>
  <c r="C84" i="15"/>
  <c r="C82" i="15"/>
  <c r="C80" i="15"/>
  <c r="C78" i="15"/>
  <c r="C76" i="15"/>
  <c r="C74" i="15"/>
  <c r="C72" i="15"/>
  <c r="C70" i="15"/>
  <c r="C68" i="15"/>
  <c r="C66" i="15"/>
  <c r="C64" i="15"/>
  <c r="C62" i="15"/>
  <c r="C60" i="15"/>
  <c r="C58" i="15"/>
  <c r="C56" i="15"/>
  <c r="C54" i="15"/>
  <c r="C52" i="15"/>
  <c r="C50" i="15"/>
  <c r="C48" i="15"/>
  <c r="C46" i="15"/>
  <c r="C44" i="15"/>
  <c r="C42" i="15"/>
  <c r="C40" i="15"/>
  <c r="C38" i="15"/>
  <c r="C36" i="15"/>
  <c r="C34" i="15"/>
  <c r="D120" i="15"/>
  <c r="D112" i="15"/>
  <c r="D106" i="15"/>
  <c r="D98" i="15"/>
  <c r="D92" i="15"/>
  <c r="D84" i="15"/>
  <c r="D78" i="15"/>
  <c r="D70" i="15"/>
  <c r="D64" i="15"/>
  <c r="D56" i="15"/>
  <c r="D50" i="15"/>
  <c r="D42" i="15"/>
  <c r="D34" i="15"/>
  <c r="A34" i="15" s="1"/>
  <c r="R89" i="12"/>
  <c r="R88" i="12"/>
  <c r="R80" i="12"/>
  <c r="R71" i="12"/>
  <c r="R90" i="12"/>
  <c r="R82" i="12"/>
  <c r="R74" i="12"/>
  <c r="R84" i="12"/>
  <c r="R76" i="12"/>
  <c r="R86" i="12"/>
  <c r="R78" i="12"/>
  <c r="R98" i="12"/>
  <c r="R97" i="12"/>
  <c r="R126" i="12"/>
  <c r="R128" i="12"/>
  <c r="R123" i="12"/>
  <c r="R41" i="12"/>
  <c r="R39" i="12"/>
  <c r="R37" i="12"/>
  <c r="R42" i="12"/>
  <c r="R40" i="12"/>
  <c r="R38" i="12"/>
  <c r="R94" i="12"/>
  <c r="R93" i="12"/>
  <c r="R120" i="12"/>
  <c r="R117" i="12"/>
  <c r="R118" i="12"/>
  <c r="R29" i="12"/>
  <c r="R27" i="12"/>
  <c r="R25" i="12"/>
  <c r="R23" i="12"/>
  <c r="R20" i="12"/>
  <c r="R18" i="12"/>
  <c r="R16" i="12"/>
  <c r="R14" i="12"/>
  <c r="R11" i="12"/>
  <c r="R9" i="12"/>
  <c r="R7" i="12"/>
  <c r="R5" i="12"/>
  <c r="R30" i="12"/>
  <c r="R28" i="12"/>
  <c r="R26" i="12"/>
  <c r="R24" i="12"/>
  <c r="R21" i="12"/>
  <c r="R19" i="12"/>
  <c r="R17" i="12"/>
  <c r="R15" i="12"/>
  <c r="R12" i="12"/>
  <c r="R10" i="12"/>
  <c r="R8" i="12"/>
  <c r="R6" i="12"/>
  <c r="R58" i="12"/>
  <c r="R60" i="12"/>
  <c r="R62" i="12"/>
  <c r="R64" i="12"/>
  <c r="R66" i="12"/>
  <c r="R51" i="12"/>
  <c r="R107" i="12"/>
  <c r="R109" i="12"/>
  <c r="R111" i="12"/>
  <c r="R106" i="12"/>
  <c r="R108" i="12"/>
  <c r="R110" i="12"/>
  <c r="R127" i="12"/>
  <c r="R48" i="12"/>
  <c r="R47" i="12"/>
  <c r="R50" i="12"/>
  <c r="R53" i="12"/>
  <c r="R72" i="12"/>
  <c r="R75" i="12"/>
  <c r="R77" i="12"/>
  <c r="R79" i="12"/>
  <c r="R81" i="12"/>
  <c r="R83" i="12"/>
  <c r="R85" i="12"/>
  <c r="R87" i="12"/>
  <c r="R125" i="12"/>
  <c r="R57" i="12"/>
  <c r="R59" i="12"/>
  <c r="R61" i="12"/>
  <c r="R63" i="12"/>
  <c r="R65" i="12"/>
  <c r="B17" i="18" l="1"/>
  <c r="B14" i="9"/>
  <c r="A35" i="15"/>
  <c r="A36" i="15" s="1"/>
  <c r="A37" i="15" s="1"/>
  <c r="A38" i="15" s="1"/>
  <c r="A39" i="15" s="1"/>
  <c r="A40" i="15" s="1"/>
  <c r="A41" i="15" s="1"/>
  <c r="A42" i="15" s="1"/>
  <c r="A43" i="15" s="1"/>
  <c r="C36" i="8"/>
  <c r="C11" i="8"/>
  <c r="C75" i="8" s="1"/>
  <c r="A44" i="15" l="1"/>
  <c r="C1" i="5"/>
  <c r="C1" i="4"/>
  <c r="A45" i="15" l="1"/>
  <c r="C10" i="2"/>
  <c r="C9" i="2"/>
  <c r="C8" i="2"/>
  <c r="C7" i="2"/>
  <c r="C6" i="2"/>
  <c r="C5" i="2"/>
  <c r="C4" i="2"/>
  <c r="C3" i="2"/>
  <c r="C2" i="2"/>
  <c r="C1" i="2"/>
  <c r="A46" i="15" l="1"/>
  <c r="B1" i="8"/>
  <c r="A47" i="15" l="1"/>
  <c r="E17" i="14"/>
  <c r="E22" i="14"/>
  <c r="E26" i="14"/>
  <c r="E30" i="14"/>
  <c r="E34" i="14"/>
  <c r="E38" i="14"/>
  <c r="E42" i="14"/>
  <c r="E46" i="14"/>
  <c r="E50" i="14"/>
  <c r="E54" i="14"/>
  <c r="E58" i="14"/>
  <c r="E62" i="14"/>
  <c r="E66" i="14"/>
  <c r="E70" i="14"/>
  <c r="E74" i="14"/>
  <c r="E78" i="14"/>
  <c r="E82" i="14"/>
  <c r="E86" i="14"/>
  <c r="E90" i="14"/>
  <c r="E94" i="14"/>
  <c r="E98" i="14"/>
  <c r="E102" i="14"/>
  <c r="E106" i="14"/>
  <c r="E110" i="14"/>
  <c r="E114" i="14"/>
  <c r="E118" i="14"/>
  <c r="E122" i="14"/>
  <c r="E126" i="14"/>
  <c r="E130" i="14"/>
  <c r="E134" i="14"/>
  <c r="E138" i="14"/>
  <c r="E142" i="14"/>
  <c r="E146" i="14"/>
  <c r="E150" i="14"/>
  <c r="E154" i="14"/>
  <c r="E158" i="14"/>
  <c r="E162" i="14"/>
  <c r="E166" i="14"/>
  <c r="E170" i="14"/>
  <c r="E174" i="14"/>
  <c r="E178" i="14"/>
  <c r="E182" i="14"/>
  <c r="E186" i="14"/>
  <c r="E190" i="14"/>
  <c r="E194" i="14"/>
  <c r="E198" i="14"/>
  <c r="E202" i="14"/>
  <c r="E206" i="14"/>
  <c r="E210" i="14"/>
  <c r="E214" i="14"/>
  <c r="E218" i="14"/>
  <c r="E222" i="14"/>
  <c r="E226" i="14"/>
  <c r="E230" i="14"/>
  <c r="E234" i="14"/>
  <c r="E238" i="14"/>
  <c r="E242" i="14"/>
  <c r="E246" i="14"/>
  <c r="E19" i="14"/>
  <c r="E25" i="14"/>
  <c r="E31" i="14"/>
  <c r="E36" i="14"/>
  <c r="E41" i="14"/>
  <c r="E47" i="14"/>
  <c r="E52" i="14"/>
  <c r="E57" i="14"/>
  <c r="E63" i="14"/>
  <c r="E68" i="14"/>
  <c r="E73" i="14"/>
  <c r="E79" i="14"/>
  <c r="E84" i="14"/>
  <c r="E89" i="14"/>
  <c r="E95" i="14"/>
  <c r="E100" i="14"/>
  <c r="E105" i="14"/>
  <c r="E111" i="14"/>
  <c r="E116" i="14"/>
  <c r="E121" i="14"/>
  <c r="E127" i="14"/>
  <c r="E132" i="14"/>
  <c r="E137" i="14"/>
  <c r="E143" i="14"/>
  <c r="E148" i="14"/>
  <c r="E153" i="14"/>
  <c r="E159" i="14"/>
  <c r="E164" i="14"/>
  <c r="E169" i="14"/>
  <c r="E175" i="14"/>
  <c r="E180" i="14"/>
  <c r="E185" i="14"/>
  <c r="E191" i="14"/>
  <c r="E196" i="14"/>
  <c r="E201" i="14"/>
  <c r="E207" i="14"/>
  <c r="E212" i="14"/>
  <c r="E217" i="14"/>
  <c r="E223" i="14"/>
  <c r="E228" i="14"/>
  <c r="E233" i="14"/>
  <c r="E239" i="14"/>
  <c r="E244" i="14"/>
  <c r="E249" i="14"/>
  <c r="E253" i="14"/>
  <c r="E257" i="14"/>
  <c r="E261" i="14"/>
  <c r="E265" i="14"/>
  <c r="E269" i="14"/>
  <c r="E273" i="14"/>
  <c r="E277" i="14"/>
  <c r="E281" i="14"/>
  <c r="E285" i="14"/>
  <c r="E289" i="14"/>
  <c r="E293" i="14"/>
  <c r="E297" i="14"/>
  <c r="E301" i="14"/>
  <c r="E305" i="14"/>
  <c r="E309" i="14"/>
  <c r="E313" i="14"/>
  <c r="E317" i="14"/>
  <c r="E321" i="14"/>
  <c r="E325" i="14"/>
  <c r="E329" i="14"/>
  <c r="E333" i="14"/>
  <c r="E337" i="14"/>
  <c r="E341" i="14"/>
  <c r="E345" i="14"/>
  <c r="E349" i="14"/>
  <c r="E353" i="14"/>
  <c r="E357" i="14"/>
  <c r="E361" i="14"/>
  <c r="E365" i="14"/>
  <c r="E369" i="14"/>
  <c r="E373" i="14"/>
  <c r="E377" i="14"/>
  <c r="E381" i="14"/>
  <c r="E385" i="14"/>
  <c r="E20" i="14"/>
  <c r="E28" i="14"/>
  <c r="E35" i="14"/>
  <c r="E43" i="14"/>
  <c r="E49" i="14"/>
  <c r="E56" i="14"/>
  <c r="E64" i="14"/>
  <c r="E71" i="14"/>
  <c r="E77" i="14"/>
  <c r="E85" i="14"/>
  <c r="E92" i="14"/>
  <c r="E99" i="14"/>
  <c r="E107" i="14"/>
  <c r="E113" i="14"/>
  <c r="E120" i="14"/>
  <c r="E128" i="14"/>
  <c r="E135" i="14"/>
  <c r="E141" i="14"/>
  <c r="E149" i="14"/>
  <c r="E156" i="14"/>
  <c r="E163" i="14"/>
  <c r="E171" i="14"/>
  <c r="E177" i="14"/>
  <c r="E184" i="14"/>
  <c r="E192" i="14"/>
  <c r="E199" i="14"/>
  <c r="E205" i="14"/>
  <c r="E213" i="14"/>
  <c r="E220" i="14"/>
  <c r="E227" i="14"/>
  <c r="E235" i="14"/>
  <c r="E241" i="14"/>
  <c r="E248" i="14"/>
  <c r="E254" i="14"/>
  <c r="E259" i="14"/>
  <c r="E264" i="14"/>
  <c r="E270" i="14"/>
  <c r="E275" i="14"/>
  <c r="E280" i="14"/>
  <c r="E286" i="14"/>
  <c r="E291" i="14"/>
  <c r="E296" i="14"/>
  <c r="E302" i="14"/>
  <c r="E307" i="14"/>
  <c r="E312" i="14"/>
  <c r="E318" i="14"/>
  <c r="E323" i="14"/>
  <c r="E328" i="14"/>
  <c r="E334" i="14"/>
  <c r="E339" i="14"/>
  <c r="E344" i="14"/>
  <c r="E350" i="14"/>
  <c r="E355" i="14"/>
  <c r="E360" i="14"/>
  <c r="E366" i="14"/>
  <c r="E371" i="14"/>
  <c r="E376" i="14"/>
  <c r="E382" i="14"/>
  <c r="E387" i="14"/>
  <c r="E391" i="14"/>
  <c r="E395" i="14"/>
  <c r="E399" i="14"/>
  <c r="E403" i="14"/>
  <c r="E407" i="14"/>
  <c r="E411" i="14"/>
  <c r="E415" i="14"/>
  <c r="E419" i="14"/>
  <c r="E423" i="14"/>
  <c r="E427" i="14"/>
  <c r="E431" i="14"/>
  <c r="E435" i="14"/>
  <c r="E439" i="14"/>
  <c r="E443" i="14"/>
  <c r="E447" i="14"/>
  <c r="E451" i="14"/>
  <c r="E455" i="14"/>
  <c r="E459" i="14"/>
  <c r="E463" i="14"/>
  <c r="E467" i="14"/>
  <c r="E471" i="14"/>
  <c r="E475" i="14"/>
  <c r="E18" i="14"/>
  <c r="E29" i="14"/>
  <c r="E39" i="14"/>
  <c r="E48" i="14"/>
  <c r="E59" i="14"/>
  <c r="E67" i="14"/>
  <c r="E76" i="14"/>
  <c r="E87" i="14"/>
  <c r="E96" i="14"/>
  <c r="E104" i="14"/>
  <c r="E115" i="14"/>
  <c r="E124" i="14"/>
  <c r="E133" i="14"/>
  <c r="E144" i="14"/>
  <c r="E152" i="14"/>
  <c r="E161" i="14"/>
  <c r="E172" i="14"/>
  <c r="E181" i="14"/>
  <c r="E189" i="14"/>
  <c r="E200" i="14"/>
  <c r="E209" i="14"/>
  <c r="E219" i="14"/>
  <c r="E229" i="14"/>
  <c r="E237" i="14"/>
  <c r="E247" i="14"/>
  <c r="E255" i="14"/>
  <c r="E262" i="14"/>
  <c r="E268" i="14"/>
  <c r="E276" i="14"/>
  <c r="E283" i="14"/>
  <c r="E290" i="14"/>
  <c r="E298" i="14"/>
  <c r="E304" i="14"/>
  <c r="E311" i="14"/>
  <c r="E319" i="14"/>
  <c r="E326" i="14"/>
  <c r="E332" i="14"/>
  <c r="E340" i="14"/>
  <c r="E347" i="14"/>
  <c r="E354" i="14"/>
  <c r="E362" i="14"/>
  <c r="E368" i="14"/>
  <c r="E375" i="14"/>
  <c r="E383" i="14"/>
  <c r="E389" i="14"/>
  <c r="E394" i="14"/>
  <c r="E400" i="14"/>
  <c r="E405" i="14"/>
  <c r="E410" i="14"/>
  <c r="E416" i="14"/>
  <c r="E421" i="14"/>
  <c r="E426" i="14"/>
  <c r="E432" i="14"/>
  <c r="E437" i="14"/>
  <c r="E442" i="14"/>
  <c r="E448" i="14"/>
  <c r="E453" i="14"/>
  <c r="E458" i="14"/>
  <c r="E464" i="14"/>
  <c r="E469" i="14"/>
  <c r="E474" i="14"/>
  <c r="E479" i="14"/>
  <c r="E483" i="14"/>
  <c r="E487" i="14"/>
  <c r="E491" i="14"/>
  <c r="E495" i="14"/>
  <c r="E499" i="14"/>
  <c r="E503" i="14"/>
  <c r="E507" i="14"/>
  <c r="E511" i="14"/>
  <c r="E515" i="14"/>
  <c r="E519" i="14"/>
  <c r="E523" i="14"/>
  <c r="E527" i="14"/>
  <c r="E531" i="14"/>
  <c r="E535" i="14"/>
  <c r="E539" i="14"/>
  <c r="E543" i="14"/>
  <c r="E5" i="14"/>
  <c r="E9" i="14"/>
  <c r="E13" i="14"/>
  <c r="E119" i="14"/>
  <c r="E147" i="14"/>
  <c r="E187" i="14"/>
  <c r="E204" i="14"/>
  <c r="E232" i="14"/>
  <c r="E258" i="14"/>
  <c r="E279" i="14"/>
  <c r="E300" i="14"/>
  <c r="E322" i="14"/>
  <c r="E336" i="14"/>
  <c r="E358" i="14"/>
  <c r="E386" i="14"/>
  <c r="E402" i="14"/>
  <c r="E418" i="14"/>
  <c r="E429" i="14"/>
  <c r="E445" i="14"/>
  <c r="E461" i="14"/>
  <c r="E477" i="14"/>
  <c r="E493" i="14"/>
  <c r="E501" i="14"/>
  <c r="E513" i="14"/>
  <c r="E525" i="14"/>
  <c r="E537" i="14"/>
  <c r="E11" i="14"/>
  <c r="E16" i="14"/>
  <c r="E37" i="14"/>
  <c r="E65" i="14"/>
  <c r="E83" i="14"/>
  <c r="E112" i="14"/>
  <c r="E131" i="14"/>
  <c r="E160" i="14"/>
  <c r="E188" i="14"/>
  <c r="E216" i="14"/>
  <c r="E245" i="14"/>
  <c r="E267" i="14"/>
  <c r="E288" i="14"/>
  <c r="E310" i="14"/>
  <c r="E331" i="14"/>
  <c r="E352" i="14"/>
  <c r="E374" i="14"/>
  <c r="E393" i="14"/>
  <c r="E409" i="14"/>
  <c r="E430" i="14"/>
  <c r="E446" i="14"/>
  <c r="E457" i="14"/>
  <c r="E473" i="14"/>
  <c r="E486" i="14"/>
  <c r="E494" i="14"/>
  <c r="E502" i="14"/>
  <c r="E510" i="14"/>
  <c r="E518" i="14"/>
  <c r="E526" i="14"/>
  <c r="E534" i="14"/>
  <c r="E542" i="14"/>
  <c r="E8" i="14"/>
  <c r="E23" i="14"/>
  <c r="E32" i="14"/>
  <c r="E40" i="14"/>
  <c r="E51" i="14"/>
  <c r="E60" i="14"/>
  <c r="E69" i="14"/>
  <c r="E80" i="14"/>
  <c r="E88" i="14"/>
  <c r="E97" i="14"/>
  <c r="E108" i="14"/>
  <c r="E117" i="14"/>
  <c r="E125" i="14"/>
  <c r="E136" i="14"/>
  <c r="E145" i="14"/>
  <c r="E155" i="14"/>
  <c r="E165" i="14"/>
  <c r="E173" i="14"/>
  <c r="E183" i="14"/>
  <c r="E193" i="14"/>
  <c r="E203" i="14"/>
  <c r="E211" i="14"/>
  <c r="E221" i="14"/>
  <c r="E231" i="14"/>
  <c r="E240" i="14"/>
  <c r="E250" i="14"/>
  <c r="E256" i="14"/>
  <c r="E263" i="14"/>
  <c r="E271" i="14"/>
  <c r="E278" i="14"/>
  <c r="E284" i="14"/>
  <c r="E292" i="14"/>
  <c r="E299" i="14"/>
  <c r="E306" i="14"/>
  <c r="E314" i="14"/>
  <c r="E320" i="14"/>
  <c r="E327" i="14"/>
  <c r="E335" i="14"/>
  <c r="E342" i="14"/>
  <c r="E348" i="14"/>
  <c r="E356" i="14"/>
  <c r="E363" i="14"/>
  <c r="E370" i="14"/>
  <c r="E378" i="14"/>
  <c r="E384" i="14"/>
  <c r="E390" i="14"/>
  <c r="E396" i="14"/>
  <c r="E401" i="14"/>
  <c r="E406" i="14"/>
  <c r="E412" i="14"/>
  <c r="E417" i="14"/>
  <c r="E422" i="14"/>
  <c r="E428" i="14"/>
  <c r="E433" i="14"/>
  <c r="E438" i="14"/>
  <c r="E444" i="14"/>
  <c r="E449" i="14"/>
  <c r="E454" i="14"/>
  <c r="E460" i="14"/>
  <c r="E465" i="14"/>
  <c r="E470" i="14"/>
  <c r="E476" i="14"/>
  <c r="E480" i="14"/>
  <c r="E484" i="14"/>
  <c r="E488" i="14"/>
  <c r="E492" i="14"/>
  <c r="E496" i="14"/>
  <c r="E500" i="14"/>
  <c r="E504" i="14"/>
  <c r="E508" i="14"/>
  <c r="E512" i="14"/>
  <c r="E516" i="14"/>
  <c r="E520" i="14"/>
  <c r="E524" i="14"/>
  <c r="E528" i="14"/>
  <c r="E532" i="14"/>
  <c r="E536" i="14"/>
  <c r="E540" i="14"/>
  <c r="E544" i="14"/>
  <c r="E6" i="14"/>
  <c r="E10" i="14"/>
  <c r="E14" i="14"/>
  <c r="B30" i="6" s="1"/>
  <c r="E101" i="14"/>
  <c r="E167" i="14"/>
  <c r="E195" i="14"/>
  <c r="E224" i="14"/>
  <c r="E251" i="14"/>
  <c r="E272" i="14"/>
  <c r="E294" i="14"/>
  <c r="E315" i="14"/>
  <c r="E343" i="14"/>
  <c r="E364" i="14"/>
  <c r="E379" i="14"/>
  <c r="E397" i="14"/>
  <c r="E413" i="14"/>
  <c r="E434" i="14"/>
  <c r="E450" i="14"/>
  <c r="E466" i="14"/>
  <c r="E481" i="14"/>
  <c r="E489" i="14"/>
  <c r="E505" i="14"/>
  <c r="E517" i="14"/>
  <c r="E529" i="14"/>
  <c r="E541" i="14"/>
  <c r="E7" i="14"/>
  <c r="E45" i="14"/>
  <c r="E75" i="14"/>
  <c r="E93" i="14"/>
  <c r="E123" i="14"/>
  <c r="E151" i="14"/>
  <c r="E179" i="14"/>
  <c r="E208" i="14"/>
  <c r="E236" i="14"/>
  <c r="E260" i="14"/>
  <c r="E282" i="14"/>
  <c r="E303" i="14"/>
  <c r="E324" i="14"/>
  <c r="E346" i="14"/>
  <c r="E367" i="14"/>
  <c r="E388" i="14"/>
  <c r="E404" i="14"/>
  <c r="E420" i="14"/>
  <c r="E441" i="14"/>
  <c r="E452" i="14"/>
  <c r="E468" i="14"/>
  <c r="E482" i="14"/>
  <c r="E490" i="14"/>
  <c r="E498" i="14"/>
  <c r="E506" i="14"/>
  <c r="E514" i="14"/>
  <c r="E522" i="14"/>
  <c r="E530" i="14"/>
  <c r="E538" i="14"/>
  <c r="E4" i="14"/>
  <c r="B43" i="6" s="1"/>
  <c r="E12" i="14"/>
  <c r="E15" i="14"/>
  <c r="E24" i="14"/>
  <c r="E33" i="14"/>
  <c r="E44" i="14"/>
  <c r="E53" i="14"/>
  <c r="E61" i="14"/>
  <c r="E72" i="14"/>
  <c r="E81" i="14"/>
  <c r="E91" i="14"/>
  <c r="E109" i="14"/>
  <c r="E129" i="14"/>
  <c r="E139" i="14"/>
  <c r="E157" i="14"/>
  <c r="E176" i="14"/>
  <c r="E215" i="14"/>
  <c r="E243" i="14"/>
  <c r="E266" i="14"/>
  <c r="E287" i="14"/>
  <c r="E308" i="14"/>
  <c r="E330" i="14"/>
  <c r="E351" i="14"/>
  <c r="E372" i="14"/>
  <c r="E392" i="14"/>
  <c r="E408" i="14"/>
  <c r="E424" i="14"/>
  <c r="E440" i="14"/>
  <c r="E456" i="14"/>
  <c r="E472" i="14"/>
  <c r="E485" i="14"/>
  <c r="E497" i="14"/>
  <c r="E509" i="14"/>
  <c r="E521" i="14"/>
  <c r="E533" i="14"/>
  <c r="E545" i="14"/>
  <c r="E27" i="14"/>
  <c r="E55" i="14"/>
  <c r="E103" i="14"/>
  <c r="E140" i="14"/>
  <c r="E168" i="14"/>
  <c r="E197" i="14"/>
  <c r="E225" i="14"/>
  <c r="E252" i="14"/>
  <c r="E274" i="14"/>
  <c r="E295" i="14"/>
  <c r="E316" i="14"/>
  <c r="E338" i="14"/>
  <c r="E359" i="14"/>
  <c r="E380" i="14"/>
  <c r="E398" i="14"/>
  <c r="E414" i="14"/>
  <c r="E425" i="14"/>
  <c r="E436" i="14"/>
  <c r="E462" i="14"/>
  <c r="E478" i="14"/>
  <c r="K13" i="9"/>
  <c r="A48" i="15" l="1"/>
  <c r="B64" i="6"/>
  <c r="B62" i="6"/>
  <c r="B60" i="6"/>
  <c r="B58" i="6"/>
  <c r="B56" i="6"/>
  <c r="B54" i="6"/>
  <c r="B59" i="6"/>
  <c r="B55" i="6"/>
  <c r="B63" i="6"/>
  <c r="B61" i="6"/>
  <c r="B57" i="6"/>
  <c r="A49" i="15" l="1"/>
  <c r="A50" i="15" l="1"/>
  <c r="D72" i="8"/>
  <c r="D70" i="8"/>
  <c r="D71" i="8"/>
  <c r="D60" i="8"/>
  <c r="D58" i="8"/>
  <c r="D56" i="8"/>
  <c r="D54" i="8"/>
  <c r="D52" i="8"/>
  <c r="D50" i="8"/>
  <c r="D48" i="8"/>
  <c r="D46" i="8"/>
  <c r="D44" i="8"/>
  <c r="D42" i="8"/>
  <c r="D59" i="8"/>
  <c r="D57" i="8"/>
  <c r="D55" i="8"/>
  <c r="D53" i="8"/>
  <c r="D51" i="8"/>
  <c r="D49" i="8"/>
  <c r="D47" i="8"/>
  <c r="D45" i="8"/>
  <c r="D43" i="8"/>
  <c r="D41" i="8"/>
  <c r="D38" i="8"/>
  <c r="D62" i="8"/>
  <c r="D66" i="8"/>
  <c r="D39" i="8"/>
  <c r="D63" i="8"/>
  <c r="D67" i="8"/>
  <c r="D37" i="8"/>
  <c r="D40" i="8"/>
  <c r="D64" i="8"/>
  <c r="D68" i="8"/>
  <c r="D61" i="8"/>
  <c r="D65" i="8"/>
  <c r="D69" i="8"/>
  <c r="D73" i="8"/>
  <c r="D28" i="8"/>
  <c r="D26" i="8"/>
  <c r="D25" i="8"/>
  <c r="D27" i="8"/>
  <c r="D13" i="8"/>
  <c r="D21" i="8"/>
  <c r="D31" i="8"/>
  <c r="D12" i="8"/>
  <c r="D16" i="8"/>
  <c r="D18" i="8"/>
  <c r="D20" i="8"/>
  <c r="D24" i="8"/>
  <c r="D30" i="8"/>
  <c r="D34" i="8"/>
  <c r="D14" i="8"/>
  <c r="D22" i="8"/>
  <c r="D32" i="8"/>
  <c r="D15" i="8"/>
  <c r="D17" i="8"/>
  <c r="D19" i="8"/>
  <c r="D23" i="8"/>
  <c r="D29" i="8"/>
  <c r="D33" i="8"/>
  <c r="A51" i="15" l="1"/>
  <c r="E72" i="8"/>
  <c r="E70" i="8"/>
  <c r="E71" i="8"/>
  <c r="E60" i="8"/>
  <c r="E59" i="8"/>
  <c r="E57" i="8"/>
  <c r="E55" i="8"/>
  <c r="E53" i="8"/>
  <c r="E51" i="8"/>
  <c r="E49" i="8"/>
  <c r="E47" i="8"/>
  <c r="E45" i="8"/>
  <c r="E43" i="8"/>
  <c r="E41" i="8"/>
  <c r="E58" i="8"/>
  <c r="E56" i="8"/>
  <c r="E54" i="8"/>
  <c r="E52" i="8"/>
  <c r="E50" i="8"/>
  <c r="E48" i="8"/>
  <c r="E46" i="8"/>
  <c r="E44" i="8"/>
  <c r="E42" i="8"/>
  <c r="E28" i="8"/>
  <c r="E26" i="8"/>
  <c r="E27" i="8"/>
  <c r="E25" i="8"/>
  <c r="E38" i="8"/>
  <c r="E40" i="8"/>
  <c r="E62" i="8"/>
  <c r="E64" i="8"/>
  <c r="E66" i="8"/>
  <c r="E68" i="8"/>
  <c r="E73" i="8"/>
  <c r="E13" i="8"/>
  <c r="E15" i="8"/>
  <c r="E17" i="8"/>
  <c r="E19" i="8"/>
  <c r="E21" i="8"/>
  <c r="E23" i="8"/>
  <c r="E29" i="8"/>
  <c r="E31" i="8"/>
  <c r="E33" i="8"/>
  <c r="E39" i="8"/>
  <c r="E61" i="8"/>
  <c r="E63" i="8"/>
  <c r="E65" i="8"/>
  <c r="E67" i="8"/>
  <c r="E69" i="8"/>
  <c r="E37" i="8"/>
  <c r="E14" i="8"/>
  <c r="E16" i="8"/>
  <c r="E18" i="8"/>
  <c r="E20" i="8"/>
  <c r="E22" i="8"/>
  <c r="E24" i="8"/>
  <c r="E30" i="8"/>
  <c r="E32" i="8"/>
  <c r="E34" i="8"/>
  <c r="E12" i="8"/>
  <c r="D11" i="8"/>
  <c r="A52" i="15" l="1"/>
  <c r="E75" i="8"/>
  <c r="A53" i="15" l="1"/>
  <c r="D36" i="8"/>
  <c r="A54" i="15" l="1"/>
  <c r="B5" i="8"/>
  <c r="B4" i="8"/>
  <c r="B3" i="8"/>
  <c r="B2" i="8"/>
  <c r="A55" i="15" l="1"/>
  <c r="C6" i="9"/>
  <c r="C4" i="9"/>
  <c r="C3" i="9"/>
  <c r="C2" i="9"/>
  <c r="C1" i="9"/>
  <c r="C5" i="9"/>
  <c r="A56" i="15" l="1"/>
  <c r="A57" i="15" l="1"/>
  <c r="A58" i="15" l="1"/>
  <c r="A59" i="15" l="1"/>
  <c r="A60" i="15" l="1"/>
  <c r="A61" i="15" l="1"/>
  <c r="A62" i="15" l="1"/>
  <c r="A63" i="15" l="1"/>
  <c r="A64" i="15" l="1"/>
  <c r="A65" i="15" l="1"/>
  <c r="A66" i="15" l="1"/>
  <c r="A67" i="15" l="1"/>
  <c r="A68" i="15" l="1"/>
  <c r="C813" i="15"/>
  <c r="A69" i="15" l="1"/>
  <c r="C863" i="15"/>
  <c r="A70" i="15" l="1"/>
  <c r="C913" i="15"/>
  <c r="A71" i="15" l="1"/>
  <c r="C963" i="15"/>
  <c r="A72" i="15" l="1"/>
  <c r="C1013" i="15"/>
  <c r="A73" i="15" l="1"/>
  <c r="A74" i="15" l="1"/>
  <c r="C1063" i="15"/>
  <c r="A75" i="15" l="1"/>
  <c r="C1113" i="15"/>
  <c r="A76" i="15" l="1"/>
  <c r="A77" i="15" l="1"/>
  <c r="C1163" i="15"/>
  <c r="A78" i="15" l="1"/>
  <c r="C1213" i="15"/>
  <c r="A79" i="15" l="1"/>
  <c r="C1263" i="15"/>
  <c r="A80" i="15" l="1"/>
  <c r="C1313" i="15"/>
  <c r="A81" i="15" l="1"/>
  <c r="C1363" i="15"/>
  <c r="A82" i="15" l="1"/>
  <c r="C1413" i="15"/>
  <c r="A83" i="15" l="1"/>
  <c r="C1463" i="15"/>
  <c r="A84" i="15" l="1"/>
  <c r="C1513" i="15"/>
  <c r="A85" i="15" l="1"/>
  <c r="A86" i="15" l="1"/>
  <c r="C1563" i="15"/>
  <c r="A87" i="15" l="1"/>
  <c r="C1613" i="15"/>
  <c r="A88" i="15" l="1"/>
  <c r="C1663" i="15"/>
  <c r="A89" i="15" l="1"/>
  <c r="C1713" i="15"/>
  <c r="A90" i="15" l="1"/>
  <c r="C1763" i="15"/>
  <c r="A91" i="15" l="1"/>
  <c r="A92" i="15" l="1"/>
  <c r="C1813" i="15"/>
  <c r="A93" i="15" l="1"/>
  <c r="C1863" i="15"/>
  <c r="F7" i="2"/>
  <c r="B17" i="2" l="1"/>
  <c r="D17" i="2"/>
  <c r="E17" i="2"/>
  <c r="F10" i="2"/>
  <c r="A94" i="15"/>
  <c r="A95" i="15" l="1"/>
  <c r="A96" i="15" l="1"/>
  <c r="A97" i="15" l="1"/>
  <c r="A98" i="15" l="1"/>
  <c r="A99" i="15" l="1"/>
  <c r="A100" i="15" l="1"/>
  <c r="A101" i="15" l="1"/>
  <c r="A102" i="15" l="1"/>
  <c r="A103" i="15" l="1"/>
  <c r="A104" i="15" l="1"/>
  <c r="A105" i="15" l="1"/>
  <c r="A106" i="15" l="1"/>
  <c r="A107" i="15" l="1"/>
  <c r="A108" i="15" l="1"/>
  <c r="A109" i="15" l="1"/>
  <c r="A110" i="15" l="1"/>
  <c r="A111" i="15" l="1"/>
  <c r="A112" i="15" l="1"/>
  <c r="A113" i="15" l="1"/>
  <c r="A114" i="15" l="1"/>
  <c r="A115" i="15" l="1"/>
  <c r="A116" i="15" l="1"/>
  <c r="A117" i="15" l="1"/>
  <c r="A118" i="15" l="1"/>
  <c r="A119" i="15" l="1"/>
  <c r="A120" i="15" l="1"/>
  <c r="A121" i="15" l="1"/>
  <c r="A122" i="15" l="1"/>
  <c r="A123" i="15" l="1"/>
  <c r="A124" i="15" l="1"/>
  <c r="A125" i="15" l="1"/>
  <c r="A126" i="15" l="1"/>
  <c r="A127" i="15" l="1"/>
  <c r="A128" i="15" l="1"/>
  <c r="A129" i="15" l="1"/>
  <c r="A130" i="15" l="1"/>
  <c r="A131" i="15" l="1"/>
  <c r="A132" i="15" l="1"/>
  <c r="A133" i="15" l="1"/>
  <c r="A134" i="15" l="1"/>
  <c r="A135" i="15" l="1"/>
  <c r="A136" i="15" l="1"/>
  <c r="A137" i="15" l="1"/>
  <c r="A138" i="15" l="1"/>
  <c r="A139" i="15" l="1"/>
  <c r="A140" i="15" l="1"/>
  <c r="A141" i="15" l="1"/>
  <c r="A142" i="15" l="1"/>
  <c r="A143" i="15" l="1"/>
  <c r="A144" i="15" l="1"/>
  <c r="A145" i="15" l="1"/>
  <c r="A146" i="15" l="1"/>
  <c r="A147" i="15" l="1"/>
  <c r="A148" i="15" l="1"/>
  <c r="A149" i="15" l="1"/>
  <c r="A150" i="15" l="1"/>
  <c r="A151" i="15" l="1"/>
  <c r="A152" i="15" l="1"/>
  <c r="A153" i="15" l="1"/>
  <c r="A154" i="15" l="1"/>
  <c r="A155" i="15" l="1"/>
  <c r="A156" i="15" l="1"/>
  <c r="A157" i="15" l="1"/>
  <c r="A158" i="15" l="1"/>
  <c r="A159" i="15" l="1"/>
  <c r="A160" i="15" l="1"/>
  <c r="A161" i="15" l="1"/>
  <c r="A162" i="15" l="1"/>
  <c r="A163" i="15" l="1"/>
  <c r="A164" i="15" l="1"/>
  <c r="A165" i="15" l="1"/>
  <c r="A166" i="15" l="1"/>
  <c r="A167" i="15" l="1"/>
  <c r="A168" i="15" l="1"/>
  <c r="A169" i="15" l="1"/>
  <c r="A170" i="15" l="1"/>
  <c r="A171" i="15" l="1"/>
  <c r="A172" i="15" l="1"/>
  <c r="A173" i="15" l="1"/>
  <c r="A174" i="15" l="1"/>
  <c r="A175" i="15" l="1"/>
  <c r="A176" i="15" l="1"/>
  <c r="A177" i="15" l="1"/>
  <c r="A178" i="15" l="1"/>
  <c r="A179" i="15" l="1"/>
  <c r="A180" i="15" l="1"/>
  <c r="A181" i="15" l="1"/>
  <c r="A182" i="15" l="1"/>
  <c r="A183" i="15" l="1"/>
  <c r="B7" i="6" l="1"/>
  <c r="B10" i="23"/>
  <c r="B11" i="23"/>
  <c r="B12" i="23"/>
  <c r="B13" i="23"/>
  <c r="B14" i="23"/>
  <c r="B47" i="23"/>
  <c r="B25" i="23"/>
  <c r="B24" i="23"/>
  <c r="B19" i="23"/>
  <c r="B28" i="23"/>
  <c r="B17" i="23"/>
  <c r="B27" i="23"/>
  <c r="B43" i="23"/>
  <c r="B45" i="23"/>
  <c r="B21" i="23"/>
  <c r="B23" i="23"/>
  <c r="B38" i="23"/>
  <c r="B15" i="23"/>
  <c r="B22" i="23"/>
  <c r="B39" i="23"/>
  <c r="B37" i="23"/>
  <c r="B36" i="23"/>
  <c r="B30" i="23"/>
  <c r="B26" i="23"/>
  <c r="B46" i="23"/>
  <c r="B31" i="23"/>
  <c r="B41" i="23"/>
  <c r="B33" i="23"/>
  <c r="B35" i="23"/>
  <c r="B18" i="23"/>
  <c r="B40" i="23"/>
  <c r="B32" i="23"/>
  <c r="B42" i="23"/>
  <c r="B34" i="23"/>
  <c r="B16" i="23"/>
  <c r="B20" i="23"/>
  <c r="B44" i="23"/>
  <c r="B29" i="23"/>
  <c r="D10" i="23" l="1"/>
  <c r="F10" i="23" s="1"/>
  <c r="C10" i="23"/>
  <c r="B6" i="6"/>
  <c r="A73" i="6"/>
  <c r="C14" i="23"/>
  <c r="D14" i="23"/>
  <c r="F14" i="23" s="1"/>
  <c r="C13" i="23"/>
  <c r="D13" i="23"/>
  <c r="F13" i="23" s="1"/>
  <c r="C12" i="23"/>
  <c r="D12" i="23"/>
  <c r="F12" i="23" s="1"/>
  <c r="C11" i="23"/>
  <c r="D11" i="23"/>
  <c r="F11" i="23" s="1"/>
  <c r="D42" i="23"/>
  <c r="F42" i="23" s="1"/>
  <c r="C42" i="23"/>
  <c r="C35" i="23"/>
  <c r="D35" i="23"/>
  <c r="F35" i="23" s="1"/>
  <c r="C46" i="23"/>
  <c r="D46" i="23"/>
  <c r="F46" i="23" s="1"/>
  <c r="C37" i="23"/>
  <c r="D37" i="23"/>
  <c r="F37" i="23" s="1"/>
  <c r="C38" i="23"/>
  <c r="D38" i="23"/>
  <c r="F38" i="23" s="1"/>
  <c r="C19" i="23"/>
  <c r="D19" i="23"/>
  <c r="F19" i="23" s="1"/>
  <c r="D20" i="23"/>
  <c r="F20" i="23" s="1"/>
  <c r="C20" i="23"/>
  <c r="C32" i="23"/>
  <c r="D32" i="23"/>
  <c r="F32" i="23" s="1"/>
  <c r="D33" i="23"/>
  <c r="F33" i="23" s="1"/>
  <c r="C33" i="23"/>
  <c r="C26" i="23"/>
  <c r="D26" i="23"/>
  <c r="F26" i="23" s="1"/>
  <c r="D39" i="23"/>
  <c r="F39" i="23" s="1"/>
  <c r="C39" i="23"/>
  <c r="C23" i="23"/>
  <c r="D23" i="23"/>
  <c r="F23" i="23" s="1"/>
  <c r="C27" i="23"/>
  <c r="D27" i="23"/>
  <c r="F27" i="23" s="1"/>
  <c r="C24" i="23"/>
  <c r="D24" i="23"/>
  <c r="F24" i="23" s="1"/>
  <c r="D44" i="23"/>
  <c r="F44" i="23" s="1"/>
  <c r="C44" i="23"/>
  <c r="D30" i="23"/>
  <c r="F30" i="23" s="1"/>
  <c r="C30" i="23"/>
  <c r="C22" i="23"/>
  <c r="D22" i="23"/>
  <c r="F22" i="23" s="1"/>
  <c r="C21" i="23"/>
  <c r="D21" i="23"/>
  <c r="F21" i="23" s="1"/>
  <c r="C17" i="23"/>
  <c r="D17" i="23"/>
  <c r="F17" i="23" s="1"/>
  <c r="C25" i="23"/>
  <c r="D25" i="23"/>
  <c r="F25" i="23" s="1"/>
  <c r="D43" i="23"/>
  <c r="F43" i="23" s="1"/>
  <c r="C43" i="23"/>
  <c r="C16" i="23"/>
  <c r="D16" i="23"/>
  <c r="F16" i="23" s="1"/>
  <c r="D40" i="23"/>
  <c r="F40" i="23" s="1"/>
  <c r="C40" i="23"/>
  <c r="D41" i="23"/>
  <c r="F41" i="23" s="1"/>
  <c r="C41" i="23"/>
  <c r="D29" i="23"/>
  <c r="F29" i="23" s="1"/>
  <c r="C29" i="23"/>
  <c r="C34" i="23"/>
  <c r="D34" i="23"/>
  <c r="F34" i="23" s="1"/>
  <c r="D18" i="23"/>
  <c r="F18" i="23" s="1"/>
  <c r="C18" i="23"/>
  <c r="D31" i="23"/>
  <c r="F31" i="23" s="1"/>
  <c r="C31" i="23"/>
  <c r="D36" i="23"/>
  <c r="F36" i="23" s="1"/>
  <c r="C36" i="23"/>
  <c r="C15" i="23"/>
  <c r="D15" i="23"/>
  <c r="F15" i="23" s="1"/>
  <c r="D45" i="23"/>
  <c r="F45" i="23" s="1"/>
  <c r="C45" i="23"/>
  <c r="C28" i="23"/>
  <c r="D28" i="23"/>
  <c r="F28" i="23" s="1"/>
  <c r="D47" i="23"/>
  <c r="F47" i="23" s="1"/>
  <c r="C47" i="23"/>
  <c r="B81" i="6" l="1"/>
  <c r="D99" i="6"/>
  <c r="G39" i="6"/>
  <c r="G73" i="6" s="1"/>
  <c r="G74" i="6" s="1"/>
  <c r="C16" i="18"/>
  <c r="B16" i="18"/>
  <c r="B13" i="9"/>
  <c r="B80" i="6" l="1"/>
  <c r="A147" i="6"/>
  <c r="F18" i="2" s="1"/>
  <c r="G81" i="6"/>
  <c r="C81" i="6"/>
  <c r="B147" i="6" s="1"/>
  <c r="D16" i="18"/>
  <c r="F148" i="6" l="1"/>
  <c r="E99" i="6"/>
  <c r="F147" i="6"/>
  <c r="H17" i="2"/>
  <c r="H19" i="2" s="1"/>
  <c r="F16" i="18" l="1"/>
  <c r="E16" i="18" s="1"/>
  <c r="G16" i="18" l="1"/>
  <c r="F17" i="2" l="1"/>
  <c r="I18" i="2" l="1"/>
  <c r="A32" i="2"/>
  <c r="C80" i="6" l="1"/>
  <c r="G7" i="6"/>
  <c r="C7" i="6"/>
  <c r="B73" i="6" s="1"/>
  <c r="C6" i="6"/>
  <c r="A21" i="18"/>
  <c r="I17" i="2"/>
  <c r="H30" i="2"/>
  <c r="H21" i="2"/>
  <c r="H22" i="2" s="1"/>
  <c r="H23" i="2" s="1"/>
  <c r="E20" i="9"/>
  <c r="E21" i="9" s="1"/>
  <c r="C11" i="2"/>
  <c r="C2" i="26" s="1"/>
  <c r="G19" i="18" l="1"/>
  <c r="H25" i="2"/>
  <c r="H24" i="2"/>
  <c r="I19" i="2"/>
  <c r="D13" i="9"/>
  <c r="E25" i="6"/>
  <c r="F74" i="6"/>
  <c r="F73" i="6"/>
  <c r="H17" i="9" l="1"/>
  <c r="H20" i="9" s="1"/>
  <c r="I17" i="9"/>
  <c r="I20" i="9" s="1"/>
  <c r="G17" i="9"/>
  <c r="G20" i="9" s="1"/>
  <c r="F17" i="9"/>
  <c r="D15" i="9"/>
  <c r="H26" i="2"/>
  <c r="H28" i="2" l="1"/>
  <c r="H27" i="2"/>
  <c r="F18" i="9"/>
  <c r="G18" i="9" s="1"/>
  <c r="H18" i="9" s="1"/>
  <c r="I18" i="9" s="1"/>
  <c r="F20" i="9"/>
  <c r="F21" i="9" s="1"/>
  <c r="G21" i="9" s="1"/>
  <c r="H21" i="9" s="1"/>
  <c r="I21" i="9" s="1"/>
</calcChain>
</file>

<file path=xl/comments1.xml><?xml version="1.0" encoding="utf-8"?>
<comments xmlns="http://schemas.openxmlformats.org/spreadsheetml/2006/main">
  <authors>
    <author>Secretaria Servicios</author>
  </authors>
  <commentList>
    <comment ref="C28" authorId="0" shapeId="0">
      <text>
        <r>
          <rPr>
            <sz val="9"/>
            <color indexed="81"/>
            <rFont val="Tahoma"/>
            <family val="2"/>
          </rPr>
          <t>Esto valor se calcula autómaticamente una vez definido los Gastos Generales, Beneficio, Ingreso Brutos e IVA por parte del oferente</t>
        </r>
      </text>
    </comment>
  </commentList>
</comments>
</file>

<file path=xl/sharedStrings.xml><?xml version="1.0" encoding="utf-8"?>
<sst xmlns="http://schemas.openxmlformats.org/spreadsheetml/2006/main" count="4898" uniqueCount="2121">
  <si>
    <t>DESIGNACION</t>
  </si>
  <si>
    <t>UN.</t>
  </si>
  <si>
    <t>CANT.</t>
  </si>
  <si>
    <t xml:space="preserve"> </t>
  </si>
  <si>
    <t/>
  </si>
  <si>
    <t>gl</t>
  </si>
  <si>
    <t>m2</t>
  </si>
  <si>
    <t xml:space="preserve">TOTAL </t>
  </si>
  <si>
    <t xml:space="preserve">COMITENTE : </t>
  </si>
  <si>
    <t>OBRA :</t>
  </si>
  <si>
    <t xml:space="preserve">EMPRESA CONSTRUCTORA:  </t>
  </si>
  <si>
    <t>PORCENTAJE INCIDENCIA DEL ITEM</t>
  </si>
  <si>
    <t>LICITACIÓN N°:</t>
  </si>
  <si>
    <t>UBICACION:</t>
  </si>
  <si>
    <t>PLAZO DE OBRA:</t>
  </si>
  <si>
    <t>PRESUPUESTO OFICIAL:</t>
  </si>
  <si>
    <t>TOTAL PARA CONTROL</t>
  </si>
  <si>
    <t>MESES</t>
  </si>
  <si>
    <t>Avance Mensual</t>
  </si>
  <si>
    <t>Avance Acumulado</t>
  </si>
  <si>
    <t>Inversión Mensual</t>
  </si>
  <si>
    <t>OBRA:</t>
  </si>
  <si>
    <t>ITEM:</t>
  </si>
  <si>
    <t>UNIDAD:</t>
  </si>
  <si>
    <t>Cantidad</t>
  </si>
  <si>
    <t>$ Unitarios</t>
  </si>
  <si>
    <t>$ Parcial</t>
  </si>
  <si>
    <t>Total A</t>
  </si>
  <si>
    <t>Total B</t>
  </si>
  <si>
    <t>Total C</t>
  </si>
  <si>
    <t>EXPEDIENTE N°:</t>
  </si>
  <si>
    <t>ANALISIS DE PRECIOS</t>
  </si>
  <si>
    <t>PRECIOS A:</t>
  </si>
  <si>
    <t>RUBRO:</t>
  </si>
  <si>
    <t>COMPOSICION DE GASTOS GENERALES</t>
  </si>
  <si>
    <t>% Incidencia</t>
  </si>
  <si>
    <t>% Incid. Rubro</t>
  </si>
  <si>
    <t>Gastos Generales de la Empresa</t>
  </si>
  <si>
    <t>Importe</t>
  </si>
  <si>
    <t>PLAN DE TRABAJO Y CURVA DE INVERSIONES</t>
  </si>
  <si>
    <t xml:space="preserve">COMPUTO Y PRESUPUESTO </t>
  </si>
  <si>
    <t>MONTO DE LA OFERTA:</t>
  </si>
  <si>
    <t>Código</t>
  </si>
  <si>
    <t>Descripción</t>
  </si>
  <si>
    <r>
      <t>CPC</t>
    </r>
    <r>
      <rPr>
        <vertAlign val="superscript"/>
        <sz val="8"/>
        <rFont val="Arial"/>
        <family val="2"/>
      </rPr>
      <t>1</t>
    </r>
  </si>
  <si>
    <t>-</t>
  </si>
  <si>
    <t>Accesorios de  loza para baño de calidad media</t>
  </si>
  <si>
    <t>Accesorios de loza para baño de calidad inferior</t>
  </si>
  <si>
    <t>Accesorios metálicos para baño</t>
  </si>
  <si>
    <t>Acero aletado conformado, en barra</t>
  </si>
  <si>
    <t>Adhesivo para pisos y revestimientos cerámicos</t>
  </si>
  <si>
    <t>Alacena de cocina de madera, de calidad inferior</t>
  </si>
  <si>
    <t>Alacena de cocina de madera, de calidad media</t>
  </si>
  <si>
    <t>Alacena de cocina de madera, de calidad superior</t>
  </si>
  <si>
    <t>Alfombra de pelo cortado de material sintético, con colocación</t>
  </si>
  <si>
    <t>Anafe a gas</t>
  </si>
  <si>
    <t>Anillo para cámara de inspección de PVC</t>
  </si>
  <si>
    <t>Arcilla expandida</t>
  </si>
  <si>
    <t xml:space="preserve">Arena fina </t>
  </si>
  <si>
    <t>Artefacto de iluminación</t>
  </si>
  <si>
    <t>Ascensor  de 15 paradas</t>
  </si>
  <si>
    <t>Ascensor  de 7 paradas</t>
  </si>
  <si>
    <t>Azulejo</t>
  </si>
  <si>
    <t>Baldosa cerámica esmaltada</t>
  </si>
  <si>
    <t>Baldosa cerámica roja</t>
  </si>
  <si>
    <t>Baldosa de laja negra</t>
  </si>
  <si>
    <t>Bañera de chapa porcelanizada</t>
  </si>
  <si>
    <t>Bañera de plástico reforzado con fibra de vidrio</t>
  </si>
  <si>
    <t>Barniz con poliuretano</t>
  </si>
  <si>
    <t>Bidé de calidad inferior</t>
  </si>
  <si>
    <t>Bidé de calidad media</t>
  </si>
  <si>
    <t>Bidé de calidad superior</t>
  </si>
  <si>
    <t xml:space="preserve">Boca de acceso de plomo </t>
  </si>
  <si>
    <t>Cable  con conductor unipolar</t>
  </si>
  <si>
    <t>Cable coaxil 75 ohms</t>
  </si>
  <si>
    <t>Cable telefónico de 1 par</t>
  </si>
  <si>
    <t>Cable telefónico de 101 pares</t>
  </si>
  <si>
    <t>Cable tipo Sintenax</t>
  </si>
  <si>
    <t>Caja de chapa con tablero trifásico</t>
  </si>
  <si>
    <t>Caja de chapa para tablero</t>
  </si>
  <si>
    <t>Caja octogonal de chapa para instalación eléctrica</t>
  </si>
  <si>
    <t>Caja para pares telefónicos</t>
  </si>
  <si>
    <t>Caja rectangular de chapa para instalación eléctrica</t>
  </si>
  <si>
    <t>Cajonera para placard, de calidad inferior</t>
  </si>
  <si>
    <t>Cajonera para placard, de calidad media</t>
  </si>
  <si>
    <t>Cajonera para placard, de calidad superior</t>
  </si>
  <si>
    <t>Cal área hidratada</t>
  </si>
  <si>
    <t>Cal hidráulica hidratada</t>
  </si>
  <si>
    <t>Calefactor de tiro balanceado</t>
  </si>
  <si>
    <t>Calefón de tiro balanceado</t>
  </si>
  <si>
    <t>Calefón de tiro natural</t>
  </si>
  <si>
    <t>Canilla de bronce</t>
  </si>
  <si>
    <t>Caño de acero para instalaciones eléctricas</t>
  </si>
  <si>
    <t>Caño de chapa galvanizada</t>
  </si>
  <si>
    <t>Caño de cobre de  0,013 m</t>
  </si>
  <si>
    <t>Caño de cobre de 0,019 m</t>
  </si>
  <si>
    <t>Caño de hierro fundido de  0,064 m</t>
  </si>
  <si>
    <t>Caño de hierro fundido de  0,100 m</t>
  </si>
  <si>
    <t>Caño de hierro galvanizado</t>
  </si>
  <si>
    <t>Caño de hierro negro con revestimiento epoxi</t>
  </si>
  <si>
    <t xml:space="preserve">Caño de plomo </t>
  </si>
  <si>
    <t>Caño de polipropileno de 0,013 m</t>
  </si>
  <si>
    <t>Caño de polipropileno de 0,019 m</t>
  </si>
  <si>
    <t>Caño de PVC de 0,063 m</t>
  </si>
  <si>
    <t>Caño de PVC de 0,110 m</t>
  </si>
  <si>
    <t xml:space="preserve">Canto rodado natural </t>
  </si>
  <si>
    <t>Cascote</t>
  </si>
  <si>
    <t>Cemento de albañilería</t>
  </si>
  <si>
    <t>Cemento portland normal, en bolsa</t>
  </si>
  <si>
    <t>Cocina a gas</t>
  </si>
  <si>
    <t>Codo con base de PVC</t>
  </si>
  <si>
    <t>Codo de hierro negro con revestimiento epoxi de 0,013 m</t>
  </si>
  <si>
    <t>Codo de hierro negro con revestimiento epoxi de 0,025 m</t>
  </si>
  <si>
    <t xml:space="preserve">Codo de polipropileno  </t>
  </si>
  <si>
    <t xml:space="preserve">Codo para caño de cobre </t>
  </si>
  <si>
    <t>Codo tipo PROSA</t>
  </si>
  <si>
    <t>Conductor revestido para puesta a tierra</t>
  </si>
  <si>
    <t>Conector de chapa cincada</t>
  </si>
  <si>
    <t>Conexión flexible cromada</t>
  </si>
  <si>
    <t xml:space="preserve">Conexión flexible de plástico  </t>
  </si>
  <si>
    <t>Cortina de enrollar común de madera</t>
  </si>
  <si>
    <t>Cortina de enrollar de PVC</t>
  </si>
  <si>
    <t>Cortina de enrollar regulable de madera</t>
  </si>
  <si>
    <t>Cristal transparente de 4mm, con colocación</t>
  </si>
  <si>
    <t>Curva de hierro fundido</t>
  </si>
  <si>
    <t>Curva de hierro negro con revestimiento epoxi</t>
  </si>
  <si>
    <t>Depósito de fibrocemento para inodoro</t>
  </si>
  <si>
    <t>Electrobomba monofásica 1/3 HP</t>
  </si>
  <si>
    <t>Electrobomba monofásica 3/4 HP</t>
  </si>
  <si>
    <t>Electrobomba monofásica cloacal 1/3 HP</t>
  </si>
  <si>
    <t>Electrobomba monofásica pluvial 1/3 HP</t>
  </si>
  <si>
    <t>Electrobomba monofásica pluvial 3/4 HP</t>
  </si>
  <si>
    <t>Electrobomba trifásica 1,5 HP</t>
  </si>
  <si>
    <t>Electrobomba trifásica 7,5 HP</t>
  </si>
  <si>
    <t>Embudo de hierro fundido</t>
  </si>
  <si>
    <t>Embudo de PVC</t>
  </si>
  <si>
    <t>Empalme tipo  PROSA</t>
  </si>
  <si>
    <t>Enduído plástico al agua para exteriores</t>
  </si>
  <si>
    <t>Enduído plástico al agua para interiores</t>
  </si>
  <si>
    <t>Esmalte sintético brillante</t>
  </si>
  <si>
    <t>Esmalte sintético semimate</t>
  </si>
  <si>
    <t>Estaño al 50%</t>
  </si>
  <si>
    <t>Estantes y divisiones para placard, de calidad inferior</t>
  </si>
  <si>
    <t>Estantes y divisiones para placard, de calidad media</t>
  </si>
  <si>
    <t>Estantes y divisiones para placard, de calidad superior</t>
  </si>
  <si>
    <t>Fijador  al agua</t>
  </si>
  <si>
    <t>Frente de placard de madera, de calidad inferior</t>
  </si>
  <si>
    <t>Frente de placard de madera, de calidad superior</t>
  </si>
  <si>
    <t>Gabinete para medidor de gas</t>
  </si>
  <si>
    <t>Gabinete para medidor monofásico</t>
  </si>
  <si>
    <t>Grifería para bidé de calidad inferior</t>
  </si>
  <si>
    <t>Grifería para bidé de calidad media</t>
  </si>
  <si>
    <t>Grifería para bidé de calidad superior</t>
  </si>
  <si>
    <t>Grifería para cocina de calidad inferior</t>
  </si>
  <si>
    <t>Grifería para cocina de calidad media</t>
  </si>
  <si>
    <t>Grifería para cocina, monocomando, de calidad superior</t>
  </si>
  <si>
    <t>Grifería para ducha de calidad inferior</t>
  </si>
  <si>
    <t>Grifería para ducha de calidad media</t>
  </si>
  <si>
    <t>Grifería para ducha de calidad superior</t>
  </si>
  <si>
    <t>Grifería para lavadero de calidad inferior</t>
  </si>
  <si>
    <t>Grifería para lavadero de calidad media</t>
  </si>
  <si>
    <t>Grifería para lavatorio de calidad inferior</t>
  </si>
  <si>
    <t>Grifería para lavatorio de calidad media</t>
  </si>
  <si>
    <t>Grifería para lavatorio de calidad superior</t>
  </si>
  <si>
    <t>Hidrante completo, con manguera y gabinete</t>
  </si>
  <si>
    <t>Hormigón elaborado</t>
  </si>
  <si>
    <t>Horno a gas</t>
  </si>
  <si>
    <t>Iluminación de emergencia</t>
  </si>
  <si>
    <t>Inodoro de calidad inferior</t>
  </si>
  <si>
    <t>Inodoro de calidad media</t>
  </si>
  <si>
    <t>Inodoro de calidad superior con mochila</t>
  </si>
  <si>
    <t>Interruptor automático para tanque</t>
  </si>
  <si>
    <t>Interruptor de un  punto</t>
  </si>
  <si>
    <t>Interruptor diferencial</t>
  </si>
  <si>
    <t xml:space="preserve">Interruptor termomagnético </t>
  </si>
  <si>
    <t>Jabalina</t>
  </si>
  <si>
    <t>Laca poliuretánica</t>
  </si>
  <si>
    <t>Ladrillo cerámico hueco</t>
  </si>
  <si>
    <t>Ladrillo cerámico para entrepisos</t>
  </si>
  <si>
    <t>Ladrillo común</t>
  </si>
  <si>
    <t>Ladrillo de media máquina</t>
  </si>
  <si>
    <t>Lavatorio con columna de calidad media</t>
  </si>
  <si>
    <t>Lavatorio con columna de calidad superior</t>
  </si>
  <si>
    <t>Lavatorio sin columna de calidad inferior</t>
  </si>
  <si>
    <t>Listón yesero</t>
  </si>
  <si>
    <t>Llave candado para gas</t>
  </si>
  <si>
    <t>Llave de paso para agua</t>
  </si>
  <si>
    <t>Llave de paso para gas</t>
  </si>
  <si>
    <t>Llave esclusa de bronce</t>
  </si>
  <si>
    <t>Loseta calcárea para vereda</t>
  </si>
  <si>
    <t>Loseta de piedra lavada</t>
  </si>
  <si>
    <t>Machimbre con una cara cepillada</t>
  </si>
  <si>
    <t>Marco y tapa con cierre hermético, de bronce, de 0,20 x 0,20 m</t>
  </si>
  <si>
    <t>Matafuego de polvo químico</t>
  </si>
  <si>
    <t>Membrana asfáltica común</t>
  </si>
  <si>
    <t>Membrana asfáltica con folio de aluminio</t>
  </si>
  <si>
    <t>Mesada de acero inoxidable con bacha doble</t>
  </si>
  <si>
    <t>Mesada de acero inoxidable lisa</t>
  </si>
  <si>
    <t>Mesada de granito</t>
  </si>
  <si>
    <t>Mesada de granito con perforación para bacha</t>
  </si>
  <si>
    <t>Metal desplegado</t>
  </si>
  <si>
    <t xml:space="preserve">Mosaico granítico          </t>
  </si>
  <si>
    <t>Mueble de cocina bajo mesada, de madera, de calidad inferior</t>
  </si>
  <si>
    <t>Mueble de cocina bajo mesada, de madera, de calidad media</t>
  </si>
  <si>
    <t>Mueble de cocina bajo mesada, de madera, de calidad superior</t>
  </si>
  <si>
    <t xml:space="preserve">Pegamento para PVC </t>
  </si>
  <si>
    <t>Perfil normal doble T</t>
  </si>
  <si>
    <t>Pileta  de piso tipo PROSA</t>
  </si>
  <si>
    <t>Pileta de cocina de acero inoxidable</t>
  </si>
  <si>
    <t>Pileta de lavar de loza, chica</t>
  </si>
  <si>
    <t>Pileta de lavar de loza, grande o mediana</t>
  </si>
  <si>
    <t>Pileta de lavar de plástico</t>
  </si>
  <si>
    <t xml:space="preserve">Pileta de piso de PVC  </t>
  </si>
  <si>
    <t>Pintura al látex para interiores</t>
  </si>
  <si>
    <t>Pintura al látex para exteriores</t>
  </si>
  <si>
    <t xml:space="preserve">Pintura asfáltica </t>
  </si>
  <si>
    <t>Pintura transparente para ladrillo visto</t>
  </si>
  <si>
    <t>Piso de entablonado, con colocación</t>
  </si>
  <si>
    <t>Piso de parquet, con colocación</t>
  </si>
  <si>
    <t>Plomo para fundir</t>
  </si>
  <si>
    <t>Poliestireno expandido en placas</t>
  </si>
  <si>
    <t>Portero eléctrico</t>
  </si>
  <si>
    <t xml:space="preserve">Portón levadizo de madera </t>
  </si>
  <si>
    <t>Portón levadizo metálico</t>
  </si>
  <si>
    <t>Preservador para madera</t>
  </si>
  <si>
    <t>Puerta balcón corrediza de madera</t>
  </si>
  <si>
    <t>Puerta balcón corrediza metálica de calidad media</t>
  </si>
  <si>
    <t>Puerta balcón corrediza metálica de calidad superior</t>
  </si>
  <si>
    <t>Puerta de entrada de madera con tableros, de calidad inferior</t>
  </si>
  <si>
    <t>Puerta de entrada de madera con tableros, de calidad media</t>
  </si>
  <si>
    <t>Puerta de entrada de madera con tableros, de calidad superior</t>
  </si>
  <si>
    <t>Puerta metálica vidriada</t>
  </si>
  <si>
    <t>Puerta placa de madera, de calidad inferior</t>
  </si>
  <si>
    <t>Puerta placa de madera, de calidad media</t>
  </si>
  <si>
    <t>Puerta placa de madera, de calidad superior</t>
  </si>
  <si>
    <t>Ramal de hierro fundido</t>
  </si>
  <si>
    <t>Ramal de PVC</t>
  </si>
  <si>
    <t>Regulador de gas</t>
  </si>
  <si>
    <t>Reja de barrotes</t>
  </si>
  <si>
    <t>Rociador de techo tipo Spray</t>
  </si>
  <si>
    <t>Tabla con una cara cepillada para encofrado</t>
  </si>
  <si>
    <t>Tanque para agua de polietileno tricapa, aprobado, de 1000 litros de capacidad</t>
  </si>
  <si>
    <t>Tapa de chapa para cámara de inspección</t>
  </si>
  <si>
    <t>Tapa sumergida para tanque</t>
  </si>
  <si>
    <t>Te para caño de cobre</t>
  </si>
  <si>
    <t>Teja francesa</t>
  </si>
  <si>
    <t>Termotanque a gas</t>
  </si>
  <si>
    <t>Tirante  cepillado</t>
  </si>
  <si>
    <t>Tirante  sin cepillar</t>
  </si>
  <si>
    <t>Toma TV</t>
  </si>
  <si>
    <t>Tomacorriente con toma a tierra</t>
  </si>
  <si>
    <t xml:space="preserve">Tosca  </t>
  </si>
  <si>
    <t>Válvula a flotante</t>
  </si>
  <si>
    <t>Ventana corrediza de madera</t>
  </si>
  <si>
    <t>Ventana corrediza metálica</t>
  </si>
  <si>
    <t>Ventana corrediza metálica con vidrio repartido</t>
  </si>
  <si>
    <t>Ventiluz metálico</t>
  </si>
  <si>
    <t>Vigueta de hormigón pretensado</t>
  </si>
  <si>
    <t>Yeso blanco</t>
  </si>
  <si>
    <t>Zócalo de madera</t>
  </si>
  <si>
    <t xml:space="preserve">Zócalo granítico             </t>
  </si>
  <si>
    <t>Decreto 1295/2002 Artículo 15 Inciso</t>
  </si>
  <si>
    <t>Insumos</t>
  </si>
  <si>
    <r>
      <t>INDEC INFORMA Cuadro ó código CPC</t>
    </r>
    <r>
      <rPr>
        <vertAlign val="superscript"/>
        <sz val="8"/>
        <rFont val="Arial"/>
        <family val="2"/>
      </rPr>
      <t>1</t>
    </r>
  </si>
  <si>
    <t>Descripción de la apertura ICC</t>
  </si>
  <si>
    <t>Revista Indec Informa/código CPC</t>
  </si>
  <si>
    <t>a)</t>
  </si>
  <si>
    <t>Mano de obra</t>
  </si>
  <si>
    <t>Cuadro 1.4</t>
  </si>
  <si>
    <t>Capítulo Mano de obra</t>
  </si>
  <si>
    <t>b)</t>
  </si>
  <si>
    <t>Albañilería</t>
  </si>
  <si>
    <t>Cuadro 1.5</t>
  </si>
  <si>
    <t>Ítem albañilería</t>
  </si>
  <si>
    <t>d)</t>
  </si>
  <si>
    <t>Carpinterías</t>
  </si>
  <si>
    <t>Ítem Carpintería metálica y herrería</t>
  </si>
  <si>
    <t>f)</t>
  </si>
  <si>
    <r>
      <t>Andamios</t>
    </r>
    <r>
      <rPr>
        <vertAlign val="superscript"/>
        <sz val="8"/>
        <rFont val="Arial"/>
        <family val="2"/>
      </rPr>
      <t>2</t>
    </r>
  </si>
  <si>
    <t>Cuadro 1.6</t>
  </si>
  <si>
    <t>Alquiler de Andamios</t>
  </si>
  <si>
    <t>g)</t>
  </si>
  <si>
    <t>Artefactos de iluminación y cableado</t>
  </si>
  <si>
    <t>Ítem Instalación eléctrica</t>
  </si>
  <si>
    <t>h)</t>
  </si>
  <si>
    <t>Caños de PVC para instalaciones varias</t>
  </si>
  <si>
    <t>Cuadro 1.9</t>
  </si>
  <si>
    <t>Caños de PVC</t>
  </si>
  <si>
    <t>p)</t>
  </si>
  <si>
    <t>Gastos generales</t>
  </si>
  <si>
    <t>Capítulo Gastos generales</t>
  </si>
  <si>
    <t>r)</t>
  </si>
  <si>
    <t>Artefactos para baño y grifería</t>
  </si>
  <si>
    <t>Ítem Instalación sanitaria y contra incendio</t>
  </si>
  <si>
    <t>s)</t>
  </si>
  <si>
    <t>Hormigón</t>
  </si>
  <si>
    <t>u)</t>
  </si>
  <si>
    <t>Válvulas de bronce</t>
  </si>
  <si>
    <t>v)</t>
  </si>
  <si>
    <t>Electrobombas</t>
  </si>
  <si>
    <t>c)</t>
  </si>
  <si>
    <t>Pisos y revestimientos</t>
  </si>
  <si>
    <t>m)</t>
  </si>
  <si>
    <t>Aceros - Hierro aletado</t>
  </si>
  <si>
    <t>n)</t>
  </si>
  <si>
    <t>Cemento</t>
  </si>
  <si>
    <t>q)</t>
  </si>
  <si>
    <t>Arena</t>
  </si>
  <si>
    <t>Índices del Capítulo Gastos Generales</t>
  </si>
  <si>
    <t>Agua para construcción</t>
  </si>
  <si>
    <t>Alquiler de andamios</t>
  </si>
  <si>
    <t>Alquiler de camión volcador</t>
  </si>
  <si>
    <t>Alquiler de camioneta</t>
  </si>
  <si>
    <t>Alquiler de pala cargadora</t>
  </si>
  <si>
    <t>Alquiler de retroexcavadora</t>
  </si>
  <si>
    <t>Alquiler de volquete</t>
  </si>
  <si>
    <t>Capataz general de obra</t>
  </si>
  <si>
    <t>Casilla para obrador</t>
  </si>
  <si>
    <t>Cerco de obra</t>
  </si>
  <si>
    <t>Conexión de agua</t>
  </si>
  <si>
    <t>Conexión de desagüe cloacal</t>
  </si>
  <si>
    <t>Conexión de energía eléctrica</t>
  </si>
  <si>
    <t>Conexión de gas</t>
  </si>
  <si>
    <t>Depreciación de equipo</t>
  </si>
  <si>
    <t>Luz y fuerza motriz para obra</t>
  </si>
  <si>
    <t>Madera para encofrado</t>
  </si>
  <si>
    <t>Seguro de incendio de obra</t>
  </si>
  <si>
    <t>Seguro de Responsabilidad civil contra terceros</t>
  </si>
  <si>
    <t>Sereno</t>
  </si>
  <si>
    <t>Tirante sin cepillar</t>
  </si>
  <si>
    <t>Túnel peatonal</t>
  </si>
  <si>
    <t>Aperturas</t>
  </si>
  <si>
    <t xml:space="preserve">        Mano de obra asalariada</t>
  </si>
  <si>
    <r>
      <t>Mano de obra directa</t>
    </r>
    <r>
      <rPr>
        <sz val="8"/>
        <rFont val="Arial"/>
        <family val="2"/>
      </rPr>
      <t xml:space="preserve"> (en Albañilería y H. Armado)</t>
    </r>
  </si>
  <si>
    <r>
      <t xml:space="preserve">Mano de obra indirecta </t>
    </r>
    <r>
      <rPr>
        <sz val="8"/>
        <rFont val="Arial"/>
        <family val="2"/>
      </rPr>
      <t>(capataz de primera</t>
    </r>
    <r>
      <rPr>
        <vertAlign val="superscript"/>
        <sz val="8"/>
        <rFont val="Arial"/>
        <family val="2"/>
      </rPr>
      <t>2</t>
    </r>
    <r>
      <rPr>
        <sz val="8"/>
        <rFont val="Arial"/>
        <family val="2"/>
      </rPr>
      <t xml:space="preserve">) </t>
    </r>
  </si>
  <si>
    <r>
      <t>Seguro de Accidentes de Trabajo</t>
    </r>
    <r>
      <rPr>
        <vertAlign val="superscript"/>
        <sz val="8"/>
        <rFont val="Arial"/>
        <family val="2"/>
      </rPr>
      <t>3</t>
    </r>
  </si>
  <si>
    <t xml:space="preserve">         Subcontratos de mano de obra</t>
  </si>
  <si>
    <t>Instalación eléctrica</t>
  </si>
  <si>
    <t xml:space="preserve">Instalación sanitaria </t>
  </si>
  <si>
    <t xml:space="preserve">Instalación contra incendio </t>
  </si>
  <si>
    <t>Instalación de gas</t>
  </si>
  <si>
    <t xml:space="preserve">Yesería </t>
  </si>
  <si>
    <t xml:space="preserve">Pintura </t>
  </si>
  <si>
    <t>Codigo Unificado</t>
  </si>
  <si>
    <t>Índice de precios de equipos para la construcción</t>
  </si>
  <si>
    <t>Concepto</t>
  </si>
  <si>
    <t>Guinche 1200 Kg.</t>
  </si>
  <si>
    <t>Hormigoneras de 130 a 300 litros</t>
  </si>
  <si>
    <t>Mesa de corte de cerámicos</t>
  </si>
  <si>
    <t>Mesa de corte de mosaicos</t>
  </si>
  <si>
    <t>Pluma 300 Kg.</t>
  </si>
  <si>
    <t>Taladro percutor</t>
  </si>
  <si>
    <t>Trituradora a mandíbula</t>
  </si>
  <si>
    <t>Vibrador a péndulo</t>
  </si>
  <si>
    <t xml:space="preserve">Índice de precios de algunos servicios </t>
  </si>
  <si>
    <t>Servicios de alquiler</t>
  </si>
  <si>
    <t>Andamios</t>
  </si>
  <si>
    <r>
      <t>Camión con acoplado</t>
    </r>
    <r>
      <rPr>
        <vertAlign val="superscript"/>
        <sz val="8"/>
        <rFont val="Arial"/>
        <family val="2"/>
      </rPr>
      <t>2</t>
    </r>
  </si>
  <si>
    <r>
      <t>Camión playo</t>
    </r>
    <r>
      <rPr>
        <vertAlign val="superscript"/>
        <sz val="8"/>
        <rFont val="Arial"/>
        <family val="2"/>
      </rPr>
      <t>2</t>
    </r>
  </si>
  <si>
    <t>Camión volcador</t>
  </si>
  <si>
    <t>Contenedor tipo volquete</t>
  </si>
  <si>
    <t>Camioneta</t>
  </si>
  <si>
    <t>Pala cargadora</t>
  </si>
  <si>
    <t>Retroexcavadora</t>
  </si>
  <si>
    <t xml:space="preserve">Aberturas de aluminio                                                  </t>
  </si>
  <si>
    <t xml:space="preserve">Aberturas de chapa de hierro                                           </t>
  </si>
  <si>
    <t xml:space="preserve">Abrasivos                                                              </t>
  </si>
  <si>
    <t xml:space="preserve">Abrazaderas                                                            </t>
  </si>
  <si>
    <t xml:space="preserve">Accesorio para máquinas herramientas                                   </t>
  </si>
  <si>
    <t xml:space="preserve">Accesorios para herramientas                                           </t>
  </si>
  <si>
    <t xml:space="preserve">Aceites lubricantes                                                    </t>
  </si>
  <si>
    <t xml:space="preserve">Acoplados                                                              </t>
  </si>
  <si>
    <t xml:space="preserve">Acumuladores eléctricos                                                </t>
  </si>
  <si>
    <t xml:space="preserve">Alambres de acero                                                      </t>
  </si>
  <si>
    <t xml:space="preserve">Alambrones de hierro                                                   </t>
  </si>
  <si>
    <t xml:space="preserve">Amoladoras                                                             </t>
  </si>
  <si>
    <t xml:space="preserve">Arcillas                                                               </t>
  </si>
  <si>
    <t xml:space="preserve">Arenas                                                                 </t>
  </si>
  <si>
    <t xml:space="preserve">Artefactos sanitarios                                                  </t>
  </si>
  <si>
    <t xml:space="preserve">Artículos pretensados                                                  </t>
  </si>
  <si>
    <t xml:space="preserve">Automóviles                                                            </t>
  </si>
  <si>
    <t xml:space="preserve">Autopartes de goma                                                     </t>
  </si>
  <si>
    <t xml:space="preserve">Balastos                                                               </t>
  </si>
  <si>
    <t xml:space="preserve">Baldosas cerámicas                                                     </t>
  </si>
  <si>
    <t xml:space="preserve">Barnices y protectores para madera                                     </t>
  </si>
  <si>
    <t xml:space="preserve">Barras de hierro y acero                                               </t>
  </si>
  <si>
    <t xml:space="preserve">Bolsas de plástico                                                     </t>
  </si>
  <si>
    <t xml:space="preserve">Bulones                                                                </t>
  </si>
  <si>
    <t xml:space="preserve">Calderas ( de gas y fuel oil)                                                              </t>
  </si>
  <si>
    <t xml:space="preserve">Cales                                                                  </t>
  </si>
  <si>
    <t xml:space="preserve">Camiones y sus chasis                                                  </t>
  </si>
  <si>
    <t xml:space="preserve">Caños y tubos de polietileno                                           </t>
  </si>
  <si>
    <t xml:space="preserve">Caños y tubos de polipropileno                                         </t>
  </si>
  <si>
    <t xml:space="preserve">Caños y tubos de PVC                                                   </t>
  </si>
  <si>
    <t xml:space="preserve">Capacitores electrolíticos                                             </t>
  </si>
  <si>
    <t xml:space="preserve">Cauchos sintéticos                                                     </t>
  </si>
  <si>
    <t xml:space="preserve">Cemento portland                                                       </t>
  </si>
  <si>
    <t xml:space="preserve">Cerraduras                                                             </t>
  </si>
  <si>
    <t xml:space="preserve">Chapas metálicas                                                       </t>
  </si>
  <si>
    <t xml:space="preserve">Clavos                                                                 </t>
  </si>
  <si>
    <t xml:space="preserve">Compresores y sus repuestos                                            </t>
  </si>
  <si>
    <t xml:space="preserve">Conductores eléctricos                                                 </t>
  </si>
  <si>
    <t xml:space="preserve">Correas de goma con refuerzo textil                                    </t>
  </si>
  <si>
    <t xml:space="preserve">Cortinas de aluminio                                                   </t>
  </si>
  <si>
    <t xml:space="preserve">Cortinas de enrrollar de PVC                                           </t>
  </si>
  <si>
    <t xml:space="preserve">Cortinas de madera                                                     </t>
  </si>
  <si>
    <t xml:space="preserve">Cuadernos y blocks                                                     </t>
  </si>
  <si>
    <t xml:space="preserve">Cubiertas agrícolas                                                    </t>
  </si>
  <si>
    <t xml:space="preserve">Cubiertas convencionales                                               </t>
  </si>
  <si>
    <t xml:space="preserve">Cubiertas radiales                                                     </t>
  </si>
  <si>
    <t xml:space="preserve">Cucharas de albañil                                                    </t>
  </si>
  <si>
    <t xml:space="preserve">Dispersiones de caucho (Pegamentos)                                                 </t>
  </si>
  <si>
    <t xml:space="preserve">Elásticos para autos                                                   </t>
  </si>
  <si>
    <t xml:space="preserve">Electrobombas                                                          </t>
  </si>
  <si>
    <t xml:space="preserve">Enduído para paredes                                                   </t>
  </si>
  <si>
    <t xml:space="preserve">Energía eléctrica                                                      </t>
  </si>
  <si>
    <t xml:space="preserve">Equipos de transmisión                                                 </t>
  </si>
  <si>
    <t xml:space="preserve">Esmaltes sintéticos                                                    </t>
  </si>
  <si>
    <t xml:space="preserve">Fibras minerales                                                       </t>
  </si>
  <si>
    <t xml:space="preserve">Film de polietileno                                                    </t>
  </si>
  <si>
    <t xml:space="preserve">Fuel oil                                                               </t>
  </si>
  <si>
    <t xml:space="preserve">Gas                                                                    </t>
  </si>
  <si>
    <t xml:space="preserve">Gas oil                                                                </t>
  </si>
  <si>
    <t xml:space="preserve">Gases de refinería (Butano. Propano)                                                     </t>
  </si>
  <si>
    <t xml:space="preserve">Grifería                                                               </t>
  </si>
  <si>
    <t xml:space="preserve">Grupos electrógenos                                                    </t>
  </si>
  <si>
    <t xml:space="preserve">Herramientas de mano                                                   </t>
  </si>
  <si>
    <t xml:space="preserve">Hidrófugos                                                             </t>
  </si>
  <si>
    <t xml:space="preserve">Hierros redondos                                                       </t>
  </si>
  <si>
    <t xml:space="preserve">Hormigón                                                               </t>
  </si>
  <si>
    <t xml:space="preserve">Hormigoneras                                                           </t>
  </si>
  <si>
    <t xml:space="preserve">Impermeabilizantes                                                     </t>
  </si>
  <si>
    <t xml:space="preserve">Interruptores eléctricos                                               </t>
  </si>
  <si>
    <t xml:space="preserve">Kerosene                                                               </t>
  </si>
  <si>
    <t xml:space="preserve">Ladrillos huecos                                                       </t>
  </si>
  <si>
    <t xml:space="preserve">Ladrillos refractarios                                                 </t>
  </si>
  <si>
    <t xml:space="preserve">Lingotes de aluminio y sus aleaciones                       </t>
  </si>
  <si>
    <t xml:space="preserve">Lingotes y perfiles de aluminio y sus aleaciones                       </t>
  </si>
  <si>
    <t xml:space="preserve">Maderas aglomeradas                                                    </t>
  </si>
  <si>
    <t xml:space="preserve">Maderas aserradas                                                      </t>
  </si>
  <si>
    <t xml:space="preserve">Maderas terciadas fenólicas                                            </t>
  </si>
  <si>
    <t xml:space="preserve">Maderas terciadas no fenólicas                                         </t>
  </si>
  <si>
    <t xml:space="preserve">Máquinas para carpintería                                              </t>
  </si>
  <si>
    <t xml:space="preserve">Máquinas viales autopropulsadas                                        </t>
  </si>
  <si>
    <t xml:space="preserve">Máquinas viales no autopropulsadas                                     </t>
  </si>
  <si>
    <t xml:space="preserve">Membranas asfálticas                                                   </t>
  </si>
  <si>
    <t xml:space="preserve">Morteros refractarios                                                  </t>
  </si>
  <si>
    <t xml:space="preserve">Mosaicos                                                               </t>
  </si>
  <si>
    <t xml:space="preserve">Motores a explosión de uso industrial                                  </t>
  </si>
  <si>
    <t xml:space="preserve">Motores eléctricos                                                     </t>
  </si>
  <si>
    <t xml:space="preserve">Motores para vehículos                                                 </t>
  </si>
  <si>
    <t xml:space="preserve">Motos                                                                  </t>
  </si>
  <si>
    <t xml:space="preserve">Naftas                                                                 </t>
  </si>
  <si>
    <t xml:space="preserve">Papel obra                                                             </t>
  </si>
  <si>
    <t xml:space="preserve">Pegamentos para revestimientos                                         </t>
  </si>
  <si>
    <t xml:space="preserve">Perfiles de hierro                                                     </t>
  </si>
  <si>
    <t xml:space="preserve">Petróleo crudo                                                         </t>
  </si>
  <si>
    <t xml:space="preserve">Piedras                                                                </t>
  </si>
  <si>
    <t xml:space="preserve">Piezas fundidas                                                         </t>
  </si>
  <si>
    <t xml:space="preserve">Piletas y mesadas de acero inoxidable                                  </t>
  </si>
  <si>
    <t xml:space="preserve">Pinturas al látex                                                      </t>
  </si>
  <si>
    <t>Plastificantes</t>
  </si>
  <si>
    <t xml:space="preserve">Polímeros del cloruro de vinilo                                        </t>
  </si>
  <si>
    <t xml:space="preserve">Polímeros del estireno                                                 </t>
  </si>
  <si>
    <t xml:space="preserve">Polímeros del etileno                                                  </t>
  </si>
  <si>
    <t xml:space="preserve">Productos básicos de aluminio                                  </t>
  </si>
  <si>
    <t xml:space="preserve">Productos básicos de cobre y latón                                     </t>
  </si>
  <si>
    <t xml:space="preserve">Puertas placa                                                          </t>
  </si>
  <si>
    <t xml:space="preserve">Radiadores                                                             </t>
  </si>
  <si>
    <t xml:space="preserve">Resinas plásticas                                                      </t>
  </si>
  <si>
    <t xml:space="preserve">Rodamientos                                                            </t>
  </si>
  <si>
    <t xml:space="preserve">Soldadoras eléctricas                                                  </t>
  </si>
  <si>
    <t xml:space="preserve">Subproductos de refinería (Coke. Parafina)                                              </t>
  </si>
  <si>
    <t xml:space="preserve">Taladros                                                               </t>
  </si>
  <si>
    <t xml:space="preserve">Tejas                                                                  </t>
  </si>
  <si>
    <t xml:space="preserve">Tejidos de alambre                                                     </t>
  </si>
  <si>
    <t xml:space="preserve">Telas plásticas                                                        </t>
  </si>
  <si>
    <t xml:space="preserve">Transformadores                                                        </t>
  </si>
  <si>
    <t xml:space="preserve">Utilitarios                                                            </t>
  </si>
  <si>
    <t xml:space="preserve">Vidrio plano                                                           </t>
  </si>
  <si>
    <t xml:space="preserve">Vidrios laminados                                                      </t>
  </si>
  <si>
    <t xml:space="preserve">Vidrios templados                                                      </t>
  </si>
  <si>
    <t xml:space="preserve">Vidrios térmicos                                                       </t>
  </si>
  <si>
    <t xml:space="preserve">Yesos y piedras calizas                                                </t>
  </si>
  <si>
    <t>IMPORTADOS</t>
  </si>
  <si>
    <t xml:space="preserve">Accesorios y repuestos para máquinas de uso especial                 </t>
  </si>
  <si>
    <t xml:space="preserve">Aceros aleados                                                       </t>
  </si>
  <si>
    <t xml:space="preserve">Chapas de hierro al silicio                                              </t>
  </si>
  <si>
    <t xml:space="preserve">Chapas de hierro/acero                                               </t>
  </si>
  <si>
    <t xml:space="preserve">Cobre                                                                </t>
  </si>
  <si>
    <t xml:space="preserve">Estaño                                                               </t>
  </si>
  <si>
    <t xml:space="preserve">Maderas aserradas                                                    </t>
  </si>
  <si>
    <t xml:space="preserve">Manganeso                                                            </t>
  </si>
  <si>
    <t xml:space="preserve">Máquinas para perforar, taladrar o fresar                            </t>
  </si>
  <si>
    <t xml:space="preserve">Máquinas para rebanar, afilar, amolar, pulir u otro acabado          </t>
  </si>
  <si>
    <t xml:space="preserve">Máquinas para uso general (Máquinas para soldar plásticos)                                        </t>
  </si>
  <si>
    <t xml:space="preserve">Papeles                                                              </t>
  </si>
  <si>
    <t xml:space="preserve">Perfiles de hierro / acero                                           </t>
  </si>
  <si>
    <t xml:space="preserve">Piezas y partes para máquinas de uso general (Rodamientos)                         </t>
  </si>
  <si>
    <t xml:space="preserve">Polietileno                                                          </t>
  </si>
  <si>
    <t xml:space="preserve">Polipropileno                                                        </t>
  </si>
  <si>
    <t xml:space="preserve">Soda solvay                                                          </t>
  </si>
  <si>
    <t xml:space="preserve">Toner                                                                </t>
  </si>
  <si>
    <t>Cuadro 1. Índice de Precios Internos Básicos al por Mayor (IPIB), mayor desagregación disponible</t>
  </si>
  <si>
    <t>Cuadro 2. Índice de Precios Internos Básicos al por Mayor (IPIB), desagregación inmediata superior disponible</t>
  </si>
  <si>
    <t>Clasificación</t>
  </si>
  <si>
    <r>
      <t>CIIU R3</t>
    </r>
    <r>
      <rPr>
        <b/>
        <vertAlign val="superscript"/>
        <sz val="8"/>
        <rFont val="Arial"/>
        <family val="2"/>
      </rPr>
      <t>1</t>
    </r>
  </si>
  <si>
    <t>NACIONALES</t>
  </si>
  <si>
    <t>Estructuras metálicas para construcción (incluye: Aberturas de aluminio, Aberturas de chapa de hierro y Cortinas de aluminio)</t>
  </si>
  <si>
    <t>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t>
  </si>
  <si>
    <t>Máquinas herramientas y sus accesorios (incluye: Tornos y sus partes y piezas, Taladros, Amoladoras, Máquinas para carpintería, Soldadoras eléctricas y Accesorio para máquinas herramientas)</t>
  </si>
  <si>
    <t>Productos de cerámica no refractaria para uso no estructural (incluye: Artefactos sanitarios y Platos playos de cerámica)</t>
  </si>
  <si>
    <t>Artículos de hormigón, de cemento y de yeso (incluye: Hormigón, Mosaicos y Artículos pretensados)</t>
  </si>
  <si>
    <t>Autos, utilitarios, camiones, colectivos y chasis (incluye: Automóviles, Utilitarios, Camiones y sus chasis y Colectivos, Chasis y carrocerías para ómnibus)</t>
  </si>
  <si>
    <t>Plásticos en formas básicas (incluye: Caños y tubos de PVC, Caños y tubos de polipropileno y Caños y tubos de polietileno)</t>
  </si>
  <si>
    <t>Cauchos (incluye: Cauchos sintéticos y Dispersiones de caucho)</t>
  </si>
  <si>
    <t>Otros productos de caucho (incluye: Autopartes de goma, Correas de goma con refuerzo textil y Otros artículos de goma)</t>
  </si>
  <si>
    <t>Otros productos plásticos (incluye: Telas plásticas, Cortinas de enrollar de PVC y Artículos de bazar de plástico)</t>
  </si>
  <si>
    <t>Carpintería de madera (incluye: Cortinas de madera y Puertas placa)</t>
  </si>
  <si>
    <t>Cubiertas de caucho (incluye: Cubiertas radiales, Cubiertas convencionales y Cubiertas agrícolas)</t>
  </si>
  <si>
    <t>Otros productos metálicos n.c.p. (incluye: Bulones, Clavos, Envases de hojalata, Recipientes para gases, Grifería, Cerraduras, Tejidos de alambre, Piletas y mesadas de acero inoxidable y Chapas metálicas)</t>
  </si>
  <si>
    <t>Motores, generadores y transformadores eláctricos (incluye: Motores eléctricos, Grupos electrógenos y Transformadores)</t>
  </si>
  <si>
    <t>Combustibles (Incluye: Naftas, Kerosene, Gas oil, Fuel oil y Gases de refinería)</t>
  </si>
  <si>
    <t>Máquinas viales para la construcción (incluye: Máquinas viales autopropulsadas, Máquinas viales no autopropulsadas y Hormigoneras)</t>
  </si>
  <si>
    <t>Productos refractarios (incluye: Ladrillos refractarios y Morteros refractarios)</t>
  </si>
  <si>
    <t>Automotores y sus motores (incluye: Motores para vehículos, Automóviles, Utilitarios, Camiones y sus chasis y Colectivos, chasis y carrocerías para ómnibus)</t>
  </si>
  <si>
    <t>Sustancias plásticas (incluye: Polímeros de etileno, Polímeros de estireno, Polímeros de cloruro de vinilo y Polímeros de propileno)</t>
  </si>
  <si>
    <t>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t>
  </si>
  <si>
    <t>Vidrios para construcción y automotores (incluye: Vidrio plano, Vidrios templados, Vidrios térmicos y Vidrios laminados)</t>
  </si>
  <si>
    <t>Hierros y aceros en formas básicas (incluye: Chapas de hierro/acero, Aceros aleados y Perfiles de hierro/acero)</t>
  </si>
  <si>
    <t>Minerales no ferrosos en formas básicas (incluye: Cobre, Estaño y Manganeso)</t>
  </si>
  <si>
    <t>Máquinas herramientas (incluye: Máquinas para perforar, taladrar o fresar y Máquinas para rebanar, afilar, amolar, pulir u otro acabado)</t>
  </si>
  <si>
    <t xml:space="preserve">Máquinas de uso general y sus partes y piezas (incluye: Piezas y partes para máquinas de uso general -Rodamientos- y Máquinas para uso general -Máquinas para soldar plásticos-)                             </t>
  </si>
  <si>
    <t>Sustancias plásticas (incluye: Polietileno y Polipropileno)</t>
  </si>
  <si>
    <t>Sustancias químicas básicas (incluye: Soda solvay y Pigmentos)</t>
  </si>
  <si>
    <t>Cuadro 2. Índices del Capítulo Materiales, desagregación inmediata superior disponible</t>
  </si>
  <si>
    <t>Baldosas y losas para pavimentos, cubos de mosaicos de cerámicos y artículos similares (incluye: Azulejo, Baldosa cerámica esmaltada y Baldosa cerámica roja)</t>
  </si>
  <si>
    <t>Cajonera para placard (incluye: Cajonera para placard de calidad inferior, media y superior)</t>
  </si>
  <si>
    <t>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t>
  </si>
  <si>
    <t>Estantes y divisiones para placard (incluye: Estantes y divisiones para placard de calidad inferior, media y superior)</t>
  </si>
  <si>
    <t>41/42/51</t>
  </si>
  <si>
    <t>Ventana corrediza metálica y ventiluz metálico (incluye: Ventana corrediza metálica, Ventana corrediza metálica con vidrio repartido y Ventiluz metálico)</t>
  </si>
  <si>
    <t>Cuadro 1. Índices del Capítulo Materiales, mayor desagregación disponible</t>
  </si>
  <si>
    <t>Cuadro 1. Índices del Capítulo Mano de Obra, mayor desagregación disponible</t>
  </si>
  <si>
    <t>Cuadro 2. Índices del Capítulo Mano de Obra, desagregación disponible</t>
  </si>
  <si>
    <t>Yesería (incluye: mano de obra de subcontrato de yesería y sus materiales intervinientes para dicho ítem)</t>
  </si>
  <si>
    <t>Productos químicos</t>
  </si>
  <si>
    <t>Cuadro 3.2-24</t>
  </si>
  <si>
    <t>Sustancias y productos químicos</t>
  </si>
  <si>
    <t>Motores eléctricos y equipos de aire acondicionado</t>
  </si>
  <si>
    <t>Cuadro 3.2-31</t>
  </si>
  <si>
    <t>Máquinas y aparatos eléctricos</t>
  </si>
  <si>
    <t>Asfaltos, combustibles y lubricantes</t>
  </si>
  <si>
    <t>Cuadro 3.2-23</t>
  </si>
  <si>
    <t>Productos refinados del petróleo</t>
  </si>
  <si>
    <t>Medidores de caudal</t>
  </si>
  <si>
    <t>Cuadro 3.2-292</t>
  </si>
  <si>
    <t>Máquinas de uso especial</t>
  </si>
  <si>
    <t>Membrana impermeabilizante</t>
  </si>
  <si>
    <t>Cuadro 3.2-252</t>
  </si>
  <si>
    <t>Productos de plástico</t>
  </si>
  <si>
    <t>Equipo - Amortización de equipo</t>
  </si>
  <si>
    <t>Cuadro 3.2-29</t>
  </si>
  <si>
    <t>Máquinas y equipos</t>
  </si>
  <si>
    <t>e)</t>
  </si>
  <si>
    <t>i)</t>
  </si>
  <si>
    <t>k)</t>
  </si>
  <si>
    <t>t)</t>
  </si>
  <si>
    <t>w)</t>
  </si>
  <si>
    <t>j)</t>
  </si>
  <si>
    <t>Índices de los componentes incluidos en el Decreto 1295/2002.</t>
  </si>
  <si>
    <t>Baldosa cerámica roja para azotea de 20 x 20 cm; por m2.</t>
  </si>
  <si>
    <t>Acero aletado conformado de dureza natural, tipo ADN 420 (IRAM-IAS U 500-528), tensión máxima admisible 2.400 kg/cm2, en barra de 10 mm de diámetro; por tonelada.</t>
  </si>
  <si>
    <t>Cemento portland normal; por bolsa de 50 kg.</t>
  </si>
  <si>
    <t>Arena fina; por m3.</t>
  </si>
  <si>
    <t>Índice de Precios Internos Básicos al por Mayor (IPIB).</t>
  </si>
  <si>
    <t>DATOS REDETERMINACION</t>
  </si>
  <si>
    <t>CÓDIGO</t>
  </si>
  <si>
    <t>DESCRIPCIÓN</t>
  </si>
  <si>
    <t>Terciado Fenólico e= 18mm.  Mts. 1,22x 2,44</t>
  </si>
  <si>
    <t>Alamo Tirante 3" X 3" x mt 2,25</t>
  </si>
  <si>
    <t>Puntales de Alamo de 8,5 cm x 2,5 m.</t>
  </si>
  <si>
    <t>Hierro Torcionado  8mm. "Acindar" x 12 mts</t>
  </si>
  <si>
    <t>Clavos Punta Paris 2"</t>
  </si>
  <si>
    <t>Alambre Nº 17</t>
  </si>
  <si>
    <t>Poliestireno expandido e = 1 cm.</t>
  </si>
  <si>
    <t>Esmalte sintetico blanco x 4 lts tipo ALBA</t>
  </si>
  <si>
    <t>Vidrio transparente de 3mm  precio x m2.</t>
  </si>
  <si>
    <t>Cable de Cobre aislado de 1,5mm tipo Pirelli</t>
  </si>
  <si>
    <t>Caja de Acero rectangular MOP</t>
  </si>
  <si>
    <t>Caño de Acero Semipesado 3/4"</t>
  </si>
  <si>
    <t>Tomacorriente de Embutir c/tapa tipo "Exul"</t>
  </si>
  <si>
    <t>Caño Negro c/expoxi de 3/4"</t>
  </si>
  <si>
    <t>Tubo de PVC 3,2mmdiam x 63mm x 4 mts</t>
  </si>
  <si>
    <t>Deposito de Fº Cº embutir de 16 lts.</t>
  </si>
  <si>
    <t>Llave de Bronce 3/4" Fv (paso)</t>
  </si>
  <si>
    <t>Inodoro Pedestal  blanco FERRUM ANDINA</t>
  </si>
  <si>
    <t>Tanque de Plastico para agua tricapa850lts. Aprobado.</t>
  </si>
  <si>
    <t>Portarrollo blanco FERRUM  FIX</t>
  </si>
  <si>
    <t>Llave de gas con roseta de 1/2"</t>
  </si>
  <si>
    <t>Chapadur superpuerta 1,22x2,13</t>
  </si>
  <si>
    <t xml:space="preserve">Alamo Tabla 1" X 4" </t>
  </si>
  <si>
    <t>Chapa de Hierro Nº 18 medidas (1,22x2,44)</t>
  </si>
  <si>
    <t>Pomela de Hierro re. 140x170</t>
  </si>
  <si>
    <t>Cerradura tipo kallay nº 4006</t>
  </si>
  <si>
    <t>Gas Oil</t>
  </si>
  <si>
    <t xml:space="preserve">Nafta Super </t>
  </si>
  <si>
    <t>Nafta Comun</t>
  </si>
  <si>
    <t>Aceite Diesel Movil extra 15/40</t>
  </si>
  <si>
    <t>Piedra Nº 1</t>
  </si>
  <si>
    <t>Piedra Nº 2</t>
  </si>
  <si>
    <t>Piedra Nº 3</t>
  </si>
  <si>
    <t>Arena para sellado</t>
  </si>
  <si>
    <t>Triturado 8 mm</t>
  </si>
  <si>
    <t>Triturado 20 mm</t>
  </si>
  <si>
    <t>Materia Granular p/sub-base bajo 3"</t>
  </si>
  <si>
    <t>Materia Granular p/base bajo 2"</t>
  </si>
  <si>
    <t>Cementi tipo 50/60</t>
  </si>
  <si>
    <t>Asfaliq EM1</t>
  </si>
  <si>
    <t>Asfaliq ER1</t>
  </si>
  <si>
    <t>Emulsion EBCR</t>
  </si>
  <si>
    <t>Bitalco 70/100</t>
  </si>
  <si>
    <t>Mezcla 70/30</t>
  </si>
  <si>
    <t>Defensas c/agujeros p/fijacion a poste a 3,810m y/o 1,905 e=3,2(7,62 m.util)</t>
  </si>
  <si>
    <t>Defensas de largo medio e=2,5 (7,62 m.util)</t>
  </si>
  <si>
    <t>Defensas c/agujeros p/fijacion a poste a 3,810m y/o 1,905 e=3,2(3,81 m.util)</t>
  </si>
  <si>
    <t>Postes metalicos pesados long. 1,50</t>
  </si>
  <si>
    <t>Alas terminales comunes (0,73 m)</t>
  </si>
  <si>
    <t>Caño Armco MP100 chapa ac. 2 mm Ondul. Y Galv.; 2mts. Diam.</t>
  </si>
  <si>
    <t>Powergel 800 encartuchado Kg</t>
  </si>
  <si>
    <t>Detonador Comun Nº 8  Kg.</t>
  </si>
  <si>
    <t>Mecha Lenta Kg.</t>
  </si>
  <si>
    <t>Detonador Noneles 1/15 seriados c/u</t>
  </si>
  <si>
    <t>Cordon Detonante 5 Grs/mts. Kg.</t>
  </si>
  <si>
    <t>Gav. Malla 6x8 alam.zinc 5% 3mm de ref. mt 1x1x1</t>
  </si>
  <si>
    <t>Alambre galvanizado para gavion</t>
  </si>
  <si>
    <t>180 X M3      H-8</t>
  </si>
  <si>
    <t>250 X M3      H-13</t>
  </si>
  <si>
    <t>310 X M3      H-17</t>
  </si>
  <si>
    <t>Señ.Vert. tipo c/sop. y bul.de alumin c/chapa alum.p/señal / vertical, espesor 4 mm</t>
  </si>
  <si>
    <t>Papel reflec. Señ/vert. reflec term x 42 mts.</t>
  </si>
  <si>
    <t>Microesferas de vidrio</t>
  </si>
  <si>
    <t>Pint/reflec p/demerc. Horiz. Temp.Amb.x 20 lts</t>
  </si>
  <si>
    <t>Diluyente para demarcación x 20 lts</t>
  </si>
  <si>
    <t>Pintura ligante imprimador x 20 lts</t>
  </si>
  <si>
    <t>Caño PVC  k10 DE 1/2"</t>
  </si>
  <si>
    <t>Acople Rapido 1/2"</t>
  </si>
  <si>
    <t>Estaño en Barra al 33%</t>
  </si>
  <si>
    <t>Caño Plomo pesado 1/2"</t>
  </si>
  <si>
    <t>Acople para Plomo PVC 1/2"</t>
  </si>
  <si>
    <t>Caño Hormigon comprimido 0,40 mts.</t>
  </si>
  <si>
    <t>Caño PVC R Diam. 75 mm</t>
  </si>
  <si>
    <t>Caño PVC R Diam. 150 mm</t>
  </si>
  <si>
    <t>Válv.esclusa sm de HºFº d/brida 75 mm *1</t>
  </si>
  <si>
    <t>Válv.esclusa sm de HºFº d/brida 250 mm *1</t>
  </si>
  <si>
    <t>Caño Polietileno al/dens MRS-80-K10- 20mm</t>
  </si>
  <si>
    <t>Kits completo conexión domiciliaria</t>
  </si>
  <si>
    <t>Caja para empotrar en vereda</t>
  </si>
  <si>
    <t>Caño PVC 40mm diam, 3,2mm esp.</t>
  </si>
  <si>
    <t>Caño PVC p/cloacas 160 mm diam. Reglam.</t>
  </si>
  <si>
    <t>Caño PVC p/cloacas 315 mm diam. Reglam.</t>
  </si>
  <si>
    <t>Marco y Tapa de HºFº pesado 600mm diam</t>
  </si>
  <si>
    <t>Marco y Tapa de HºFº ductil art. Clase 400</t>
  </si>
  <si>
    <t>Caño PVC Cloacas 110 mm</t>
  </si>
  <si>
    <t>Ramal PVC Cloacas 160x110mm a 45º c/ag</t>
  </si>
  <si>
    <t>Curva 110 mm diam. A 45º c/aro de goma</t>
  </si>
  <si>
    <t>Valvula de Hº ductil tipo euro 20 db 75 mm*1</t>
  </si>
  <si>
    <t>Brazo Metalico s/ CN 77 con collar y bulones</t>
  </si>
  <si>
    <t>Cable Cu  tipo talle 2x2x5 mm2</t>
  </si>
  <si>
    <t>Lampara de NA de 150 W</t>
  </si>
  <si>
    <t>Morseto bimetalico deriv. 1360/1 B</t>
  </si>
  <si>
    <t>Artefacto Meriza 66</t>
  </si>
  <si>
    <t>Balasto + Ignitor P/Interior de 150 W / 220 V</t>
  </si>
  <si>
    <t>Aislador MN17</t>
  </si>
  <si>
    <t>RACK 479</t>
  </si>
  <si>
    <t>Fleje Aluminio de 10 x 1 mm</t>
  </si>
  <si>
    <t>Morseto 1976/4  -  AL-AL</t>
  </si>
  <si>
    <t>Perfiles de hierro L- 8x6 mts.-(1x1x1/8)</t>
  </si>
  <si>
    <t>Membrana 4 mm c/aluminio tipo”Emapi”</t>
  </si>
  <si>
    <t>Pomeca</t>
  </si>
  <si>
    <t>Pintura al latex para interior env 20lts" Alba"</t>
  </si>
  <si>
    <t>Cerámica 30 x 40 p/paredes-Línea Económica SCOP</t>
  </si>
  <si>
    <t>Cerámica 20 x 20 p/piso-Línea Económica SCOP</t>
  </si>
  <si>
    <t>Enduído plastico (al agua para exteriores)x 4 lts,</t>
  </si>
  <si>
    <t>Vigueta Pretensada S3 x ML "Chirino"</t>
  </si>
  <si>
    <t>Ladrillo ceramico para Losa 12,5 cm x unid. "Chirino"</t>
  </si>
  <si>
    <t>Block de Hormigon 20 x 20 x 40</t>
  </si>
  <si>
    <t xml:space="preserve">Adhesivo p/cerámico impermeable–Bolsa x 30 Kg. </t>
  </si>
  <si>
    <t>Yeso blanco tuyango/Selenita</t>
  </si>
  <si>
    <t>Mochila para exterior PVC</t>
  </si>
  <si>
    <t>Tablero metálico de 10 módulos</t>
  </si>
  <si>
    <t>Caja metálica rectangular</t>
  </si>
  <si>
    <t>Llave de embutir punto y toma</t>
  </si>
  <si>
    <t>Bomba 3/4 Hp</t>
  </si>
  <si>
    <t>Calefactor  tiro balanceado 2000 calorias</t>
  </si>
  <si>
    <t>Calefactor  tiro balanceado 3000 calorias</t>
  </si>
  <si>
    <t>Calefactor  sin salida 2000 calorias</t>
  </si>
  <si>
    <t>Calefactor  sin salida 3000 calorias</t>
  </si>
  <si>
    <t>Cocina blanca  56 cm, 4 hornallas</t>
  </si>
  <si>
    <t>Calefón linea económica 14 lts., blanco Instantáneo</t>
  </si>
  <si>
    <t>Mesada de granito gris mara- mts.2-</t>
  </si>
  <si>
    <t>Mesada de granito rosa- mts.2-</t>
  </si>
  <si>
    <t>Bacha para mesada de cocina simple -ZZ-52-</t>
  </si>
  <si>
    <t xml:space="preserve">Bacha para mesada de cocina doble </t>
  </si>
  <si>
    <t>Placa MDF 3 mm 160x213</t>
  </si>
  <si>
    <t>Marcos de chapa Nº 18 con puerta placa  en mdf liso 75x2,04 mts.</t>
  </si>
  <si>
    <t>Marcos de chapa Nº 18 con puerta placa  en madera 75x2,04 mts.</t>
  </si>
  <si>
    <t>Canto rodado clasificado</t>
  </si>
  <si>
    <t>(Valores Netos sin Impuestos)</t>
  </si>
  <si>
    <t>TOTAL GASTOS GENERALES</t>
  </si>
  <si>
    <t>UBICACIÓN:</t>
  </si>
  <si>
    <t>COMITENTE:</t>
  </si>
  <si>
    <t>CONTRATISTA:</t>
  </si>
  <si>
    <t>B - MANO DE OBRA</t>
  </si>
  <si>
    <t>ml</t>
  </si>
  <si>
    <t>Oficial Especializado</t>
  </si>
  <si>
    <t xml:space="preserve">Oficial </t>
  </si>
  <si>
    <t>Ayudante</t>
  </si>
  <si>
    <t>DIRECCIÓN NACIONAL DE VIALIDAD</t>
  </si>
  <si>
    <t>VALORES DE INSUMOS DE TABLA I</t>
  </si>
  <si>
    <t>Equipo nacional</t>
  </si>
  <si>
    <t>Gas  oil.</t>
  </si>
  <si>
    <t>Fuel oil.</t>
  </si>
  <si>
    <t>Nafta Común.</t>
  </si>
  <si>
    <t>Arenas.</t>
  </si>
  <si>
    <t>Cementos.</t>
  </si>
  <si>
    <t>Cales.</t>
  </si>
  <si>
    <t>Piedras.</t>
  </si>
  <si>
    <t>Acero dulce.</t>
  </si>
  <si>
    <t>Acero especial.</t>
  </si>
  <si>
    <t>Acero para pretensado.</t>
  </si>
  <si>
    <t>Acero laminado</t>
  </si>
  <si>
    <t>Camisas de acero para pilotes.</t>
  </si>
  <si>
    <t>Alambres para alambrados.</t>
  </si>
  <si>
    <t>Torniquetes.</t>
  </si>
  <si>
    <t>Caños de hierro galvanizado.</t>
  </si>
  <si>
    <t>Caños de hormigón armado.</t>
  </si>
  <si>
    <t>Alambre tejido p/ gaviones y colchonetas.</t>
  </si>
  <si>
    <t>Postes, varillones y varillas p/alambrados.</t>
  </si>
  <si>
    <t>Membrana de polietileno o geotextil</t>
  </si>
  <si>
    <t>Tranqueras de madera.</t>
  </si>
  <si>
    <t>Luminarias.</t>
  </si>
  <si>
    <t>Lámparas.</t>
  </si>
  <si>
    <t>Balastos (electricidad).</t>
  </si>
  <si>
    <t>Conductores eléctricos.</t>
  </si>
  <si>
    <t>Tableros.</t>
  </si>
  <si>
    <t>Aluminio en chapa p/ señalamiento</t>
  </si>
  <si>
    <t>Filler calcáreo.</t>
  </si>
  <si>
    <t>Madera para encofrado.</t>
  </si>
  <si>
    <t>Mejorador de adherencia.</t>
  </si>
  <si>
    <t>Aditivos para hormigones.</t>
  </si>
  <si>
    <t>Gelinita.</t>
  </si>
  <si>
    <t>Mechas.</t>
  </si>
  <si>
    <t>Gelamón.</t>
  </si>
  <si>
    <t>Nagovil.</t>
  </si>
  <si>
    <t>Apoyos de neopreno.</t>
  </si>
  <si>
    <t>Columnas para iluminación.</t>
  </si>
  <si>
    <t>Baranda metálica peatonal.</t>
  </si>
  <si>
    <t>Pintura termoplástica reflectante.</t>
  </si>
  <si>
    <t>Esferillas de vidrio.</t>
  </si>
  <si>
    <t>Tachas reflectantes.</t>
  </si>
  <si>
    <t>Esmalte sintético.</t>
  </si>
  <si>
    <t>Pórticos, ménsulas y carteles.</t>
  </si>
  <si>
    <t>Siliconas de bajo módulo.</t>
  </si>
  <si>
    <t>Resina Epoxi.</t>
  </si>
  <si>
    <t>Sellador de fisuras.</t>
  </si>
  <si>
    <t>Moldes metálicos.</t>
  </si>
  <si>
    <t>Accesorios para pretensado.</t>
  </si>
  <si>
    <t>Anclajes.</t>
  </si>
  <si>
    <t>Topes antisísmicos.</t>
  </si>
  <si>
    <t>Caños de PVC.</t>
  </si>
  <si>
    <t>Balasto.(FF.CC.)</t>
  </si>
  <si>
    <t>Durmientes.</t>
  </si>
  <si>
    <t>Rieles.</t>
  </si>
  <si>
    <t>Escamas para tierra armada.</t>
  </si>
  <si>
    <t>Mat. especiales p/tierra armada.</t>
  </si>
  <si>
    <t>Alquiler apuntalamientos.</t>
  </si>
  <si>
    <t>Alquiler equipos.</t>
  </si>
  <si>
    <t>Movilidad p/Supervisión.</t>
  </si>
  <si>
    <t>Cubiertas y cámaras p/movilidad</t>
  </si>
  <si>
    <t>Vivienda para Supervisión.</t>
  </si>
  <si>
    <t>Seguros y patente.</t>
  </si>
  <si>
    <t>Clavos y alambres p/ataduras.</t>
  </si>
  <si>
    <t>Flejes de hierro.</t>
  </si>
  <si>
    <t>Artículos pretensados.</t>
  </si>
  <si>
    <t>Tubos de acero.</t>
  </si>
  <si>
    <t>Transporte p/Var. Referencia.</t>
  </si>
  <si>
    <t>Asfaltos, comb. y lubr. p/Var. Referencia.</t>
  </si>
  <si>
    <t>Equipos p/Var. Referencia.</t>
  </si>
  <si>
    <t>Gastos generales p/Var. Referencia.</t>
  </si>
  <si>
    <t>Camiones y sus Chasis.</t>
  </si>
  <si>
    <t>Carrocerías y Remolques (Acoplados).</t>
  </si>
  <si>
    <t>Máquinas Viales Autopropulsadas.</t>
  </si>
  <si>
    <t>Máquinas Viales no Autopropulsadas.</t>
  </si>
  <si>
    <t>Movilización de obra.</t>
  </si>
  <si>
    <t>Expropiaciones.</t>
  </si>
  <si>
    <t>Costo financiero (Anual).</t>
  </si>
  <si>
    <t>Equipo importado.</t>
  </si>
  <si>
    <t>Cementos asfálticos C.A.</t>
  </si>
  <si>
    <t>Asfaltos diluídos E.M. - E.R.</t>
  </si>
  <si>
    <t>Emulsiones asfálticas.</t>
  </si>
  <si>
    <t>Asfaltos modificados c/polímeros.</t>
  </si>
  <si>
    <t>Caños y bóvedas de chapa ondulada y galvanizada.</t>
  </si>
  <si>
    <t>Materiales para baranda metálica cincada para defensa.</t>
  </si>
  <si>
    <t>TRANSPORTES:</t>
  </si>
  <si>
    <t>86.1</t>
  </si>
  <si>
    <t>CAMION SOLO:</t>
  </si>
  <si>
    <t>86.1.1</t>
  </si>
  <si>
    <t>Chasis.</t>
  </si>
  <si>
    <t>86.1.2</t>
  </si>
  <si>
    <t>Caja.</t>
  </si>
  <si>
    <t>86.1.3</t>
  </si>
  <si>
    <t>Cubiertas y cámaras.</t>
  </si>
  <si>
    <t>86.1.4</t>
  </si>
  <si>
    <t>Gas-oil</t>
  </si>
  <si>
    <t>86.1.5</t>
  </si>
  <si>
    <t>Chofer.</t>
  </si>
  <si>
    <t>86.2</t>
  </si>
  <si>
    <t>CAMION CON ACOPLADO:</t>
  </si>
  <si>
    <t>86.2.1</t>
  </si>
  <si>
    <t>86.2.2</t>
  </si>
  <si>
    <t>Acoplado.</t>
  </si>
  <si>
    <t>86.2.3</t>
  </si>
  <si>
    <t>86.2.4</t>
  </si>
  <si>
    <t>86.2.5</t>
  </si>
  <si>
    <t>86.2.6</t>
  </si>
  <si>
    <t>Hormigón Elaborado</t>
  </si>
  <si>
    <t>Bolsas de plástico</t>
  </si>
  <si>
    <t>Suelo seleccionado</t>
  </si>
  <si>
    <t>Lámina reflectiva p/señalamiento</t>
  </si>
  <si>
    <t>Pintura látex para exterior</t>
  </si>
  <si>
    <t>Puntas para fresado</t>
  </si>
  <si>
    <t>Provisón de agua</t>
  </si>
  <si>
    <t>Cloruro de sodio (Sal)</t>
  </si>
  <si>
    <t>Herramientas menores</t>
  </si>
  <si>
    <t>Mano de obra - p/Var. Referencia</t>
  </si>
  <si>
    <t>Gas Oil p/Var. Referencia</t>
  </si>
  <si>
    <t>Aceite lubricante p/Var. Referencia</t>
  </si>
  <si>
    <t>Mano de Obra - Oficial Especializado</t>
  </si>
  <si>
    <t xml:space="preserve">Mano de Obra - Oficial </t>
  </si>
  <si>
    <t>Mano de Obra - Medio Oficial</t>
  </si>
  <si>
    <t>Mano de Obra - Ayudante</t>
  </si>
  <si>
    <t>Mano de Obra - Arquitectura p/Var. Referencia</t>
  </si>
  <si>
    <t>GAS OIL TOTAL PROMEDIO PAIS S/IVA - ACA</t>
  </si>
  <si>
    <t>Costo Financiero (Mensual)</t>
  </si>
  <si>
    <t>T R A N S P O R T E S    C A R R E T E R O S  -   C A M I O N    S O L O</t>
  </si>
  <si>
    <t>T R A N S P O R T E S    C A R R E T E R O S  -   C A M I O N    C O N    A C O P L A D O</t>
  </si>
  <si>
    <t>Producto</t>
  </si>
  <si>
    <t>Mano de Obra</t>
  </si>
  <si>
    <t>Materiales</t>
  </si>
  <si>
    <t>Madera</t>
  </si>
  <si>
    <t>Hierros</t>
  </si>
  <si>
    <t>Áridos</t>
  </si>
  <si>
    <t>Arena clasificada lavada</t>
  </si>
  <si>
    <t>Aglomerantes</t>
  </si>
  <si>
    <t>Cemento aprobado con envase x 50 Kg. " Loma Negra"</t>
  </si>
  <si>
    <t>Calcemit c/env x 30 Kg.</t>
  </si>
  <si>
    <t>Cemento blanco bolsa de 42 Kg. "Pingüino"</t>
  </si>
  <si>
    <t>Ladrillos y Viguetas</t>
  </si>
  <si>
    <t>Aislantes</t>
  </si>
  <si>
    <t>Emulsión asfáltica envase x 18 lts. (RicAsfalt )</t>
  </si>
  <si>
    <t>Pinturas y afines</t>
  </si>
  <si>
    <t>Pintura al látex p/ exterior x 20 lts – “Alba”</t>
  </si>
  <si>
    <t>Vidrios y otros</t>
  </si>
  <si>
    <t>Policarbonato x m2</t>
  </si>
  <si>
    <t>Electricidad</t>
  </si>
  <si>
    <t>Instalaciones Sanitarias y Gas</t>
  </si>
  <si>
    <t>Carpintería Metálica y Madera</t>
  </si>
  <si>
    <t xml:space="preserve">Ventana de aluminio- corrediza  1,20x1,10 mts. con vidrio de 3 o 4 mm completa </t>
  </si>
  <si>
    <t xml:space="preserve">Ventana de aluminio de apertura con vidrio 3 o 4 mm  1,20x1,10 mts completa </t>
  </si>
  <si>
    <t>Combustibles</t>
  </si>
  <si>
    <t>Piedras y Triturados</t>
  </si>
  <si>
    <t>Asfaltos</t>
  </si>
  <si>
    <t>Defensas Viales de Seguridad</t>
  </si>
  <si>
    <t>Explosivos</t>
  </si>
  <si>
    <t>Gaviones</t>
  </si>
  <si>
    <t>Cubiertas</t>
  </si>
  <si>
    <t>CUBIERTA CON TACOS 1000 X 20 16 T.</t>
  </si>
  <si>
    <t>CUBIERTAS SIN TACOS 1000 X 20 16T</t>
  </si>
  <si>
    <t>CUBIERTA 1400 X 24 12 TELAS</t>
  </si>
  <si>
    <t>CUBIERTA 23,5 X 25 20 T</t>
  </si>
  <si>
    <t>CUBIERTA 26,5 X 25 20 T</t>
  </si>
  <si>
    <t>Señalamientos</t>
  </si>
  <si>
    <t>Ferretería</t>
  </si>
  <si>
    <t>Instalación agua y cloacas (OSSE)</t>
  </si>
  <si>
    <t>Electricidad externa (Energía San Juan)</t>
  </si>
  <si>
    <t>Mármoles y granitos</t>
  </si>
  <si>
    <t>Artefactos baño y cocina</t>
  </si>
  <si>
    <t xml:space="preserve">Equipamiento </t>
  </si>
  <si>
    <t>I</t>
  </si>
  <si>
    <t>un</t>
  </si>
  <si>
    <t>Inversión Acumulada</t>
  </si>
  <si>
    <t>FECHA APERTURA LICITACIÓN:</t>
  </si>
  <si>
    <t>ANTICIPO FINANCIERO/ACOPIO:</t>
  </si>
  <si>
    <t>RUBRO ITEM</t>
  </si>
  <si>
    <t>1-</t>
  </si>
  <si>
    <t>2-</t>
  </si>
  <si>
    <t>3-</t>
  </si>
  <si>
    <t>4-</t>
  </si>
  <si>
    <t>5-</t>
  </si>
  <si>
    <t>CODIGO</t>
  </si>
  <si>
    <t>DESCRIPCION</t>
  </si>
  <si>
    <t>IIEE-SJ - 103000</t>
  </si>
  <si>
    <t>Oficial</t>
  </si>
  <si>
    <t>IIEE-SJ - 102000</t>
  </si>
  <si>
    <t>IIEE-SJ - 101000</t>
  </si>
  <si>
    <t>PRECIO SIN IVA</t>
  </si>
  <si>
    <t>LISTADO DE INSUMOS - MANO DE OBRA, MATERIALES Y EQUIPOS - PARA LA OBRA</t>
  </si>
  <si>
    <t>hs</t>
  </si>
  <si>
    <t>Camion</t>
  </si>
  <si>
    <t>INDEC-SA - 51800-21</t>
  </si>
  <si>
    <t>INDEC-SA - 71240-11</t>
  </si>
  <si>
    <t>Martillo Percutor</t>
  </si>
  <si>
    <t>INDEC-EC - 44231-21</t>
  </si>
  <si>
    <t>Camion Regador</t>
  </si>
  <si>
    <t>Camion Volcador</t>
  </si>
  <si>
    <t>Cal</t>
  </si>
  <si>
    <t>Herramientas Menores</t>
  </si>
  <si>
    <t>INDEC-PB - 42921-2</t>
  </si>
  <si>
    <t>INDEC-CM - 37510-11</t>
  </si>
  <si>
    <t>INDEC-PB - 41263-1</t>
  </si>
  <si>
    <t>INDEC-CM - 41242-11</t>
  </si>
  <si>
    <t>Esmalte sintético</t>
  </si>
  <si>
    <t>Grúa</t>
  </si>
  <si>
    <t>INDEC-EC - 43520-21</t>
  </si>
  <si>
    <t>IIEE-SJ - 205002</t>
  </si>
  <si>
    <t>IIEE-SJ - 203002</t>
  </si>
  <si>
    <t>IIEE-SJ - 203001</t>
  </si>
  <si>
    <t>INDEC-CM - 37440-11</t>
  </si>
  <si>
    <t>INDEC-CM - 41277-41</t>
  </si>
  <si>
    <t>INDEC-PB - 41251-1</t>
  </si>
  <si>
    <t>INDEC-PB - 42999-2</t>
  </si>
  <si>
    <t>INDEC-PB - 46212-1</t>
  </si>
  <si>
    <t>INDEC-CM - 46531-11</t>
  </si>
  <si>
    <t>DEP-EQ</t>
  </si>
  <si>
    <t>IMPUESTO AL VALOR AGREGADO</t>
  </si>
  <si>
    <t>BENEFICIO</t>
  </si>
  <si>
    <t>GASTOS GENERALES</t>
  </si>
  <si>
    <t>PRECIO TOTAL DEL ITEM</t>
  </si>
  <si>
    <t>COEFICIENTE DE PASO</t>
  </si>
  <si>
    <t>FIN</t>
  </si>
  <si>
    <t>Anticipo Financiero</t>
  </si>
  <si>
    <t>DATOS A COMPLETAR POR LA REPARTICIÓN</t>
  </si>
  <si>
    <t>DATOS A COMPLETAR POR EL OFERENTE</t>
  </si>
  <si>
    <t>DENOMINACIÓN INSUMO</t>
  </si>
  <si>
    <t>Total Gastos Generales de Obra</t>
  </si>
  <si>
    <t>INSTRUCCIONES PARA EL LLENADO DE LA PLANILLA</t>
  </si>
  <si>
    <r>
      <rPr>
        <sz val="12"/>
        <rFont val="Arial"/>
        <family val="2"/>
      </rPr>
      <t>Pestaña</t>
    </r>
    <r>
      <rPr>
        <b/>
        <sz val="12"/>
        <rFont val="Arial"/>
        <family val="2"/>
      </rPr>
      <t xml:space="preserve"> Datos</t>
    </r>
  </si>
  <si>
    <r>
      <rPr>
        <sz val="12"/>
        <rFont val="Arial"/>
        <family val="2"/>
      </rPr>
      <t>Pestaña</t>
    </r>
    <r>
      <rPr>
        <b/>
        <sz val="12"/>
        <rFont val="Arial"/>
        <family val="2"/>
      </rPr>
      <t xml:space="preserve"> CyP</t>
    </r>
  </si>
  <si>
    <r>
      <rPr>
        <sz val="12"/>
        <rFont val="Arial"/>
        <family val="2"/>
      </rPr>
      <t>Pestaña</t>
    </r>
    <r>
      <rPr>
        <b/>
        <sz val="12"/>
        <rFont val="Arial"/>
        <family val="2"/>
      </rPr>
      <t xml:space="preserve"> AP</t>
    </r>
  </si>
  <si>
    <r>
      <rPr>
        <sz val="12"/>
        <rFont val="Arial"/>
        <family val="2"/>
      </rPr>
      <t>Pestaña</t>
    </r>
    <r>
      <rPr>
        <b/>
        <sz val="12"/>
        <rFont val="Arial"/>
        <family val="2"/>
      </rPr>
      <t xml:space="preserve"> Insumos</t>
    </r>
  </si>
  <si>
    <r>
      <t xml:space="preserve">Una vez que el oferente copia todos los insumos en esta misma planilla se agregar en la columna CÓDIGO, el código correspondiente para la redeterminación  a cada uno de los insumos. Este código deberá responder a la codificación presentada en la pestaña </t>
    </r>
    <r>
      <rPr>
        <b/>
        <sz val="12"/>
        <rFont val="Arial"/>
        <family val="2"/>
      </rPr>
      <t>Indices</t>
    </r>
    <r>
      <rPr>
        <sz val="12"/>
        <rFont val="Arial"/>
        <family val="2"/>
      </rPr>
      <t xml:space="preserve"> y se podrá copiar de ella y pegar en la columna correspondiente del insumo
Automáticamente se completara en la columa con la descripción de manera de poder verificar la correspondencia</t>
    </r>
  </si>
  <si>
    <r>
      <rPr>
        <sz val="12"/>
        <rFont val="Arial"/>
        <family val="2"/>
      </rPr>
      <t>Pestaña</t>
    </r>
    <r>
      <rPr>
        <b/>
        <sz val="12"/>
        <rFont val="Arial"/>
        <family val="2"/>
      </rPr>
      <t xml:space="preserve"> PTyCI</t>
    </r>
  </si>
  <si>
    <r>
      <rPr>
        <sz val="12"/>
        <rFont val="Arial"/>
        <family val="2"/>
      </rPr>
      <t>Pestaña</t>
    </r>
    <r>
      <rPr>
        <b/>
        <sz val="12"/>
        <rFont val="Arial"/>
        <family val="2"/>
      </rPr>
      <t xml:space="preserve"> Gastos Generales</t>
    </r>
  </si>
  <si>
    <t>El oferente debe completar la planilla ingresando la descripción del gasto y el monto del mismo.
Una vez completados todos los gastos, con este monto y una vez definido el costo de la obra se calculará inmediatamente el porcentaje que representa el gasto general en la obra</t>
  </si>
  <si>
    <t>PLAN DE TRABAJO</t>
  </si>
  <si>
    <t>AVANCE PORCENTUAL OBRA</t>
  </si>
  <si>
    <t>CURVA DE INVERSIÓN</t>
  </si>
  <si>
    <t>AVANCE MONETARIO</t>
  </si>
  <si>
    <t>COSTOS UNITARIO</t>
  </si>
  <si>
    <t>PRECIO UNITARIO</t>
  </si>
  <si>
    <t>TABLA DE ÍTEMS DEL PROYECTO</t>
  </si>
  <si>
    <t>INGRESOS BRUTOS Y L. HOGAR</t>
  </si>
  <si>
    <t>INGRESO DESIGNACIÓN SIN CODIFICACIÓN</t>
  </si>
  <si>
    <t>DESIGNACIÓN ITEM</t>
  </si>
  <si>
    <t>TOTAL OFERTA</t>
  </si>
  <si>
    <t>A COMPLETAR POR LA REPARTICIÓN PARA ENTREGAR PLANILLAS PARA LICITACIÓN</t>
  </si>
  <si>
    <t>Recordar que los Rubros no llevan ni unidades ni cantidades y por consiguiente no necesitan elaboración de Análisis de Precios</t>
  </si>
  <si>
    <t xml:space="preserve">Para el caso de Licitaciones llamadas por el sistema de Unidad de Medida deberá completar la columna E con las cantidades previstas.
En el caso de Licitaciones llamadas por el sistema de Ajuste Alzado las cantidades deben ser calculadas por el Oferente y completadas por él. </t>
  </si>
  <si>
    <t>Los datos del costo unitario se completa automáticamente a medida que se completan los datos de cada uno de los análisis de precio por parte del Oferente, asi como los calculos de los costos y porcentaje de incidencia.</t>
  </si>
  <si>
    <t>Las columnas L, M, N y O están reservadas para poder generar la numeración automática por lo que no deberán ser borradas y modificadas, solamente pueden ser copiadas y pegadas en caso de necesitar mas filas por la cantidad de ítems que posee la obra.</t>
  </si>
  <si>
    <t>Si es necesario agregar mas ítems, se deberá tomar una fila intermedia, copiarla y luego insertar en el mismo lugar la cantidad de filas necesarias. Luego se deberá revisar la columna A para que se actualicen correctamente los datos de designación, unidad y cantidad y las fórmulas de calculo del resto de las columnas.</t>
  </si>
  <si>
    <t>Esta pestaña resulta de fundamental importancia para generar los certificados de redeterminación de precios en caso de ser necesario.</t>
  </si>
  <si>
    <t>Al igual que la pestaña CyP se completa automáticamente la numeración y designación del Rubro/Item. Se deberá controlar la coincidencia y de ser necesario agregar una mayor cantidad de ítems (filas) proceder de manera similar a la anterior.
Se deberá ajustar las columnas a los meses previstos para la ejecución de la obra.</t>
  </si>
  <si>
    <r>
      <rPr>
        <sz val="12"/>
        <rFont val="Arial"/>
        <family val="2"/>
      </rPr>
      <t>Pestaña</t>
    </r>
    <r>
      <rPr>
        <b/>
        <sz val="12"/>
        <rFont val="Arial"/>
        <family val="2"/>
      </rPr>
      <t xml:space="preserve"> Items - Códigos</t>
    </r>
  </si>
  <si>
    <t>En esta pestaña se podrá realizar la estandarización de la denominación de los distintos ítems que forman parte de las futuras licitaciones. Esto posibilitará que todas las reparticiones puedan denominar los ítems de una manera única que despues pueda ser reflejada en las especificaciones técnicas particulares de las obras.</t>
  </si>
  <si>
    <t>A COMPLETAR POR EL OFERENTE PARA ENTREGAR PLANILLAS DE LICITACIÓN</t>
  </si>
  <si>
    <t>En todos los casos es conveniente que una vez completos todos los datos se revisen las distintas pestañas de manera que no queden renglones en blanco</t>
  </si>
  <si>
    <t>El Oferente deberá completar los análisis de precios indicando insumo (Materiales - Mano de Obra y Equipos), su unidad, cantidad y precio unitario. Además de acuerdo a lo indicado en el Decreto 691/16 de redeterminación de precios deberá indicar el código a utilizar para poder elaborar, en caso de corresponder, la redeterminación de precios.</t>
  </si>
  <si>
    <t>Todos estos datos pueden ser copiados y pegados de otra planilla que tenga el Oferente, teniendo el cuidado de no modificar el orden de las columnas y de que el pegado se haga solo texto.
Tener cuidado de que si dos insumos se denominas de igual manera y tienen diferentes precios en esta planilla, cuando sean ingresados en el Analisis de Precios, en forma automática se colocará el precio del insumo que este en la fila superior. Para ello conviene utilizar distintas denominaciones, por ejemplo:
Accesorios para baños
Accesorios para instalación sanitaria
Accesorios para instalación eléctrica.</t>
  </si>
  <si>
    <t>El Oferente deberácompletar el avance mensual previsto para cada uno de los ítems. La suma de los porcentajes de avance mensual de cada ítem debe totalizar el 100%</t>
  </si>
  <si>
    <t>El Avance Mensual, Acumulado, la Inversión Mensual y Acumulada se calcularan y completaran automáticamente en función de los avance previstos</t>
  </si>
  <si>
    <t>TRAMO:</t>
  </si>
  <si>
    <t xml:space="preserve">SECCION I: </t>
  </si>
  <si>
    <t xml:space="preserve">SECCION II: </t>
  </si>
  <si>
    <t xml:space="preserve">SECCION III: </t>
  </si>
  <si>
    <t>PROPUESTA</t>
  </si>
  <si>
    <t>PRECIO UNITARIO COTIZADO</t>
  </si>
  <si>
    <t>EN LETRAS</t>
  </si>
  <si>
    <t>EN NÚMERO</t>
  </si>
  <si>
    <t>TOTAL PRECIO</t>
  </si>
  <si>
    <t>FIRMA DE LOS PROPONENTES:</t>
  </si>
  <si>
    <t>SR. DIRECTOR GENERAL DE LA DIRECCIÓN PROVINCIAL DE VIALIDAD SAN JUAN</t>
  </si>
  <si>
    <t>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</si>
  <si>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t>
  </si>
  <si>
    <t>El que suscribe  en su carácter de,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t>
  </si>
  <si>
    <t xml:space="preserve">DOMICILIO LEGAL: </t>
  </si>
  <si>
    <t>m</t>
  </si>
  <si>
    <t>ha</t>
  </si>
  <si>
    <t>DESCRIPCIÓN EQUIPO DE PRODUCCIÓN Y RENDIMIENTO</t>
  </si>
  <si>
    <t>Equipo</t>
  </si>
  <si>
    <t>Potencia</t>
  </si>
  <si>
    <t>Costo Unitario</t>
  </si>
  <si>
    <t>Costo Total</t>
  </si>
  <si>
    <t>TOTALES</t>
  </si>
  <si>
    <t>Costo Equipos</t>
  </si>
  <si>
    <t>Rendimiento equipo de producción</t>
  </si>
  <si>
    <t>Rendimiento</t>
  </si>
  <si>
    <t>A - EQUIPOS</t>
  </si>
  <si>
    <t>Amortizaciones</t>
  </si>
  <si>
    <t>Interés</t>
  </si>
  <si>
    <t>Reparaciones y Repuestos</t>
  </si>
  <si>
    <t>Lubricantes</t>
  </si>
  <si>
    <t>Medio Oficial</t>
  </si>
  <si>
    <t>C - MATERIALES</t>
  </si>
  <si>
    <t>D - TRANSPORTE</t>
  </si>
  <si>
    <t>Total D</t>
  </si>
  <si>
    <t>II</t>
  </si>
  <si>
    <t>OBRAS VIALES</t>
  </si>
  <si>
    <t>II-0001</t>
  </si>
  <si>
    <t xml:space="preserve"> ACERO EN BARRA COLOCADO</t>
  </si>
  <si>
    <t>A</t>
  </si>
  <si>
    <t xml:space="preserve">LAMINADO </t>
  </si>
  <si>
    <t>II-0001.0001</t>
  </si>
  <si>
    <t xml:space="preserve"> Ø4</t>
  </si>
  <si>
    <t xml:space="preserve">t </t>
  </si>
  <si>
    <t>Ø4</t>
  </si>
  <si>
    <t>II-0001.0002</t>
  </si>
  <si>
    <t xml:space="preserve"> Ø6</t>
  </si>
  <si>
    <t>Ø6</t>
  </si>
  <si>
    <t>II-0001.0003</t>
  </si>
  <si>
    <t xml:space="preserve"> Ø8</t>
  </si>
  <si>
    <t>Ø8</t>
  </si>
  <si>
    <t>II-0001.0004</t>
  </si>
  <si>
    <t xml:space="preserve"> Ø10</t>
  </si>
  <si>
    <t>Ø10</t>
  </si>
  <si>
    <t>II-0001.0005</t>
  </si>
  <si>
    <t xml:space="preserve"> Ø12</t>
  </si>
  <si>
    <t>Ø12</t>
  </si>
  <si>
    <t>II-0001.0006</t>
  </si>
  <si>
    <t xml:space="preserve"> Ø16</t>
  </si>
  <si>
    <t>Ø16</t>
  </si>
  <si>
    <t>II-0001.0007</t>
  </si>
  <si>
    <t xml:space="preserve"> Ø18</t>
  </si>
  <si>
    <t>Ø18</t>
  </si>
  <si>
    <t>II-0001.0008</t>
  </si>
  <si>
    <t xml:space="preserve"> Ø20</t>
  </si>
  <si>
    <t>Ø20</t>
  </si>
  <si>
    <t>B</t>
  </si>
  <si>
    <t>ESPECIAL</t>
  </si>
  <si>
    <t>II-0001.0020</t>
  </si>
  <si>
    <t>II-0001.0021</t>
  </si>
  <si>
    <t>II-0001.0022</t>
  </si>
  <si>
    <t>II-0001.0023</t>
  </si>
  <si>
    <t>II-0001.0024</t>
  </si>
  <si>
    <t>II-0001.0025</t>
  </si>
  <si>
    <t>II-0001.0026</t>
  </si>
  <si>
    <t>II-0001.0027</t>
  </si>
  <si>
    <t>C</t>
  </si>
  <si>
    <t>PRETENSADO</t>
  </si>
  <si>
    <t>II-0001.0030</t>
  </si>
  <si>
    <t>II-0001.0031</t>
  </si>
  <si>
    <t>II-0001.0032</t>
  </si>
  <si>
    <t>II-0001.0033</t>
  </si>
  <si>
    <t>II-0001.0034</t>
  </si>
  <si>
    <t>II-0001.0035</t>
  </si>
  <si>
    <t>II-0001.0036</t>
  </si>
  <si>
    <t>II-0001.0037</t>
  </si>
  <si>
    <t>II-0002</t>
  </si>
  <si>
    <t>ABOVEDAMIENTO  REACONDICIONAMIENTO</t>
  </si>
  <si>
    <t>II-0002.0001</t>
  </si>
  <si>
    <t xml:space="preserve">V-384 </t>
  </si>
  <si>
    <t>V-384</t>
  </si>
  <si>
    <t>II-0003</t>
  </si>
  <si>
    <t>ALAMBRADO</t>
  </si>
  <si>
    <t>H-2840-I</t>
  </si>
  <si>
    <t>II-0003.0001</t>
  </si>
  <si>
    <t>S/PLANO H-2840-I - TIPO A</t>
  </si>
  <si>
    <t>II-0003.0002</t>
  </si>
  <si>
    <t>S/PLANO H-2840-I - TIPO B</t>
  </si>
  <si>
    <t>II-0003.0003</t>
  </si>
  <si>
    <t>S/PLANO H-2840-I - TIPO C</t>
  </si>
  <si>
    <t>II-0003.0004</t>
  </si>
  <si>
    <t>S/PLANO H-2840-I - TIPO D</t>
  </si>
  <si>
    <t>D</t>
  </si>
  <si>
    <t>II-0003.0005</t>
  </si>
  <si>
    <t>OLIMPICO H-9830</t>
  </si>
  <si>
    <t>II-0003.0006</t>
  </si>
  <si>
    <t>TRAZADO C/ REPOSICION  (%)</t>
  </si>
  <si>
    <t>II-0003.0007</t>
  </si>
  <si>
    <t>RETIRO</t>
  </si>
  <si>
    <t>II-0004</t>
  </si>
  <si>
    <t>ALCANTARILLAS METALICAS ACERO CORRUGADO</t>
  </si>
  <si>
    <t>H-10209</t>
  </si>
  <si>
    <t>II-0004.0001</t>
  </si>
  <si>
    <t>S/PLANO H-10209 - TIPO H-9987</t>
  </si>
  <si>
    <t>H-9987</t>
  </si>
  <si>
    <t>II-0004.0002</t>
  </si>
  <si>
    <t>S/PLANO H-10209 - TIPO H-2993</t>
  </si>
  <si>
    <t>H-2993</t>
  </si>
  <si>
    <t>H-10235</t>
  </si>
  <si>
    <t>II-0004.0003</t>
  </si>
  <si>
    <t>S/PLANO H-10235 - TIPO H-9987</t>
  </si>
  <si>
    <t>II-0004.0004</t>
  </si>
  <si>
    <t>S/PLANO H-10235 - TIPO H-2993</t>
  </si>
  <si>
    <t>H-10236</t>
  </si>
  <si>
    <t>II-0004.0005</t>
  </si>
  <si>
    <t>S/PLANO H-10236 - TIPO H-2553</t>
  </si>
  <si>
    <t>H-2553</t>
  </si>
  <si>
    <t>II-0004.0010</t>
  </si>
  <si>
    <t>ESPECIAL - TIPO BOVEDA PERFIL ALTO Z-6584</t>
  </si>
  <si>
    <t>BOVEDA PERFIL ALTO Z-6584</t>
  </si>
  <si>
    <t>II-0004.0011</t>
  </si>
  <si>
    <t>ESPECIAL - TIPO BOVEDA PERFIL BAJO Z-6584</t>
  </si>
  <si>
    <t>BOVEDA PERFIL BAJO Z-6584</t>
  </si>
  <si>
    <t>II-0004.0012</t>
  </si>
  <si>
    <t>ESPECIAL - TIPO CIRCULAR</t>
  </si>
  <si>
    <t>CIRCULAR</t>
  </si>
  <si>
    <t>II-0004.0013</t>
  </si>
  <si>
    <t>ESPECIAL - TIPO ELIPTICA</t>
  </si>
  <si>
    <t>ELIPTICA</t>
  </si>
  <si>
    <t>II-0004.0014</t>
  </si>
  <si>
    <t>ESPECIAL - TIPO ELIPTICA P/ FERROCARRIL Z-6584</t>
  </si>
  <si>
    <t>ELIPTICA P/ FERROCARRIL Z-6584</t>
  </si>
  <si>
    <t>II-0004.0020</t>
  </si>
  <si>
    <t>PINTURA</t>
  </si>
  <si>
    <t>E</t>
  </si>
  <si>
    <t>II-0004.0021</t>
  </si>
  <si>
    <t>COLOCACION</t>
  </si>
  <si>
    <t>F</t>
  </si>
  <si>
    <t>II-0004.0022</t>
  </si>
  <si>
    <t>RELLENO DE SOCAVACION</t>
  </si>
  <si>
    <t>m³</t>
  </si>
  <si>
    <t>G</t>
  </si>
  <si>
    <t>II-0004.0023</t>
  </si>
  <si>
    <t>REPARACION</t>
  </si>
  <si>
    <t>H</t>
  </si>
  <si>
    <t>II-0004.0024</t>
  </si>
  <si>
    <t>RETIRO Y RECOLOCACION</t>
  </si>
  <si>
    <t>II-0004.0025</t>
  </si>
  <si>
    <t xml:space="preserve">RETIRO </t>
  </si>
  <si>
    <t>J</t>
  </si>
  <si>
    <t>II-0005</t>
  </si>
  <si>
    <t>ALCANTARILLAS HORMIGON</t>
  </si>
  <si>
    <t>II-0005.0001</t>
  </si>
  <si>
    <t>CIRCULAR - TIPO A-82</t>
  </si>
  <si>
    <t>A-82</t>
  </si>
  <si>
    <t>II-0005.0002</t>
  </si>
  <si>
    <t>CIRCULAR - TIPO H-2993</t>
  </si>
  <si>
    <t>RECTANGULAR</t>
  </si>
  <si>
    <t>II-0005.0010</t>
  </si>
  <si>
    <t>RECTANGULAR - TIPO H-1900-BIS-1</t>
  </si>
  <si>
    <t>H-1900-BIS-1</t>
  </si>
  <si>
    <t>II-0005.0011</t>
  </si>
  <si>
    <t>RECTANGULAR - TIPO O-41211-I</t>
  </si>
  <si>
    <t>O-41211-I</t>
  </si>
  <si>
    <t>II-0005.0012</t>
  </si>
  <si>
    <t>RECTANGULAR - TIPO Z-959</t>
  </si>
  <si>
    <t>Z-959</t>
  </si>
  <si>
    <t>II-0005.0013</t>
  </si>
  <si>
    <t>RECTANGULAR - TIPO Z-2915-I</t>
  </si>
  <si>
    <t>Z-2915-I</t>
  </si>
  <si>
    <t>II-0005.0014</t>
  </si>
  <si>
    <t>RECTANGULAR - TIPO Z-2916-I</t>
  </si>
  <si>
    <t>Z-2916-I</t>
  </si>
  <si>
    <t>II-0005.0015</t>
  </si>
  <si>
    <t>RECTANGULAR - TIPO A-505</t>
  </si>
  <si>
    <t>A-505</t>
  </si>
  <si>
    <t>II-0005.0016</t>
  </si>
  <si>
    <t>RECTANGULAR - TIPO A-660</t>
  </si>
  <si>
    <t>A-660</t>
  </si>
  <si>
    <t>II-0005.0017</t>
  </si>
  <si>
    <t>RECTANGULAR - TIPO O-41211-MODIFICADA</t>
  </si>
  <si>
    <t>O-41211-MODIFICADA</t>
  </si>
  <si>
    <t>II-0005.0018</t>
  </si>
  <si>
    <t>RECTANGULAR - TIPO X-1113</t>
  </si>
  <si>
    <t>X-1113</t>
  </si>
  <si>
    <t>II-0005.0019</t>
  </si>
  <si>
    <t>RECTANGULAR - TIPO 0-52229</t>
  </si>
  <si>
    <t>0-52229</t>
  </si>
  <si>
    <t>II-0005.0020</t>
  </si>
  <si>
    <t>RECTANGULAR - TIPO 0-52233</t>
  </si>
  <si>
    <t>0-52233</t>
  </si>
  <si>
    <t>II-0005.0021</t>
  </si>
  <si>
    <t>RECTANGULAR - TIPO 0-52241</t>
  </si>
  <si>
    <t>0-52241</t>
  </si>
  <si>
    <t>II-0005.0030</t>
  </si>
  <si>
    <t>II-0005.0031</t>
  </si>
  <si>
    <t>II-0005.0032</t>
  </si>
  <si>
    <t>RELLENO SOCAVACION</t>
  </si>
  <si>
    <t>II-0005.0033</t>
  </si>
  <si>
    <t>II-0005.0034</t>
  </si>
  <si>
    <t>II-0006</t>
  </si>
  <si>
    <t>APERTURA DE CAJA P/ ENSANCHE</t>
  </si>
  <si>
    <t>II-0006.0001</t>
  </si>
  <si>
    <t>II-0006.0002</t>
  </si>
  <si>
    <t>RETIRO Y COLOCACION</t>
  </si>
  <si>
    <t>II-0007</t>
  </si>
  <si>
    <t>APOYO DE POLICLOROPENO SHARE 60</t>
  </si>
  <si>
    <t>II-0007.0001</t>
  </si>
  <si>
    <t>Nº</t>
  </si>
  <si>
    <t>II-0007.0002</t>
  </si>
  <si>
    <t>II-0008</t>
  </si>
  <si>
    <t>ARIDOS</t>
  </si>
  <si>
    <t>II-0009</t>
  </si>
  <si>
    <t>BACHEO DE PAVIMENTO ASFALTICO</t>
  </si>
  <si>
    <t>PROFUNDO</t>
  </si>
  <si>
    <t>II-0009.0001</t>
  </si>
  <si>
    <t>PROFUNDO CON MATERIAL PETREO Y SUELO</t>
  </si>
  <si>
    <t>MATERIAL PETREO Y SUELO</t>
  </si>
  <si>
    <t>II-0009.0002</t>
  </si>
  <si>
    <t>PROFUNDO CON MEZCLA ASFALTICA</t>
  </si>
  <si>
    <t>MEZCLA ASFALTICA</t>
  </si>
  <si>
    <t>II-0009.0003</t>
  </si>
  <si>
    <t>PROFUNDO CON SUELO CAL</t>
  </si>
  <si>
    <t>m²</t>
  </si>
  <si>
    <t>SUELO CAL</t>
  </si>
  <si>
    <t>II-0009.0004</t>
  </si>
  <si>
    <t>PROFUNDO CON SUELO CEMENTO</t>
  </si>
  <si>
    <t>SUELO CEMENTO</t>
  </si>
  <si>
    <t>II-0009.0005</t>
  </si>
  <si>
    <t>PROFUNDO CON SUELO SELECCIONADO</t>
  </si>
  <si>
    <t>SUELO SELECCIONADO</t>
  </si>
  <si>
    <t>II-0009.0006</t>
  </si>
  <si>
    <t>PROFUNDO CON SUELO TRATADO C / CAL</t>
  </si>
  <si>
    <t>SUELO TRATADO C / CAL</t>
  </si>
  <si>
    <t>SUPERFICIAL</t>
  </si>
  <si>
    <t>II-0009.0010</t>
  </si>
  <si>
    <t>SUPERFICIAL CON MEZCLA ASFALTICA</t>
  </si>
  <si>
    <t>II-0010</t>
  </si>
  <si>
    <t>BADEN</t>
  </si>
  <si>
    <t>Hº  SIMPLE</t>
  </si>
  <si>
    <t>II-0010.0001</t>
  </si>
  <si>
    <t>Hº  SIMPLE - TIPO A-2862</t>
  </si>
  <si>
    <t>A-2862</t>
  </si>
  <si>
    <t>II-0010.0002</t>
  </si>
  <si>
    <t>Hº  SIMPLE - TIPO H-8621</t>
  </si>
  <si>
    <t>H-8621</t>
  </si>
  <si>
    <t>Hº ARMADO</t>
  </si>
  <si>
    <t>II-0010.0010</t>
  </si>
  <si>
    <t>Hº ARMADO - TIPO V-331</t>
  </si>
  <si>
    <t>V-331</t>
  </si>
  <si>
    <t>II-0011</t>
  </si>
  <si>
    <t>BAJADA DE AGUA</t>
  </si>
  <si>
    <t>II-0011.0001</t>
  </si>
  <si>
    <t>METALICA</t>
  </si>
  <si>
    <t>HORMIGON</t>
  </si>
  <si>
    <t>II-0011.0010</t>
  </si>
  <si>
    <t>HORMIGON - TIPO H-8558</t>
  </si>
  <si>
    <t>nº</t>
  </si>
  <si>
    <t>H-8558</t>
  </si>
  <si>
    <t>II-0011.0011</t>
  </si>
  <si>
    <t>HORMIGON - TIPO H-2350</t>
  </si>
  <si>
    <t>H-2350</t>
  </si>
  <si>
    <t>II-0011.0012</t>
  </si>
  <si>
    <t>HORMIGON - TIPO H-7691</t>
  </si>
  <si>
    <t>H-7691</t>
  </si>
  <si>
    <t xml:space="preserve">m </t>
  </si>
  <si>
    <t>RETIRO,REPARACION, RECOLOCACION</t>
  </si>
  <si>
    <t>II-0012</t>
  </si>
  <si>
    <t>BANQUINA</t>
  </si>
  <si>
    <t xml:space="preserve">SUELO </t>
  </si>
  <si>
    <t>RIPIO</t>
  </si>
  <si>
    <t>PAVIMENTO</t>
  </si>
  <si>
    <t xml:space="preserve">CARPETA </t>
  </si>
  <si>
    <t>TRATAMIENTO</t>
  </si>
  <si>
    <t>II-0013</t>
  </si>
  <si>
    <t>BARANDA METALICA DE DEFENSA</t>
  </si>
  <si>
    <t>VEHICULAR  H-10237</t>
  </si>
  <si>
    <t>LIVIANA  ( A )</t>
  </si>
  <si>
    <t>PESADA ( B )</t>
  </si>
  <si>
    <t>PEATONAL  H-10237</t>
  </si>
  <si>
    <t>RETIRO Y REPARACION</t>
  </si>
  <si>
    <t>II-0014</t>
  </si>
  <si>
    <t>BASE</t>
  </si>
  <si>
    <t>ARENA ASFALTO</t>
  </si>
  <si>
    <t>CONCRETO ASFALTICO BITUMINOSO</t>
  </si>
  <si>
    <t>GRANULAR</t>
  </si>
  <si>
    <t>ANTICOGELANTES</t>
  </si>
  <si>
    <t>DRENANTES</t>
  </si>
  <si>
    <t>AGREGADO PETREO Y SUELO</t>
  </si>
  <si>
    <t>SUELO ESCORIA</t>
  </si>
  <si>
    <t>II-0015</t>
  </si>
  <si>
    <t>CALZADA</t>
  </si>
  <si>
    <t>CORRECCION DE AHUELLAMIENTO</t>
  </si>
  <si>
    <t>FRESADO</t>
  </si>
  <si>
    <t>MICROAGLOMERADO</t>
  </si>
  <si>
    <t>CORRECCION DE DEPRESIONES Y DEFORMACIONES</t>
  </si>
  <si>
    <t>SELLADO DE FISURA TIPO PUENTE</t>
  </si>
  <si>
    <t>II-0016</t>
  </si>
  <si>
    <t>CAMARA DE INSPECCION</t>
  </si>
  <si>
    <t>H-2465</t>
  </si>
  <si>
    <t>II-0017</t>
  </si>
  <si>
    <t>CARPETA</t>
  </si>
  <si>
    <t>MEZCLA BITUMINOSA DE CONCRETO ASFALTICO</t>
  </si>
  <si>
    <t>MEZCLA EN CALIENTE</t>
  </si>
  <si>
    <t>MEZCLA EN FRIO</t>
  </si>
  <si>
    <t>CARPETA DE BAJO ESPESOR</t>
  </si>
  <si>
    <t>II-0018</t>
  </si>
  <si>
    <t>COLCHONETA ( PIEDRA EMBOLSADA)</t>
  </si>
  <si>
    <t>ELECTROSOLDADA</t>
  </si>
  <si>
    <t>MALLA HEXAGONAL</t>
  </si>
  <si>
    <t>II-0019</t>
  </si>
  <si>
    <t>CORDONES</t>
  </si>
  <si>
    <t>H-8431</t>
  </si>
  <si>
    <t>H-9121</t>
  </si>
  <si>
    <t>DEFENSA BORDE PAVIMENTO</t>
  </si>
  <si>
    <t>RETIRO, REPARACION, RECOLOCACION</t>
  </si>
  <si>
    <t>II-0020</t>
  </si>
  <si>
    <t>CORTE DE PASTO</t>
  </si>
  <si>
    <t>II-0021</t>
  </si>
  <si>
    <t xml:space="preserve">CUNETA </t>
  </si>
  <si>
    <t>PREMOLDEADA</t>
  </si>
  <si>
    <t>REVESTIDA A-2731</t>
  </si>
  <si>
    <t>SIMPLE</t>
  </si>
  <si>
    <t>II-0022</t>
  </si>
  <si>
    <t>DARSENA DE DETENCION DE VEHICULOS</t>
  </si>
  <si>
    <t>II-0023</t>
  </si>
  <si>
    <t>DEFENSA CAMINOS</t>
  </si>
  <si>
    <t xml:space="preserve">CAUCE </t>
  </si>
  <si>
    <t>CONTRATALUDES</t>
  </si>
  <si>
    <t>CUNETAS</t>
  </si>
  <si>
    <t>ENROCADO</t>
  </si>
  <si>
    <t>TALUDES</t>
  </si>
  <si>
    <t>II-0024</t>
  </si>
  <si>
    <t>DEFENSA DE MARGENES</t>
  </si>
  <si>
    <t>COLCHONETAS</t>
  </si>
  <si>
    <t>EMBOLSADAS</t>
  </si>
  <si>
    <t>GAVIONES</t>
  </si>
  <si>
    <t>MUROS</t>
  </si>
  <si>
    <t>TABLESTACADOS</t>
  </si>
  <si>
    <t>II-0025</t>
  </si>
  <si>
    <t>DEFENSA VEHICULAR</t>
  </si>
  <si>
    <t>LIVIANA H-10237</t>
  </si>
  <si>
    <t>PESADA H-10237</t>
  </si>
  <si>
    <t>NEW JERSEY H-9197</t>
  </si>
  <si>
    <t>NEW JERSEY H-2551</t>
  </si>
  <si>
    <t>II-0026</t>
  </si>
  <si>
    <t xml:space="preserve">DEMOLICION </t>
  </si>
  <si>
    <t>VARIOS</t>
  </si>
  <si>
    <t>II-0027</t>
  </si>
  <si>
    <t>DESAGUES</t>
  </si>
  <si>
    <t>CIELO ABIERTO</t>
  </si>
  <si>
    <t>ENTUBADO</t>
  </si>
  <si>
    <t>CAIDA DE  ALCANTARILLA</t>
  </si>
  <si>
    <t>II-0028</t>
  </si>
  <si>
    <t>DESBOSQUE / DESTRONQUE LIMPIEZA</t>
  </si>
  <si>
    <t>II-0029</t>
  </si>
  <si>
    <t>DESCARGA</t>
  </si>
  <si>
    <t>II-0030</t>
  </si>
  <si>
    <t>DESEMBARRO P/ SANEAMIENTO</t>
  </si>
  <si>
    <t>II-0031</t>
  </si>
  <si>
    <t>DESPEDRADO DE LADERAS</t>
  </si>
  <si>
    <t>II-0032</t>
  </si>
  <si>
    <t>DESVIO</t>
  </si>
  <si>
    <t>II-0033</t>
  </si>
  <si>
    <t>DRENES</t>
  </si>
  <si>
    <t>TRANSVERSALES</t>
  </si>
  <si>
    <t>GEOSINTETICO</t>
  </si>
  <si>
    <t>PIEDRA</t>
  </si>
  <si>
    <t>PVC</t>
  </si>
  <si>
    <t>LONGITUDINALES</t>
  </si>
  <si>
    <t>SUBTERRANEOS</t>
  </si>
  <si>
    <t>J-7841</t>
  </si>
  <si>
    <t>II-0034</t>
  </si>
  <si>
    <t>ELEVACION DE GUARDARUEDAS</t>
  </si>
  <si>
    <t>J-7003</t>
  </si>
  <si>
    <t>II-0035</t>
  </si>
  <si>
    <t>ENCAUZAMIENTO</t>
  </si>
  <si>
    <t>C / DEFENSA</t>
  </si>
  <si>
    <t xml:space="preserve">FLEXIBLE </t>
  </si>
  <si>
    <t>II-0036</t>
  </si>
  <si>
    <t>ENROCADOS</t>
  </si>
  <si>
    <t>II-0037</t>
  </si>
  <si>
    <t>ENRIPIADO</t>
  </si>
  <si>
    <t>II-0038</t>
  </si>
  <si>
    <t>ESCARIFICADO</t>
  </si>
  <si>
    <t>II-0039</t>
  </si>
  <si>
    <t>EXCAVACIONES</t>
  </si>
  <si>
    <t>EXCAVACION P/TUNELES</t>
  </si>
  <si>
    <t>EXCAVACION TUNEL ( LINER )</t>
  </si>
  <si>
    <t>FUNDACIONES</t>
  </si>
  <si>
    <t>LIMPIEZA DE CAUCE</t>
  </si>
  <si>
    <t>ÑAU / TURBA / MALLIN</t>
  </si>
  <si>
    <t>NO CLASIFICADAS</t>
  </si>
  <si>
    <t>RECTIFICACION DE CAUCE</t>
  </si>
  <si>
    <t>ROCA</t>
  </si>
  <si>
    <t>SUELO</t>
  </si>
  <si>
    <t>ZANJA DE DESAGUE</t>
  </si>
  <si>
    <t>II-0040</t>
  </si>
  <si>
    <t>CONCRETO ASFALTICO</t>
  </si>
  <si>
    <t>II-0041</t>
  </si>
  <si>
    <t>GAVIONES (PIEDRA EMBOLSADA)</t>
  </si>
  <si>
    <t>ESTRIBO</t>
  </si>
  <si>
    <t>PILA</t>
  </si>
  <si>
    <t>II-0042</t>
  </si>
  <si>
    <t>GUARDAGANADO</t>
  </si>
  <si>
    <t>II-0043</t>
  </si>
  <si>
    <t>HORMIGON CEMENTO PORTLAND EXCLUIDA LA ARAMDURA</t>
  </si>
  <si>
    <t>H-4</t>
  </si>
  <si>
    <t xml:space="preserve"> Hº DE LIMPIEZA PARA FUND</t>
  </si>
  <si>
    <t>DESAGUES DE ESTRIBOS</t>
  </si>
  <si>
    <t>SUBDRENES</t>
  </si>
  <si>
    <t>H-8</t>
  </si>
  <si>
    <t>CONTRAPISOS</t>
  </si>
  <si>
    <t>PASARELA</t>
  </si>
  <si>
    <t>POZOS DE FUNDACION</t>
  </si>
  <si>
    <t>REVESTIMIENTO DE CUNETAS</t>
  </si>
  <si>
    <t>H-13</t>
  </si>
  <si>
    <t>ALCANTARILLAS</t>
  </si>
  <si>
    <t>CARPETA DE DESGASTE</t>
  </si>
  <si>
    <t>H-17</t>
  </si>
  <si>
    <t>BARANDAS VEHICULARES</t>
  </si>
  <si>
    <t>MURO DE CONTENCION</t>
  </si>
  <si>
    <t>PILAS</t>
  </si>
  <si>
    <t>REVESTIMIENTO DE CANALES</t>
  </si>
  <si>
    <t>H-21</t>
  </si>
  <si>
    <t>BARANDAS</t>
  </si>
  <si>
    <t>CABEZALES DE ESTRIBO</t>
  </si>
  <si>
    <t>CABEZALES DE PILOTES</t>
  </si>
  <si>
    <t>DADOS</t>
  </si>
  <si>
    <t>LOZA DE TABLERO</t>
  </si>
  <si>
    <t>PILARES</t>
  </si>
  <si>
    <t>PILOTES</t>
  </si>
  <si>
    <t>VIGUETAS</t>
  </si>
  <si>
    <t>H-25</t>
  </si>
  <si>
    <t>LOSA DE TABLERO</t>
  </si>
  <si>
    <t>H-30</t>
  </si>
  <si>
    <t>II-0044</t>
  </si>
  <si>
    <t>HORMIGON  ARS EXCLUIDA LA ARAMDURA</t>
  </si>
  <si>
    <t>FUNDACION DE Hº DE LIMPIEZA</t>
  </si>
  <si>
    <t>CARPETA DE DESAGUE</t>
  </si>
  <si>
    <t>II-0045</t>
  </si>
  <si>
    <t>HORMIGON  PUZOLANICO EXCLUIDA LA ARAMDURA</t>
  </si>
  <si>
    <t>REVESTIMIENTOS DE PILOTES</t>
  </si>
  <si>
    <t>II-0046</t>
  </si>
  <si>
    <t>IMPERMEABILIZACION</t>
  </si>
  <si>
    <t>SINTETICO</t>
  </si>
  <si>
    <t>BITUNMINOSO (ASFALTICO)</t>
  </si>
  <si>
    <t>ASFALTO EMULSIONADO</t>
  </si>
  <si>
    <t>ASFALTO DILUIDO</t>
  </si>
  <si>
    <t>II-0047</t>
  </si>
  <si>
    <t>IMPRIMACIÒN CON MATERIAL BITUMINOSO</t>
  </si>
  <si>
    <t>II-0048</t>
  </si>
  <si>
    <t>LIMPIEZA</t>
  </si>
  <si>
    <t xml:space="preserve">nº </t>
  </si>
  <si>
    <t>ALCANTARILLA</t>
  </si>
  <si>
    <t>CAUCES (RECTIFICACION)</t>
  </si>
  <si>
    <t>CUNETA / SANGRIAS (ZONA ESCURRIMIENTO)</t>
  </si>
  <si>
    <t>MATERIAL ALUVIONAL</t>
  </si>
  <si>
    <t>OBRAS DE ARTE (DESEMBANQUE)</t>
  </si>
  <si>
    <t>SEÑALAMIENTO VERTICAL</t>
  </si>
  <si>
    <t>TERRENO</t>
  </si>
  <si>
    <t>ZONA DE CAMINO</t>
  </si>
  <si>
    <t>II-0049</t>
  </si>
  <si>
    <t>LOSA DE HORMIGON</t>
  </si>
  <si>
    <t>II-0050</t>
  </si>
  <si>
    <t>LOSETAS DE HORMIGON</t>
  </si>
  <si>
    <t>REVESTIMENTO</t>
  </si>
  <si>
    <t>CANALES</t>
  </si>
  <si>
    <t xml:space="preserve">TALUDES </t>
  </si>
  <si>
    <t>ZANJAS</t>
  </si>
  <si>
    <t>II-0051</t>
  </si>
  <si>
    <t>MAMPOSTERIA DE PIEDRA</t>
  </si>
  <si>
    <t>II-0052</t>
  </si>
  <si>
    <t>MANTENIMIENTO INVERNAL</t>
  </si>
  <si>
    <t>DESPEJE DE NIEVE EN CALZADA</t>
  </si>
  <si>
    <t>día</t>
  </si>
  <si>
    <t>EQUIPO AUXILIO</t>
  </si>
  <si>
    <t>II-0053</t>
  </si>
  <si>
    <t>MEMBRANA PVC</t>
  </si>
  <si>
    <t>GEOTEXTIL FILTRANTES</t>
  </si>
  <si>
    <t>IMPERMEABLE (DESPLAZAMIENTO DE SALES)</t>
  </si>
  <si>
    <t>II-0054</t>
  </si>
  <si>
    <t>MOVILIDAD PARA EL PERSONAL AUXILIAR DE SUPERVISION</t>
  </si>
  <si>
    <t>mes</t>
  </si>
  <si>
    <t xml:space="preserve">CUOTA FIJA </t>
  </si>
  <si>
    <t>km</t>
  </si>
  <si>
    <t>ADICIONAL POR KM</t>
  </si>
  <si>
    <t>II-0055</t>
  </si>
  <si>
    <t>MOVILIZACION DE OBRA</t>
  </si>
  <si>
    <t>II-0056</t>
  </si>
  <si>
    <t xml:space="preserve">PASARELA </t>
  </si>
  <si>
    <t>Z-6152</t>
  </si>
  <si>
    <t>Z-6153</t>
  </si>
  <si>
    <t>Z-6589</t>
  </si>
  <si>
    <t>ESPECIALES</t>
  </si>
  <si>
    <t>II-0057</t>
  </si>
  <si>
    <t>PASO A NIVEL</t>
  </si>
  <si>
    <t>Z-10045</t>
  </si>
  <si>
    <t>II-0058</t>
  </si>
  <si>
    <t>PAVIMENTO DE HORMIGON</t>
  </si>
  <si>
    <t>CONSTRUCCION</t>
  </si>
  <si>
    <t>RECONSTRUCCION DE LOZAS</t>
  </si>
  <si>
    <t>II-0059</t>
  </si>
  <si>
    <t>PEDRAPLEN</t>
  </si>
  <si>
    <t>II-0060</t>
  </si>
  <si>
    <t>PERFILADO</t>
  </si>
  <si>
    <t>BANQUINAS</t>
  </si>
  <si>
    <t>II-0061</t>
  </si>
  <si>
    <t>PIEDRA COLOCADA</t>
  </si>
  <si>
    <t>II-0062</t>
  </si>
  <si>
    <t>PRADERIZACION</t>
  </si>
  <si>
    <t>HIDROSIEMBRA</t>
  </si>
  <si>
    <t>PANES</t>
  </si>
  <si>
    <t>Ha</t>
  </si>
  <si>
    <t>SIEMBRA</t>
  </si>
  <si>
    <t>II-0063</t>
  </si>
  <si>
    <t>PRETILES</t>
  </si>
  <si>
    <t>A-500</t>
  </si>
  <si>
    <t>A-500-BIS</t>
  </si>
  <si>
    <t>II-0064</t>
  </si>
  <si>
    <t>PROTECCION DE DUCTOS</t>
  </si>
  <si>
    <t>ALCANTARILLA DE PROTECCION S/PLANO 0-73214</t>
  </si>
  <si>
    <t>II-0065</t>
  </si>
  <si>
    <t xml:space="preserve">PUENTE </t>
  </si>
  <si>
    <t>CONSTRUCCION DE CONO DE DEFENSA</t>
  </si>
  <si>
    <t>TRATAMIENTO SUPERFICIAL</t>
  </si>
  <si>
    <t>gr / m²</t>
  </si>
  <si>
    <t>ZINCADO</t>
  </si>
  <si>
    <t>II-0066</t>
  </si>
  <si>
    <t>PUENTE BAYLEY / FM</t>
  </si>
  <si>
    <t>PUENTE BAYLEY</t>
  </si>
  <si>
    <t>DESARME, RETIRO</t>
  </si>
  <si>
    <t>II-0067</t>
  </si>
  <si>
    <t>PUENTE CANAL</t>
  </si>
  <si>
    <t>R-257</t>
  </si>
  <si>
    <t>II-0068</t>
  </si>
  <si>
    <t>REACONDICIONAMIENTO</t>
  </si>
  <si>
    <t xml:space="preserve">ALCANTARILLA </t>
  </si>
  <si>
    <t>CUNETA</t>
  </si>
  <si>
    <t>II-0069</t>
  </si>
  <si>
    <t>RECICLADO DE PAVIMENTO</t>
  </si>
  <si>
    <t>FRIO</t>
  </si>
  <si>
    <t>CALIENTE</t>
  </si>
  <si>
    <t>PLANTA</t>
  </si>
  <si>
    <t>CAMINO</t>
  </si>
  <si>
    <t>II-0070</t>
  </si>
  <si>
    <t>RECLAMADO</t>
  </si>
  <si>
    <t>II-0071</t>
  </si>
  <si>
    <t>RECUBRIMIENTO VEGETAL</t>
  </si>
  <si>
    <t>II-0072</t>
  </si>
  <si>
    <t>RESTITUCION DE GALIVO</t>
  </si>
  <si>
    <t>REVESTIMIENTO</t>
  </si>
  <si>
    <t>ENTEPADOS</t>
  </si>
  <si>
    <t>GUNITADO</t>
  </si>
  <si>
    <t>LOSETAS DE Hº</t>
  </si>
  <si>
    <t>SUELO VEGETAL</t>
  </si>
  <si>
    <t>II-0074</t>
  </si>
  <si>
    <t>RIEGO</t>
  </si>
  <si>
    <t>LIGA</t>
  </si>
  <si>
    <t>CURADO</t>
  </si>
  <si>
    <t>II-0075</t>
  </si>
  <si>
    <t>SALTO</t>
  </si>
  <si>
    <t>X-536</t>
  </si>
  <si>
    <t>II-0076</t>
  </si>
  <si>
    <t>SELLADO DE FISURA</t>
  </si>
  <si>
    <t>II-0077</t>
  </si>
  <si>
    <t>SIFON</t>
  </si>
  <si>
    <t>J-3800</t>
  </si>
  <si>
    <t>II-0078</t>
  </si>
  <si>
    <t>SUB BASE</t>
  </si>
  <si>
    <t>ANTICOGELANTE</t>
  </si>
  <si>
    <t xml:space="preserve">DRENANTES </t>
  </si>
  <si>
    <t>II-0079</t>
  </si>
  <si>
    <t>CAL</t>
  </si>
  <si>
    <t>SELECCIONADO</t>
  </si>
  <si>
    <t>TRATADO C / CAL</t>
  </si>
  <si>
    <t>II-0080</t>
  </si>
  <si>
    <t>SUMIDEROS</t>
  </si>
  <si>
    <t>Z-2881</t>
  </si>
  <si>
    <t>Z-2882</t>
  </si>
  <si>
    <t>Z-2883</t>
  </si>
  <si>
    <t>Z-2884</t>
  </si>
  <si>
    <t>II-0081</t>
  </si>
  <si>
    <t>TERRAPLEN</t>
  </si>
  <si>
    <t>CON COMPACTACION ESPECIAL</t>
  </si>
  <si>
    <t>OBRA     NUEVA</t>
  </si>
  <si>
    <t>RECONSTRUCCION DE TALUDES Y TERRAPLEN</t>
  </si>
  <si>
    <t>SIN COMPACTACION ESPECIAL</t>
  </si>
  <si>
    <t>OBRA NUEVA</t>
  </si>
  <si>
    <t>II-0082</t>
  </si>
  <si>
    <t>TEXTURIZADO (SUPERFICIE DE RODAMIENTO)</t>
  </si>
  <si>
    <t>II-0083</t>
  </si>
  <si>
    <t>TRABAJOS NO ESPECIFICADOS O DE EMERGENCIA</t>
  </si>
  <si>
    <t>CUADRILLA PARA TRABAJOS</t>
  </si>
  <si>
    <t>CAMION VOLCADOR</t>
  </si>
  <si>
    <t>RETROEXCAVADORA</t>
  </si>
  <si>
    <t>CARGADORA</t>
  </si>
  <si>
    <t>MOTONIVELADORA</t>
  </si>
  <si>
    <t>TOPADORA</t>
  </si>
  <si>
    <t>II-0084</t>
  </si>
  <si>
    <t xml:space="preserve">TRANSPORTE </t>
  </si>
  <si>
    <t>t . Km</t>
  </si>
  <si>
    <t>t . km</t>
  </si>
  <si>
    <t>II-0085</t>
  </si>
  <si>
    <t>TRANQUERA</t>
  </si>
  <si>
    <t>S/PLANO J-5084 - TIPO A</t>
  </si>
  <si>
    <t>COMUN J-5084</t>
  </si>
  <si>
    <t>S/PLANO J-5084 - TIPO B</t>
  </si>
  <si>
    <t>VOLTEO A-180</t>
  </si>
  <si>
    <t>II-0086</t>
  </si>
  <si>
    <t>TRATAMIENTO BITUMINOSO</t>
  </si>
  <si>
    <t>DOBLE</t>
  </si>
  <si>
    <t>LECHADA ASFALTICA</t>
  </si>
  <si>
    <t>REFORZADO</t>
  </si>
  <si>
    <t xml:space="preserve">SUPERFICIAL </t>
  </si>
  <si>
    <t>SUPERFICIAL DE SELLADO</t>
  </si>
  <si>
    <t>TRIPLE</t>
  </si>
  <si>
    <t>II-0087</t>
  </si>
  <si>
    <t>TOMA DE JUNTA</t>
  </si>
  <si>
    <t>ASFALTICO</t>
  </si>
  <si>
    <t>II-0088</t>
  </si>
  <si>
    <t>TOSCAPLEN</t>
  </si>
  <si>
    <t>II-0089</t>
  </si>
  <si>
    <t>VIVENDA PERSONAL DE SUPERVICION</t>
  </si>
  <si>
    <t>INDEC-DCTO - Inciso j)</t>
  </si>
  <si>
    <t>INDEC-PB - 33360-1</t>
  </si>
  <si>
    <t>Combustibles y Lubricantes</t>
  </si>
  <si>
    <t>INDEC-PB - 33380-1</t>
  </si>
  <si>
    <t>INDEC-PB - 44427-1</t>
  </si>
  <si>
    <t>INDEC-PB - 44430-1</t>
  </si>
  <si>
    <t>INDEC-PB - 94920-1</t>
  </si>
  <si>
    <t>INDEC-DCTO - Inciso e)</t>
  </si>
  <si>
    <t>INDEC-PB - 42943-1</t>
  </si>
  <si>
    <t>INDEC-PB - 41532-1</t>
  </si>
  <si>
    <t>INDEC-PB - 34800-1</t>
  </si>
  <si>
    <t>Arena  mediana</t>
  </si>
  <si>
    <t>Arena Gruesa Lavada</t>
  </si>
  <si>
    <t>Arena para Sellado</t>
  </si>
  <si>
    <t>IIEE-SJ - 214002</t>
  </si>
  <si>
    <t>INDEC-PB - 46539-1</t>
  </si>
  <si>
    <t>INDEC-CM - 37420-12</t>
  </si>
  <si>
    <t>Camisas de acero para pilotes</t>
  </si>
  <si>
    <t>INDEC-PB - 37510-1</t>
  </si>
  <si>
    <t>Cemento Asfáltico (50-60)</t>
  </si>
  <si>
    <t>INDEC-DCTO - Inciso k)</t>
  </si>
  <si>
    <t>INDEC-PB - 42944-2</t>
  </si>
  <si>
    <t>INDEC-PB - 46340-1</t>
  </si>
  <si>
    <t>Costo de Agua</t>
  </si>
  <si>
    <t>INDEC-GG 18000-1</t>
  </si>
  <si>
    <t>INDEC-PB - 36111-2</t>
  </si>
  <si>
    <t>EMULSIÓN CATIÓNICA CRL</t>
  </si>
  <si>
    <t>EMULSIÓN CATIÓNICA CRR</t>
  </si>
  <si>
    <t>IIEE-SJ - 214004</t>
  </si>
  <si>
    <t>INDEC-PB - 35110-2</t>
  </si>
  <si>
    <t>Filler calcáreo</t>
  </si>
  <si>
    <t>INDEC-PB - 37420-1</t>
  </si>
  <si>
    <t>Fuel oil</t>
  </si>
  <si>
    <t>INDEC-PB - 33370-1</t>
  </si>
  <si>
    <t>Hierro de construcción en barras</t>
  </si>
  <si>
    <t>Hº Elaborado H-30</t>
  </si>
  <si>
    <t>Hº Elaborado H-8</t>
  </si>
  <si>
    <t>Ladrillones</t>
  </si>
  <si>
    <t>INDEC-GG 31210-11</t>
  </si>
  <si>
    <t>Material granular clasificado para Base (puesto en obra)</t>
  </si>
  <si>
    <t>Material granular clasificado para Sub-Base (puesto en obra)</t>
  </si>
  <si>
    <t>Material granular sin clasificar para terraplén (puesto en obra)</t>
  </si>
  <si>
    <t>INDEC-CM - 15320-11</t>
  </si>
  <si>
    <t>INDEC-PB - 37930-1</t>
  </si>
  <si>
    <t>Mezcla 70-30</t>
  </si>
  <si>
    <t>IIEE-SJ - 214006</t>
  </si>
  <si>
    <t>INDEC-PB - 33310-1</t>
  </si>
  <si>
    <t>Piedra Granítica 6-19</t>
  </si>
  <si>
    <t>INDEC-PB - 31100-1</t>
  </si>
  <si>
    <t>Triturado granítico 0-6</t>
  </si>
  <si>
    <t>PAUTAS BÁSICAS PARA ANÁLISIS DE PRECIOS</t>
  </si>
  <si>
    <t>EQUIPOS</t>
  </si>
  <si>
    <t>Coeficientes</t>
  </si>
  <si>
    <t>Amortización</t>
  </si>
  <si>
    <t>DATOS</t>
  </si>
  <si>
    <t>Vida útil equipo en horas</t>
  </si>
  <si>
    <t>% Eq. a Amortizar</t>
  </si>
  <si>
    <t>Interés Anual</t>
  </si>
  <si>
    <t>% Reparación y Repuestos de la Amortización</t>
  </si>
  <si>
    <t>Consumo de combustible por hora/HP</t>
  </si>
  <si>
    <t>Precio gasoil</t>
  </si>
  <si>
    <t>% Lubricantes del Combustible</t>
  </si>
  <si>
    <t>CAMIONETAS</t>
  </si>
  <si>
    <t>Patente</t>
  </si>
  <si>
    <t>Cámaras y Cubiertas</t>
  </si>
  <si>
    <t xml:space="preserve">Valor porcentual de la camioneta a amortizar </t>
  </si>
  <si>
    <t>Vida útil camioneta en kilómetros</t>
  </si>
  <si>
    <t>Recorrido estimado por mes</t>
  </si>
  <si>
    <t>Vida útil camioneta en meses</t>
  </si>
  <si>
    <t>Costo anual en % del seguro para la camioneta -</t>
  </si>
  <si>
    <t xml:space="preserve">Costo anual en % de patente para la camioneta </t>
  </si>
  <si>
    <t>Consumo de gasoil por km para la camioneta</t>
  </si>
  <si>
    <t>Costo en % para Lubricantes respecto al combustible</t>
  </si>
  <si>
    <t>Cantidad de cubiertas para la camioneta</t>
  </si>
  <si>
    <t>Costo unitario de cámaras y cubiertas</t>
  </si>
  <si>
    <t>Vida útil cámara y cubiertas en km</t>
  </si>
  <si>
    <t>Seguros</t>
  </si>
  <si>
    <t>Coef</t>
  </si>
  <si>
    <t>Amortización e Interés equipos</t>
  </si>
  <si>
    <t>Amortizaciones equipos</t>
  </si>
  <si>
    <t>Interés equipos</t>
  </si>
  <si>
    <t>Reparaciones y Repuestos equipos</t>
  </si>
  <si>
    <t>Combustibles y Lubricantes equipos</t>
  </si>
  <si>
    <t>Combustibles equipos</t>
  </si>
  <si>
    <t>Lubricantes equipos</t>
  </si>
  <si>
    <t>Interés camioneta</t>
  </si>
  <si>
    <t>Seguros camioneta</t>
  </si>
  <si>
    <t>Patente camioneta</t>
  </si>
  <si>
    <t>Combustibles y Lubricantes camioneta</t>
  </si>
  <si>
    <t>Cámaras y Cubiertas camioneta</t>
  </si>
  <si>
    <t>INDEC-PB - 36111-1</t>
  </si>
  <si>
    <t>TRANSPORTE CARRETERO</t>
  </si>
  <si>
    <t>CAMIÓN SOLO</t>
  </si>
  <si>
    <t>AL MES  DE SEPTIEMBRE DE 2016</t>
  </si>
  <si>
    <t>DATOS  A  INGRESAR</t>
  </si>
  <si>
    <t>A=</t>
  </si>
  <si>
    <t>Valor del equipo: ($)</t>
  </si>
  <si>
    <t>B=</t>
  </si>
  <si>
    <t>Horas amortización equipo</t>
  </si>
  <si>
    <t>Porcentaje equipo a amortizar</t>
  </si>
  <si>
    <t>Interés Anual (%)</t>
  </si>
  <si>
    <t>C=</t>
  </si>
  <si>
    <t>Reparaciones y Repuestos (%)</t>
  </si>
  <si>
    <t>Seguros, patente e impuestos: (%)</t>
  </si>
  <si>
    <t>Tiempo de lavado: (hs)</t>
  </si>
  <si>
    <t>D=</t>
  </si>
  <si>
    <t>Cantidad de lavado al mes</t>
  </si>
  <si>
    <t>Cantidad de cámaras y cubiertas:</t>
  </si>
  <si>
    <t>Valor de cámaras y cubiertas:</t>
  </si>
  <si>
    <t>E=</t>
  </si>
  <si>
    <t>Vida útil de cámaras y cubiertas:</t>
  </si>
  <si>
    <t>Consumo de gasoil: (lts/km)</t>
  </si>
  <si>
    <t>Costo del gasoil: ($)</t>
  </si>
  <si>
    <t>F=</t>
  </si>
  <si>
    <t>Lubricantes:</t>
  </si>
  <si>
    <t>H =</t>
  </si>
  <si>
    <t>I =</t>
  </si>
  <si>
    <t>G=</t>
  </si>
  <si>
    <t>D A T O S  -  C A L C U L O S</t>
  </si>
  <si>
    <t>C O S T O S    P A R C I A L E S  ($)</t>
  </si>
  <si>
    <t>Costo  ($/tnkm)</t>
  </si>
  <si>
    <t xml:space="preserve">Distancia </t>
  </si>
  <si>
    <t>Velocidad me-</t>
  </si>
  <si>
    <t>Tiempo viaje</t>
  </si>
  <si>
    <t>Tiempo carga</t>
  </si>
  <si>
    <t>Tiempo total</t>
  </si>
  <si>
    <t>Kilómetros</t>
  </si>
  <si>
    <t>Intereses</t>
  </si>
  <si>
    <t>Reparaciones</t>
  </si>
  <si>
    <t>Lavado de la</t>
  </si>
  <si>
    <t>Seguros, pa-</t>
  </si>
  <si>
    <t>Cámaras y</t>
  </si>
  <si>
    <t>Mano de</t>
  </si>
  <si>
    <t>Combustible</t>
  </si>
  <si>
    <t>media</t>
  </si>
  <si>
    <t>dia adoptada</t>
  </si>
  <si>
    <t>(ida y vuelta)</t>
  </si>
  <si>
    <t>y descarga</t>
  </si>
  <si>
    <t>del viaje</t>
  </si>
  <si>
    <t>t x km.</t>
  </si>
  <si>
    <t>recorridos</t>
  </si>
  <si>
    <t>y repuestos</t>
  </si>
  <si>
    <t xml:space="preserve">unidad </t>
  </si>
  <si>
    <t>tentes e imp.</t>
  </si>
  <si>
    <t>cubiertas</t>
  </si>
  <si>
    <t>obra</t>
  </si>
  <si>
    <t xml:space="preserve"> y lubricantes</t>
  </si>
  <si>
    <t>(1)</t>
  </si>
  <si>
    <t>(2)</t>
  </si>
  <si>
    <t>2 x (1) x 60/ (2)  = (3)</t>
  </si>
  <si>
    <t>(4)</t>
  </si>
  <si>
    <t>(3) + (4) = (5)</t>
  </si>
  <si>
    <t>(1) x (H) = (6)</t>
  </si>
  <si>
    <t>(1) x 2 = (7)</t>
  </si>
  <si>
    <t>(A) x (5)/60 = (8)</t>
  </si>
  <si>
    <t>(B)x (5)/60 = (9)</t>
  </si>
  <si>
    <t>(C) x (3)/60 =  (10)</t>
  </si>
  <si>
    <t>(D) x (5)/60   = (11)</t>
  </si>
  <si>
    <t>(E) x (5)/60 =  (12)</t>
  </si>
  <si>
    <t>(F) x (7) = (13)</t>
  </si>
  <si>
    <t>(I) x (5)/60 = (14)</t>
  </si>
  <si>
    <t>(G) x (7) = (15)</t>
  </si>
  <si>
    <t>Sumatoria (8) a (15) / (6) =  (16)</t>
  </si>
  <si>
    <t>CAMIÓN CON ACOPLADO</t>
  </si>
  <si>
    <t xml:space="preserve">Combust.  </t>
  </si>
  <si>
    <t>Capacidad de carga: (t)                        H =</t>
  </si>
  <si>
    <t>Mano de obra: ($/hs)                             I =</t>
  </si>
  <si>
    <t>Acero dulce</t>
  </si>
  <si>
    <t>Acero especial</t>
  </si>
  <si>
    <t>Acero para pretensado</t>
  </si>
  <si>
    <t>Aditivos para hormigones</t>
  </si>
  <si>
    <t>Alambre tejido p/ gaviones y colchonetas</t>
  </si>
  <si>
    <t>Alambres para alambrados</t>
  </si>
  <si>
    <t>Apoyos de neopreno</t>
  </si>
  <si>
    <t>Asfaltos diluídos EM - ER</t>
  </si>
  <si>
    <t>Balastos (electricidad)</t>
  </si>
  <si>
    <t>Caños de hierro galvanizado</t>
  </si>
  <si>
    <t>Caños de hormigón armado</t>
  </si>
  <si>
    <t>Clavos y alambres p/ataduras</t>
  </si>
  <si>
    <t>Columnas para iluminación</t>
  </si>
  <si>
    <t>Conductores eléctricos</t>
  </si>
  <si>
    <t>Emulsiones asfálticas</t>
  </si>
  <si>
    <t>Gas  oil</t>
  </si>
  <si>
    <t>Gelamón</t>
  </si>
  <si>
    <t>Gelinita</t>
  </si>
  <si>
    <t>Lámparas</t>
  </si>
  <si>
    <t>Luminarias</t>
  </si>
  <si>
    <t>Mechas</t>
  </si>
  <si>
    <t>Mejorador de adherencia</t>
  </si>
  <si>
    <t>Nafta Común</t>
  </si>
  <si>
    <t>Nagovil</t>
  </si>
  <si>
    <t>Pórticos, ménsulas y carteles</t>
  </si>
  <si>
    <t>Postes, varillones y varillas p/alambrados</t>
  </si>
  <si>
    <t>Resina Epoxi</t>
  </si>
  <si>
    <t>Sellador de fisuras</t>
  </si>
  <si>
    <t>Siliconas de bajo módulo</t>
  </si>
  <si>
    <t>Tableros</t>
  </si>
  <si>
    <t>Topes antisísmicos</t>
  </si>
  <si>
    <t>Torniquetes</t>
  </si>
  <si>
    <t>PLANILLA DE EQUIPOS DE LA EMPRESA A UTILIZAR EN OBRA</t>
  </si>
  <si>
    <t>DESIGNACIÓN</t>
  </si>
  <si>
    <t>MARCA</t>
  </si>
  <si>
    <t>MODELO</t>
  </si>
  <si>
    <t>POTENCIA O CAPACIDAD</t>
  </si>
  <si>
    <t>HORAS DE TRABAJO</t>
  </si>
  <si>
    <t>N° MOTOR</t>
  </si>
  <si>
    <t>N° BASTIDOR O CHASIS</t>
  </si>
  <si>
    <t>UBICACIÓN ACTUAL</t>
  </si>
  <si>
    <t>FECHA PROBABLE DE DISPONIBILIDAD</t>
  </si>
  <si>
    <t>ESTADO</t>
  </si>
  <si>
    <t>COSTO UNITARIO</t>
  </si>
  <si>
    <t>Planta de concreto asfaltico</t>
  </si>
  <si>
    <t>Cargadora</t>
  </si>
  <si>
    <t>Vibrador autopropulsado</t>
  </si>
  <si>
    <t>Neumatico autopropulsado</t>
  </si>
  <si>
    <t>$ / día</t>
  </si>
  <si>
    <t>Costo  Neto</t>
  </si>
  <si>
    <t>Motoniveladora</t>
  </si>
  <si>
    <t xml:space="preserve">Vibro compactador </t>
  </si>
  <si>
    <t>Camion regador</t>
  </si>
  <si>
    <t>Camion regador de asfalto</t>
  </si>
  <si>
    <t>Terminadora</t>
  </si>
  <si>
    <t>Vibrocompactador autopropulsado</t>
  </si>
  <si>
    <t xml:space="preserve">Grua </t>
  </si>
  <si>
    <t>Camion volcador</t>
  </si>
  <si>
    <t>Compresor y accesorios</t>
  </si>
  <si>
    <t>Carreton</t>
  </si>
  <si>
    <t>TOTAL COSTO</t>
  </si>
  <si>
    <t>COSTO FINANCIERO</t>
  </si>
  <si>
    <t>DOMICILIO LEGAL</t>
  </si>
  <si>
    <t>FIRMANTES DE LA PROPUESTA</t>
  </si>
  <si>
    <t>CARÁCTER DEL FIRMANTE</t>
  </si>
  <si>
    <t>INGRESO DESIGNACIÓN POR
CÓDIGO RUBRO - ÍTEM</t>
  </si>
  <si>
    <t>Amortización camioneta</t>
  </si>
  <si>
    <t>Amortización e Interés camioneta</t>
  </si>
  <si>
    <t>$/M</t>
  </si>
  <si>
    <t>$/ha</t>
  </si>
  <si>
    <t>EQUIPOS A ALQUILAR O IMPORTAR</t>
  </si>
  <si>
    <t>EQUIPOS PROPIOS</t>
  </si>
  <si>
    <t>ITEMS</t>
  </si>
  <si>
    <t>TABLA RENDIMIENTO EQUIPOS DE PRODUCCIÓN PARA LOS DISTINTOS ÍTEMS</t>
  </si>
  <si>
    <t>RENDIMIENTO DIARIO</t>
  </si>
  <si>
    <t>COSTO OFERTA</t>
  </si>
  <si>
    <t>COSTO COSTO ( 1 + 2 )</t>
  </si>
  <si>
    <t>SUB TOTAL ( 3 + 4 + 5 )</t>
  </si>
  <si>
    <t>7-</t>
  </si>
  <si>
    <t>8-</t>
  </si>
  <si>
    <t>PRECIO TOTAL OFERTA ( 6 + 7 + 8 )</t>
  </si>
  <si>
    <r>
      <t xml:space="preserve">$ / día
</t>
    </r>
    <r>
      <rPr>
        <sz val="6"/>
        <rFont val="Arial"/>
        <family val="2"/>
      </rPr>
      <t>Coef. x Costo Eq. o
HP x Costo Gas Oil</t>
    </r>
  </si>
  <si>
    <t>Coeficiente Equipo</t>
  </si>
  <si>
    <t>Un</t>
  </si>
  <si>
    <t>tn</t>
  </si>
  <si>
    <t>Oficial especializado</t>
  </si>
  <si>
    <t xml:space="preserve">INSTITUTO DE INVESTIGACIONES ECONÓMICAS Y ESTADÍSTICAS SJ </t>
  </si>
  <si>
    <t>IIEE-SJ - 2</t>
  </si>
  <si>
    <t>IIEE-SJ - 201</t>
  </si>
  <si>
    <t>IIEE-SJ - 201001</t>
  </si>
  <si>
    <t>IIEE-SJ - 201002</t>
  </si>
  <si>
    <t>IIEE-SJ - 201003</t>
  </si>
  <si>
    <t>IIEE-SJ - 201004</t>
  </si>
  <si>
    <t>IIEE-SJ - 202</t>
  </si>
  <si>
    <t>IIEE-SJ - 202001</t>
  </si>
  <si>
    <t>IIEE-SJ - 202002</t>
  </si>
  <si>
    <t>IIEE-SJ - 202003</t>
  </si>
  <si>
    <t>IIEE-SJ - 202004</t>
  </si>
  <si>
    <t>IIEE-SJ - 203</t>
  </si>
  <si>
    <t>IIEE-SJ - 204</t>
  </si>
  <si>
    <t>IIEE-SJ - 204001</t>
  </si>
  <si>
    <t>IIEE-SJ - 204002</t>
  </si>
  <si>
    <t>IIEE-SJ - 204003</t>
  </si>
  <si>
    <t>IIEE-SJ - 204004</t>
  </si>
  <si>
    <t>IIEE-SJ - 204005</t>
  </si>
  <si>
    <t>IIEE-SJ - 205</t>
  </si>
  <si>
    <t>IIEE-SJ - 205001</t>
  </si>
  <si>
    <t>Ladrillos comunes</t>
  </si>
  <si>
    <t>Ladrillón de 1°</t>
  </si>
  <si>
    <t>IIEE-SJ - 205003</t>
  </si>
  <si>
    <t>IIEE-SJ - 205004</t>
  </si>
  <si>
    <t>IIEE-SJ - 205005</t>
  </si>
  <si>
    <t>IIEE-SJ - 206</t>
  </si>
  <si>
    <t>IIEE-SJ - 206001</t>
  </si>
  <si>
    <t>IIEE-SJ - 206002</t>
  </si>
  <si>
    <t>IIEE-SJ - 206003</t>
  </si>
  <si>
    <t>IIEE-SJ - 206004</t>
  </si>
  <si>
    <t>IIEE-SJ - 207</t>
  </si>
  <si>
    <t>IIEE-SJ - 207001</t>
  </si>
  <si>
    <t>IIEE-SJ - 207002</t>
  </si>
  <si>
    <t>IIEE-SJ - 207003</t>
  </si>
  <si>
    <t>IIEE-SJ - 207004</t>
  </si>
  <si>
    <t>IIEE-SJ - 208</t>
  </si>
  <si>
    <t>IIEE-SJ - 208001</t>
  </si>
  <si>
    <t>IIEE-SJ - 208002</t>
  </si>
  <si>
    <t>IIEE-SJ - 209</t>
  </si>
  <si>
    <t>IIEE-SJ - 209001</t>
  </si>
  <si>
    <t>IIEE-SJ - 209002</t>
  </si>
  <si>
    <t>IIEE-SJ - 209003</t>
  </si>
  <si>
    <t>IIEE-SJ - 209004</t>
  </si>
  <si>
    <t>IIEE-SJ - 209005</t>
  </si>
  <si>
    <t>IIEE-SJ - 209006</t>
  </si>
  <si>
    <t>IIEE-SJ - 209007</t>
  </si>
  <si>
    <t>IIEE-SJ - 210</t>
  </si>
  <si>
    <t>IIEE-SJ - 210001</t>
  </si>
  <si>
    <t>IIEE-SJ - 210002</t>
  </si>
  <si>
    <t>IIEE-SJ - 210003</t>
  </si>
  <si>
    <t>IIEE-SJ - 210004</t>
  </si>
  <si>
    <t>IIEE-SJ - 210005</t>
  </si>
  <si>
    <t>IIEE-SJ - 210006</t>
  </si>
  <si>
    <t>IIEE-SJ - 210007</t>
  </si>
  <si>
    <t>IIEE-SJ - 210008</t>
  </si>
  <si>
    <t>IIEE-SJ - 211</t>
  </si>
  <si>
    <t>IIEE-SJ - 211001</t>
  </si>
  <si>
    <t>IIEE-SJ - 211002</t>
  </si>
  <si>
    <t>IIEE-SJ - 211003</t>
  </si>
  <si>
    <t>IIEE-SJ - 211004</t>
  </si>
  <si>
    <t>IIEE-SJ - 211005</t>
  </si>
  <si>
    <t>IIEE-SJ - 211006</t>
  </si>
  <si>
    <t>IIEE-SJ - 211007</t>
  </si>
  <si>
    <t>IIEE-SJ - 211008</t>
  </si>
  <si>
    <t>IIEE-SJ - 211009</t>
  </si>
  <si>
    <t>IIEE-SJ - 212</t>
  </si>
  <si>
    <t>IIEE-SJ - 212001</t>
  </si>
  <si>
    <t>IIEE-SJ - 212002</t>
  </si>
  <si>
    <t>IIEE-SJ - 212003</t>
  </si>
  <si>
    <t>IIEE-SJ - 212004</t>
  </si>
  <si>
    <t>IIEE-SJ - 213</t>
  </si>
  <si>
    <t>IIEE-SJ - 213001</t>
  </si>
  <si>
    <t>IIEE-SJ - 213002</t>
  </si>
  <si>
    <t>IIEE-SJ - 213003</t>
  </si>
  <si>
    <t>IIEE-SJ - 213004</t>
  </si>
  <si>
    <t>IIEE-SJ - 213005</t>
  </si>
  <si>
    <t>IIEE-SJ - 213006</t>
  </si>
  <si>
    <t>IIEE-SJ - 213007</t>
  </si>
  <si>
    <t>IIEE-SJ - 213008</t>
  </si>
  <si>
    <t>IIEE-SJ - 214</t>
  </si>
  <si>
    <t>IIEE-SJ - 214001</t>
  </si>
  <si>
    <t>IIEE-SJ - 214003</t>
  </si>
  <si>
    <t>IIEE-SJ - 214005</t>
  </si>
  <si>
    <t>IIEE-SJ - 215</t>
  </si>
  <si>
    <t>IIEE-SJ - 215001</t>
  </si>
  <si>
    <t>IIEE-SJ - 215002</t>
  </si>
  <si>
    <t>IIEE-SJ - 215003</t>
  </si>
  <si>
    <t>IIEE-SJ - 215004</t>
  </si>
  <si>
    <t>IIEE-SJ - 215005</t>
  </si>
  <si>
    <t>IIEE-SJ - 215006</t>
  </si>
  <si>
    <t>IIEE-SJ - 216</t>
  </si>
  <si>
    <t>IIEE-SJ - 216001</t>
  </si>
  <si>
    <t>IIEE-SJ - 216002</t>
  </si>
  <si>
    <t>IIEE-SJ - 216003</t>
  </si>
  <si>
    <t>IIEE-SJ - 216004</t>
  </si>
  <si>
    <t>IIEE-SJ - 216005</t>
  </si>
  <si>
    <t>IIEE-SJ - 217</t>
  </si>
  <si>
    <t>IIEE-SJ - 217001</t>
  </si>
  <si>
    <t>IIEE-SJ - 217002</t>
  </si>
  <si>
    <t>IIEE-SJ - 218</t>
  </si>
  <si>
    <t>IIEE-SJ - 218001</t>
  </si>
  <si>
    <t>IIEE-SJ - 218002</t>
  </si>
  <si>
    <t>IIEE-SJ - 218003</t>
  </si>
  <si>
    <t>IIEE-SJ - 219</t>
  </si>
  <si>
    <t>IIEE-SJ - 219001</t>
  </si>
  <si>
    <t>IIEE-SJ - 219002</t>
  </si>
  <si>
    <t>IIEE-SJ - 219003</t>
  </si>
  <si>
    <t>IIEE-SJ - 219004</t>
  </si>
  <si>
    <t>IIEE-SJ - 219005</t>
  </si>
  <si>
    <t>IIEE-SJ - 220</t>
  </si>
  <si>
    <t>IIEE-SJ - 220001</t>
  </si>
  <si>
    <t>IIEE-SJ - 220002</t>
  </si>
  <si>
    <t>IIEE-SJ - 220003</t>
  </si>
  <si>
    <t>IIEE-SJ - 220004</t>
  </si>
  <si>
    <t>IIEE-SJ - 220005</t>
  </si>
  <si>
    <t>IIEE-SJ - 220006</t>
  </si>
  <si>
    <t>IIEE-SJ - 221</t>
  </si>
  <si>
    <t>IIEE-SJ - 221001</t>
  </si>
  <si>
    <t>IIEE-SJ - 221002</t>
  </si>
  <si>
    <t>IIEE-SJ - 221003</t>
  </si>
  <si>
    <t>IIEE-SJ - 221004</t>
  </si>
  <si>
    <t>IIEE-SJ - 221005</t>
  </si>
  <si>
    <t>IIEE-SJ - 221006</t>
  </si>
  <si>
    <t>IIEE-SJ - 222</t>
  </si>
  <si>
    <t>IIEE-SJ - 222001</t>
  </si>
  <si>
    <t>IIEE-SJ - 222002</t>
  </si>
  <si>
    <t>IIEE-SJ - 222003</t>
  </si>
  <si>
    <t>IIEE-SJ - 222004</t>
  </si>
  <si>
    <t>IIEE-SJ - 222005</t>
  </si>
  <si>
    <t>IIEE-SJ - 222006</t>
  </si>
  <si>
    <t>IIEE-SJ - 222007</t>
  </si>
  <si>
    <t>IIEE-SJ - 222008</t>
  </si>
  <si>
    <t>IIEE-SJ - 222009</t>
  </si>
  <si>
    <t>IIEE-SJ - 222010</t>
  </si>
  <si>
    <t>IIEE-SJ - 222011</t>
  </si>
  <si>
    <t>IIEE-SJ - 222012</t>
  </si>
  <si>
    <t>IIEE-SJ - 222013</t>
  </si>
  <si>
    <t>IIEE-SJ - 222014</t>
  </si>
  <si>
    <t>IIEE-SJ - 222015</t>
  </si>
  <si>
    <t>IIEE-SJ - 222016</t>
  </si>
  <si>
    <t>IIEE-SJ - 223</t>
  </si>
  <si>
    <t>IIEE-SJ - 223001</t>
  </si>
  <si>
    <t>IIEE-SJ - 223002</t>
  </si>
  <si>
    <t>IIEE-SJ - 223003</t>
  </si>
  <si>
    <t>IIEE-SJ - 223004</t>
  </si>
  <si>
    <t>IIEE-SJ - 223005</t>
  </si>
  <si>
    <t>IIEE-SJ - 223006</t>
  </si>
  <si>
    <t>IIEE-SJ - 223007</t>
  </si>
  <si>
    <t>IIEE-SJ - 223008</t>
  </si>
  <si>
    <t>IIEE-SJ - 223009</t>
  </si>
  <si>
    <t>IIEE-SJ - 223010</t>
  </si>
  <si>
    <t>IIEE-SJ - 224</t>
  </si>
  <si>
    <t>IIEE-SJ - 224001</t>
  </si>
  <si>
    <t>IIEE-SJ - 224002</t>
  </si>
  <si>
    <t>IIEE-SJ - 225</t>
  </si>
  <si>
    <t>IIEE-SJ - 225001</t>
  </si>
  <si>
    <t>IIEE-SJ - 225002</t>
  </si>
  <si>
    <t>IIEE-SJ - 226</t>
  </si>
  <si>
    <t>IIEE-SJ - 226003</t>
  </si>
  <si>
    <t>IIEE-SJ - 226004</t>
  </si>
  <si>
    <t>IIEE-SJ - 226005</t>
  </si>
  <si>
    <t>IIEE-SJ - 227</t>
  </si>
  <si>
    <t>IIEE-SJ - 227001</t>
  </si>
  <si>
    <t>IIEE-SJ - 227002</t>
  </si>
  <si>
    <t>IIEE-SJ - 227003</t>
  </si>
  <si>
    <t>IIEE-SJ - 227004</t>
  </si>
  <si>
    <t>IIEE-SJ - 227005</t>
  </si>
  <si>
    <t>IIEE-SJ - 227006</t>
  </si>
  <si>
    <t>IIEE-SJ - 227007</t>
  </si>
  <si>
    <t>INDICE DISCONTINUADO</t>
  </si>
  <si>
    <t>USO SOLO PARA VARIABLE DE REFERENCIA DE MANO DE OBRA</t>
  </si>
  <si>
    <t>NO USAR - NO POSEE ÍNDICE - ES SOLO ENCABEZADO DEL GRUPO</t>
  </si>
  <si>
    <t>Precio</t>
  </si>
  <si>
    <t>NOTA: ESTA CODIFICACIÓN DEBE SER REALIZADA POR LA REPARTICIÓN, LA QUE PODRÁ AGREGAR NUEVOS ÍTEMS. ES IMPORTANTE SI SE QUIERE ESTANDARIZAR LAS DENOMINACIONES PARA EVITAR POSIBLES ERRORES FUTUROS</t>
  </si>
  <si>
    <t>Se dejan en la planilla algunos insumos de ejemplo</t>
  </si>
  <si>
    <t>Esta pestaña presenta cinco columnas de acuerdo al siguiente detalle:
DENOMINACIÓN INSUMO - En esta columna el Oferente pondra la denominación de todos los insumos que utilizará para la confección de su análisis de precio.
UN. - En esta columna el Oferente pondra la unidad de todos los insumos que utilizará para la confección de su análisis de precio.
PRECIO SIN IVA - En esta columna el Oferente pondra el precio unitario de todos los insumos que utilizará para la confección de su análisis de precio. 
CODIGO - En esta columna el Oferente pondra el código que servirá para redeterminar el precio del insumos que utilizará para la confección de su análisis de precio. Este código debe responder a los entregados en la pestaña Indices.
DESCRIPCION - En esta columna aparecerá automaticamente la descripcion que corresponde al código utilizado en correspondencia con la planilla adjunta a la pestaña Indices. Esto sirve principalmente como elemento de control respecto a insumo utilizado</t>
  </si>
  <si>
    <t>Esta pestaña se presenta solo como elemento de ayuda para el Oferente y es la que posee los datos de Unidad, Precio Unitario sin IVA y Código de redeterminación para completar los Análisis de Precios para utilizar el procedimiento 1 - indicado en la pestaña AP. 
La manera de trabajar con ella es la siguiente:</t>
  </si>
  <si>
    <r>
      <t>1 - Completará el campo de la columna Designación del análisis de precio con el insumo correspondiente, el que deberá coincidir exactamente con el detallado en la pestaña Insumos. Una vez ingresado el mismo se completará automáticamente la columna correspondiente a la Unidad y Precio para ese insumo, el que lo obtiene de la pestaña Insumos y las columnas correspondientes a los datos</t>
    </r>
    <r>
      <rPr>
        <b/>
        <sz val="12"/>
        <rFont val="Arial"/>
        <family val="2"/>
      </rPr>
      <t xml:space="preserve"> redeterminación</t>
    </r>
    <r>
      <rPr>
        <sz val="12"/>
        <rFont val="Arial"/>
        <family val="2"/>
      </rPr>
      <t>.
Posteriormente el oferente deberá completar la columna Cantidad correspondiente a cada insumo y se calcularán automaticamente todos los valores. 
2 - Si el Oferente no quiere utilizar esta metodología deberá completar todas las columnas desde la A a la F, no tocando la columna G que es la que realiza los cálculo finales redondeando a dos decimales.
En caso de que para algún Análisis de Precios el oferente necesite mayor cantidad de filas para colocar mas insumos podrá marcar una fila intermedia y realizar la acción de copiar e insertar fila copiada.</t>
    </r>
  </si>
  <si>
    <t>No deberá modificar el orden en que se presentan los análisis de precios, ni el encabezado, ni los campos: RUBRO:  -  ITEM:  - UNIDAD:
asi como el orden y ubicación de las columnas.</t>
  </si>
  <si>
    <t>En general el Oferente recibirá la planilla con la pestaña AP completa en lo que respecta a su encabezado, solamente quedará en blanco el campo CONTRATISTA, que se completará automáticamente una vez que se ingrese el dato correspondiente en la pestaña Datos.</t>
  </si>
  <si>
    <t>Recordar que los Rubros y Subrubros no llevan ni unidades ni cantidades y por consiguiente no necesitan elaboración de Análisis de Precios situación por la cual no aparence en las tablas de la pestaña AP.</t>
  </si>
  <si>
    <t>Si se siguieron las instrucciones para el ingreso de los datos de los Rubros e Items indicadas mas arriba y se genero una numeración automática en la columna A, el encabezado de cada uno de los análisis de precios se completará automáticamente con  los datos ya completados, dejandole a los Oferentes la base para que ellos completen los insumos, mano de obra y equipos que se utilizan para la ejecución del ítem.</t>
  </si>
  <si>
    <t>Luego de completar la columna A, las columnas B, D y E contienen funciones que buscan automaticamente el valor de la columna A de cada una de la filas en las respectivas columnas de la tabla de datos, por lo que se copiaran automaticamente la Designación, la Unidad y la Cantidad colocada en la tabla de datos.</t>
  </si>
  <si>
    <r>
      <t xml:space="preserve">Esta pestaña se completa automáticamente con los datos ingresados en la pestaña </t>
    </r>
    <r>
      <rPr>
        <b/>
        <sz val="12"/>
        <rFont val="Arial"/>
        <family val="2"/>
      </rPr>
      <t xml:space="preserve">Datos.
</t>
    </r>
    <r>
      <rPr>
        <sz val="12"/>
        <rFont val="Arial"/>
        <family val="2"/>
      </rPr>
      <t xml:space="preserve">Para ello está referenciadas mediante una fórmula que en la columna A, debajo de Rubro/Item se copien los valores correspondientes de la columna B de la pestaña Datos. Como opción se podrá copiar los valores de la columna B de la pestaña Datos con la acción copiar y pegar.
La repartición solo deberá controlar que la planilla contengan tantas filas como rubros e ítems contenga la pestaña de </t>
    </r>
    <r>
      <rPr>
        <b/>
        <sz val="12"/>
        <rFont val="Arial"/>
        <family val="2"/>
      </rPr>
      <t>Datos</t>
    </r>
    <r>
      <rPr>
        <sz val="12"/>
        <rFont val="Arial"/>
        <family val="2"/>
      </rPr>
      <t>. En el caso de algún error deberá comunicarlo inmediatamente a la oficina de funcionales que posee el Ministerio.</t>
    </r>
  </si>
  <si>
    <t>Para el caso de Licitaciones por Ajuste Alzado deberá completar la columna E (Cantidades para cada uno de los ítems) en función del computo métrico que el oferente realice para la obra.</t>
  </si>
  <si>
    <t>NOTA: la columna A de esta pestaña contiene una fórmula que no se debe modificar ya que el número que se complete automáticamente en dicha columna sirve para generar automatícamente el encabezado en cada una de las planillas de análisis de precios para los distintos Items.</t>
  </si>
  <si>
    <t xml:space="preserve">Para Licitaciones por Unidad de Medida la repartición deberá completar la columna D (Cantidades para cada uno de los ítems). </t>
  </si>
  <si>
    <t>Una vez completada la designación y unidad se deberá proceder a completar la columna B de numeración de los Rubros e Items para ello se debe tener en cuenta las siguientes premisas:
El Rubro tendrá un número unicamente. Los Items abarcados por dicho rubro contendrán el número del Rubro seguido por un punto y luego un número correlativo comenzando por el 1</t>
  </si>
  <si>
    <r>
      <t xml:space="preserve">La repartición debe completar la columna C y D donde se indican la DESIGNACIÓN y UNIDAD del Rubro/Item, siguiendo una de las dos opciones siguientes:
1 - Utilizando la columna J ingresando el código del ítem de acuerdo al listado de ítems que se tiene en la pestaña </t>
    </r>
    <r>
      <rPr>
        <b/>
        <sz val="12"/>
        <rFont val="Arial"/>
        <family val="2"/>
      </rPr>
      <t>Items - Códigos</t>
    </r>
    <r>
      <rPr>
        <sz val="12"/>
        <rFont val="Arial"/>
        <family val="2"/>
      </rPr>
      <t>, si el ítem necesario no se encuentra en el listado puede ser incorporado. Con ese código ingresado en la columna F se completarán automáticamente la columna C y D con la designación del ítem y su unidad de medida.
2 - En caso de no tener un listado codificado de Rubros / Items, se utilizarán las columnas G y H escribiendo en las mismas la designación y la unidad correspondiente. De igual manera que el anterior se completarán las columnas C y D</t>
    </r>
  </si>
  <si>
    <t>Este escrito intenta ser una guía para el uso de estas planillas por cada una de las reparticiones que realizan llamados a licitación.
El objetivo es que las mismas correctamente completadas estén adjuntas a la documentación de licitación correspondiente, permitiendo que los formatos digitales que entregan los oferentes puedan ser migrados de forma rápida y segura al sistema SIGOP que permitirá tener en forma actualizada toda la información necesaria no solo para el seguimiento de las obras en ejecución sino tambien de los proyectos en desarrollo por cada repartición.
Es importante comprender que las pestañas CyP, AP y PTyCI no deben ser modificadas en lo que respecta a la ubicación de las columnas ni en los criterios de redondeo a dos decimales en los costos y precios de manera de poder obtener una total correspondencia en el sistema. Si se podrá agregar o suprimir filas de las mismas de acuerdo a la cantidad de ítems que posea las mismas.
Las planillas en blanco se entregan con una cantidad de filas que permiten incorporar 200 renglones, en caso de ser necesario mas se deberán copiar e insertar filas en la parte central de las mismas de manera de poder respetar las fórmulas que contienen ellas.
A continuación se indican los pasos a seguir:</t>
  </si>
  <si>
    <t>Llenar todos los datos del encabezamiento de esta pestaña en los campos marcados con el color azul claro
COMITENTE : 
OBRA :
SECCIÓN I:
SECCIÓN II:
SECCIÓN III:
UBICACION:
LICITACIÓN N°:
EXPEDIENTE N°:
PRESUPUESTO OFICIAL:
ANTICIPO FINANCIERO/ACOPIO:
FECHA APERTURA LICITACIÓN:
PLAZO DE OBRA:</t>
  </si>
  <si>
    <t xml:space="preserve">Ejemplo: 
1          TRABAJOS PRELIMINARES
1.1       Preparación y limpieza de terrenos
En caso de tener un Rubro, Subrubro e Items, se deberá seguir con la misma premisa agregando un punto y un número correlativo
Ejemplo: 
8          SEÑALIZACIÓN HORIZONTAL
8.1       CON MATERIAL TERMOPLASTICO REFLECTANTE
8.1.1    Por Pulverización
8.1.2    Por Extrusión
8.2       CON PINTURA ACRILICA 
8.2.1    Para pavimentos aplicada a temperatura ambiente con equipo mecánico </t>
  </si>
  <si>
    <t>REFERENCIAS</t>
  </si>
  <si>
    <t>A COMPLETAR POR LA REPARTICIÓN</t>
  </si>
  <si>
    <t>A COMPLETAR POR EL OFERENTE</t>
  </si>
  <si>
    <t>SE CALCULAN AUTOMÁTICAMENTE CON LOS DATOS INGRESADOS</t>
  </si>
  <si>
    <t>Llenar todos los datos del encabezamiento de esta pestaña en los campos marcados con el color azul claro
EMPRESA CONSTRUCTORA:  Nombre de la empresa Oferente
COSTO FINANCIERO:    Deberá ingresar el porcentaje de costo financiero que considera tiene la empresa. Puede ser cero
GASTOS GENERALES: Debera ingresar el porcentaje que los gastos generales. La aplicación de este porcentaje al costo de la obra deberá 
                                            coincidir con el monto detallado en la pestaña Gastos Generales representa respecta al Costo de la Obra.
BENEFICIO:                      Deberá ingresar el porcentaje de beneficio que prevee tendrá en la obra respecto al Costo de la Obra.
INGRESOS BRUTOS Y L. HOGAR: Ingresará el porcentaje que representa el impuesto a los ingresos brutos y lote hogar.
IMPUESTO AL VALOR AGREGADO: Ingresará el porcentaje que representa el impuesto al valor agregado.
COEFICIENTE DE PASO: se calculará automáticamente el valor del coeficiente de paso de Costo a Precio en función de los porcentajes anteriores.</t>
  </si>
  <si>
    <r>
      <t xml:space="preserve">Para facilitar el llenado, las planillas están diseñadas para que el oferente, valiendose la pestaña </t>
    </r>
    <r>
      <rPr>
        <b/>
        <sz val="12"/>
        <rFont val="Arial"/>
        <family val="2"/>
      </rPr>
      <t>Insumos, Equipos, Rendimiento de Equipos y otra</t>
    </r>
    <r>
      <rPr>
        <sz val="12"/>
        <rFont val="Arial"/>
        <family val="2"/>
      </rPr>
      <t>s automatice la mayor cantidad de pasos, de esta manera procederá de la siguiente manera:</t>
    </r>
  </si>
  <si>
    <r>
      <rPr>
        <sz val="12"/>
        <rFont val="Arial"/>
        <family val="2"/>
      </rPr>
      <t>Pestaña</t>
    </r>
    <r>
      <rPr>
        <b/>
        <sz val="12"/>
        <rFont val="Arial"/>
        <family val="2"/>
      </rPr>
      <t xml:space="preserve"> Propuesta</t>
    </r>
  </si>
  <si>
    <t>Dicha pestaña se completa automáticamente con los datos ingresados y/o calculados en las distintas etapas y servirá para que el oferente imprima su propuesta de esta hoja.</t>
  </si>
  <si>
    <t xml:space="preserve">Recordar que la descripción del equipo de producción del ítem debe coincidir exactamente con la designación indicada en esta planilla </t>
  </si>
  <si>
    <t>De tener dos equipos con el mismo nombre se deberá buscar una forma de diferenciarlos ya que cuando tienen el mismo nombre toma los datos del primero que encuentra en la tabla</t>
  </si>
  <si>
    <t>Estos datos son la potencia y costo unitario de cada uno de los equipos</t>
  </si>
  <si>
    <t>De esta planilla se genera una tabla con la cual es posible completar algunos datos en la descripición del equipo de producción a utilizar para cada uno de los ítems.</t>
  </si>
  <si>
    <t>De esta planilla se genera una tabla con la cual es posible completar lel rendiemiento del equipo de producción en cada uno de los ítems.</t>
  </si>
  <si>
    <t>No modificar la columna A macada en rojo por ser la que sirve para buscar el número del ítem, la designación y unidad del mismo</t>
  </si>
  <si>
    <t>Debe empezar en uno y aumentar cada fila en uno respecta a la anterior. Coincide con el órden de cada uno de los ítems que posee la oferta</t>
  </si>
  <si>
    <t>FORMULA POLINOMICA SEGÚN PLIEGO DE BASES Y CONDICIONES</t>
  </si>
  <si>
    <t>ORDEN</t>
  </si>
  <si>
    <t>INCIDENCIA</t>
  </si>
  <si>
    <t>MES:</t>
  </si>
  <si>
    <t>PLANILLA DE MEDICION - SIGOP</t>
  </si>
  <si>
    <t>EJECUTADO ANTERIOR</t>
  </si>
  <si>
    <t>EJECUTADO PRESENTE</t>
  </si>
  <si>
    <t>EJECUTADO ACUMULADO</t>
  </si>
  <si>
    <t>SUB-ITEMS DE LA OBRA</t>
  </si>
  <si>
    <t>INCIDENCIA SUB-ITEMS</t>
  </si>
  <si>
    <t>CANTIDAD</t>
  </si>
  <si>
    <t>Limpieza de terreno</t>
  </si>
  <si>
    <t>Hormigon de Limpieza</t>
  </si>
  <si>
    <t>Cimientos</t>
  </si>
  <si>
    <t>Contrapisos</t>
  </si>
  <si>
    <t>Mampostería 0,20</t>
  </si>
  <si>
    <t>Mampostería 0,10</t>
  </si>
  <si>
    <t>Revoque grueso interior</t>
  </si>
  <si>
    <t>Revoque fino interior</t>
  </si>
  <si>
    <t>Revogre grueso Exterior</t>
  </si>
  <si>
    <t>Carpintería metálica - Marcos</t>
  </si>
  <si>
    <t>Carpintería metálica . Ventanas</t>
  </si>
  <si>
    <t>Carpinterí metálica . Puertas</t>
  </si>
  <si>
    <t>Carpintería madera - Marcos</t>
  </si>
  <si>
    <t>Carpintería madera . Ventanas</t>
  </si>
  <si>
    <t>Carpinterí madera . Puertas</t>
  </si>
  <si>
    <t>Agua Fria y Caliente</t>
  </si>
  <si>
    <t>Grifería</t>
  </si>
  <si>
    <t>Cloacas</t>
  </si>
  <si>
    <t>Artefactos Sanitarios</t>
  </si>
  <si>
    <t>Accesorios</t>
  </si>
  <si>
    <t>Cañerías</t>
  </si>
  <si>
    <t>Cocina</t>
  </si>
  <si>
    <t>Ventilaciones</t>
  </si>
  <si>
    <t>Inspección Ecogas</t>
  </si>
  <si>
    <t>DEPARTAMENTO DE HIDRAULICA</t>
  </si>
  <si>
    <t>Topadora: Potencia 270Hp minimo</t>
  </si>
  <si>
    <t>Hs.</t>
  </si>
  <si>
    <t>Excavadora sobre orugas</t>
  </si>
  <si>
    <t xml:space="preserve">CONTRATACION DE 250 HS. TOPADORA SOBRE ORUGAS Y 
580 HORAS EXCAVADORA SOBRE ORUGAS
PARA MEJORA DE OBRAS DE DEFENSAS DE MATERIAL SUELTO-
 COLECTORAS Y DESAGÜES
</t>
  </si>
  <si>
    <t>DEPARTAMENTO JACHAL</t>
  </si>
  <si>
    <t xml:space="preserve"> 03/2021</t>
  </si>
  <si>
    <t>506-000679-2021</t>
  </si>
  <si>
    <t>CONCURSO DE PRECIOS 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</si>
</sst>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70">
    <numFmt numFmtId="5" formatCode="&quot;$&quot;\ #,##0;&quot;$&quot;\ \-#,##0"/>
    <numFmt numFmtId="7" formatCode="&quot;$&quot;\ #,##0.00;&quot;$&quot;\ \-#,##0.00"/>
    <numFmt numFmtId="44" formatCode="_ &quot;$&quot;\ * #,##0.00_ ;_ &quot;$&quot;\ * \-#,##0.00_ ;_ &quot;$&quot;\ * &quot;-&quot;??_ ;_ @_ "/>
    <numFmt numFmtId="43" formatCode="_ * #,##0.00_ ;_ * \-#,##0.00_ ;_ * &quot;-&quot;??_ ;_ @_ "/>
    <numFmt numFmtId="164" formatCode="_-&quot;$&quot;\ * #,##0.00_-;\-&quot;$&quot;\ * #,##0.00_-;_-&quot;$&quot;\ * &quot;-&quot;??_-;_-@_-"/>
    <numFmt numFmtId="165" formatCode="_-* #,##0.00_-;\-* #,##0.00_-;_-* &quot;-&quot;??_-;_-@_-"/>
    <numFmt numFmtId="166" formatCode="_-&quot;$&quot;* #,##0.00_-;\-&quot;$&quot;* #,##0.00_-;_-&quot;$&quot;* &quot;-&quot;??_-;_-@_-"/>
    <numFmt numFmtId="167" formatCode="0.0000%"/>
    <numFmt numFmtId="168" formatCode="#,"/>
    <numFmt numFmtId="169" formatCode="#,#00"/>
    <numFmt numFmtId="170" formatCode="#.##000"/>
    <numFmt numFmtId="171" formatCode="\$#,#00"/>
    <numFmt numFmtId="172" formatCode="#,#00\ &quot;dias corridos&quot;"/>
    <numFmt numFmtId="173" formatCode="0.000%"/>
    <numFmt numFmtId="174" formatCode="&quot;Mes &quot;#,#00\ "/>
    <numFmt numFmtId="175" formatCode="0.0\ &quot;km&quot;"/>
    <numFmt numFmtId="176" formatCode="_(* #,##0.00_);_(* \(#,##0.00\);_(* &quot;-&quot;??_);_(@_)"/>
    <numFmt numFmtId="177" formatCode="0000"/>
    <numFmt numFmtId="178" formatCode="&quot;$&quot;\ #,##0.00"/>
    <numFmt numFmtId="179" formatCode="_ &quot;$&quot;\ * #,##0.00_ ;_ &quot;$&quot;\ * \-#,##0.00_ ;_ @_ "/>
    <numFmt numFmtId="180" formatCode="_-&quot;$&quot;* #,##0.00_-;\-&quot;$&quot;* #,##0.00_-;_-@_-"/>
    <numFmt numFmtId="181" formatCode="_ [$€-2]\ * #,##0.00_ ;_ [$€-2]\ * \-#,##0.00_ ;_ [$€-2]\ * &quot;-&quot;??_ "/>
    <numFmt numFmtId="182" formatCode="d\-mmmm\-yyyy"/>
    <numFmt numFmtId="183" formatCode="_-* #,##0.00\ _€_-;\-* #,##0.00\ _€_-;_-* &quot;-&quot;??\ _€_-;_-@_-"/>
    <numFmt numFmtId="184" formatCode="&quot;$&quot;#,##0_);\(&quot;$&quot;#,##0\)"/>
    <numFmt numFmtId="185" formatCode="#,##0.0"/>
    <numFmt numFmtId="186" formatCode="0.00_)"/>
    <numFmt numFmtId="187" formatCode="#,#00\ &quot;HP&quot;"/>
    <numFmt numFmtId="188" formatCode="0.000000"/>
    <numFmt numFmtId="189" formatCode="000"/>
    <numFmt numFmtId="190" formatCode="0.0000"/>
    <numFmt numFmtId="191" formatCode="0,000\ &quot;hs&quot;"/>
    <numFmt numFmtId="192" formatCode="0.00\ &quot;lts/HP&quot;"/>
    <numFmt numFmtId="193" formatCode="0.00000\ &quot;$/lts&quot;"/>
    <numFmt numFmtId="194" formatCode="0.000000\ &quot; /mes&quot;"/>
    <numFmt numFmtId="195" formatCode="0.00000\ &quot;$/km&quot;"/>
    <numFmt numFmtId="196" formatCode="0,000\ &quot;km&quot;"/>
    <numFmt numFmtId="197" formatCode="0,000\ &quot;km/mes&quot;"/>
    <numFmt numFmtId="198" formatCode="0.00\ &quot;lts/km&quot;"/>
    <numFmt numFmtId="199" formatCode="0\ &quot;un&quot;"/>
    <numFmt numFmtId="200" formatCode="#,000\ &quot;km&quot;"/>
    <numFmt numFmtId="201" formatCode="0.00\ &quot; /HP&quot;"/>
    <numFmt numFmtId="202" formatCode="0.00000\ &quot; /d&quot;"/>
    <numFmt numFmtId="203" formatCode="0.\ &quot;mes&quot;"/>
    <numFmt numFmtId="204" formatCode="0\ &quot;$/un&quot;"/>
    <numFmt numFmtId="205" formatCode="0.000"/>
    <numFmt numFmtId="206" formatCode="0.000\ &quot;$/hs&quot;"/>
    <numFmt numFmtId="207" formatCode="#,##0\ &quot;$ x &quot;"/>
    <numFmt numFmtId="208" formatCode="0.00\ &quot;$/hs&quot;"/>
    <numFmt numFmtId="209" formatCode="0.00&quot;/año&quot;"/>
    <numFmt numFmtId="210" formatCode="#,##0\ &quot;hs&quot;"/>
    <numFmt numFmtId="211" formatCode="0\ &quot;nº&quot;"/>
    <numFmt numFmtId="212" formatCode="0\ \ &quot;nº&quot;\ \ \ \x"/>
    <numFmt numFmtId="213" formatCode="0\ &quot;$/nº&quot;"/>
    <numFmt numFmtId="214" formatCode="0.000\ &quot;$/km&quot;"/>
    <numFmt numFmtId="215" formatCode="0.00\ &quot;$/lts&quot;"/>
    <numFmt numFmtId="216" formatCode="0.00\ &quot;lts/km&quot;\ \x"/>
    <numFmt numFmtId="217" formatCode="0.000\ &quot;$/lts&quot;\ \x"/>
    <numFmt numFmtId="218" formatCode="0.00\ &quot;= &quot;"/>
    <numFmt numFmtId="219" formatCode="0.0000\ &quot;$/km&quot;"/>
    <numFmt numFmtId="220" formatCode="0\ &quot;t&quot;"/>
    <numFmt numFmtId="221" formatCode="0\ &quot;km/h&quot;"/>
    <numFmt numFmtId="222" formatCode="0\ &quot;minutos&quot;"/>
    <numFmt numFmtId="223" formatCode="0\ &quot;tkm&quot;"/>
    <numFmt numFmtId="224" formatCode="0\ &quot;km&quot;"/>
    <numFmt numFmtId="225" formatCode="0.000\ "/>
    <numFmt numFmtId="226" formatCode="0\ &quot;$/hs&quot;"/>
    <numFmt numFmtId="227" formatCode="_-&quot;$&quot;* #,##0.000_-;\-&quot;$&quot;* #,##0.000_-;_-&quot;$&quot;* &quot;-&quot;??_-;_-@_-"/>
    <numFmt numFmtId="228" formatCode="&quot;$&quot;\ #,##0.00;[Red]\-&quot;$&quot;\ #,##0.00"/>
    <numFmt numFmtId="229" formatCode="_ * #,##0_ ;_ * \-#,##0_ ;_ * &quot;-&quot;??_ ;_ @_ "/>
  </numFmts>
  <fonts count="5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14"/>
      <name val="Arial"/>
      <family val="2"/>
    </font>
    <font>
      <b/>
      <sz val="8"/>
      <name val="Arial"/>
      <family val="2"/>
    </font>
    <font>
      <b/>
      <sz val="10"/>
      <name val="Arial"/>
      <family val="2"/>
    </font>
    <font>
      <sz val="9"/>
      <name val="Arial"/>
      <family val="2"/>
    </font>
    <font>
      <b/>
      <sz val="12"/>
      <name val="Arial"/>
      <family val="2"/>
    </font>
    <font>
      <b/>
      <sz val="16"/>
      <name val="Arial"/>
      <family val="2"/>
    </font>
    <font>
      <sz val="10"/>
      <name val="Arial"/>
      <family val="2"/>
    </font>
    <font>
      <b/>
      <sz val="9"/>
      <name val="Arial"/>
      <family val="2"/>
    </font>
    <font>
      <sz val="11"/>
      <name val="Tahoma"/>
      <family val="2"/>
    </font>
    <font>
      <sz val="12"/>
      <name val="Arial"/>
      <family val="2"/>
    </font>
    <font>
      <sz val="1"/>
      <color indexed="8"/>
      <name val="Courier"/>
      <family val="3"/>
    </font>
    <font>
      <b/>
      <sz val="1"/>
      <color indexed="8"/>
      <name val="Courier"/>
      <family val="3"/>
    </font>
    <font>
      <sz val="10"/>
      <name val="Courier"/>
      <family val="3"/>
    </font>
    <font>
      <vertAlign val="superscript"/>
      <sz val="8"/>
      <name val="Arial"/>
      <family val="2"/>
    </font>
    <font>
      <b/>
      <vertAlign val="superscript"/>
      <sz val="8"/>
      <name val="Arial"/>
      <family val="2"/>
    </font>
    <font>
      <sz val="12"/>
      <name val="Times New Roman"/>
      <family val="1"/>
    </font>
    <font>
      <sz val="11"/>
      <color indexed="8"/>
      <name val="Calibri"/>
      <family val="2"/>
    </font>
    <font>
      <sz val="11"/>
      <name val="Calibri"/>
      <family val="2"/>
      <scheme val="minor"/>
    </font>
    <font>
      <sz val="11"/>
      <color theme="3"/>
      <name val="Calibri"/>
      <family val="2"/>
      <scheme val="minor"/>
    </font>
    <font>
      <sz val="9"/>
      <color indexed="81"/>
      <name val="Tahoma"/>
      <family val="2"/>
    </font>
    <font>
      <b/>
      <sz val="18"/>
      <name val="Arial"/>
      <family val="2"/>
    </font>
    <font>
      <i/>
      <sz val="1"/>
      <color indexed="8"/>
      <name val="Courier"/>
      <family val="3"/>
    </font>
    <font>
      <sz val="10"/>
      <color indexed="8"/>
      <name val="Arial"/>
      <family val="2"/>
    </font>
    <font>
      <sz val="11"/>
      <color theme="1"/>
      <name val="Calibri"/>
      <family val="2"/>
    </font>
    <font>
      <sz val="10"/>
      <color rgb="FF000000"/>
      <name val="Times New Roman"/>
      <family val="1"/>
    </font>
    <font>
      <sz val="10"/>
      <color theme="1"/>
      <name val="Arial"/>
      <family val="2"/>
    </font>
    <font>
      <sz val="18"/>
      <color theme="1"/>
      <name val="Calibri"/>
      <family val="2"/>
      <scheme val="minor"/>
    </font>
    <font>
      <sz val="10"/>
      <color theme="5" tint="0.39997558519241921"/>
      <name val="Arial"/>
      <family val="2"/>
    </font>
    <font>
      <b/>
      <sz val="10"/>
      <color indexed="8"/>
      <name val="Arial"/>
      <family val="2"/>
    </font>
    <font>
      <vertAlign val="superscript"/>
      <sz val="10"/>
      <name val="Arial"/>
      <family val="2"/>
    </font>
    <font>
      <b/>
      <vertAlign val="superscript"/>
      <sz val="10"/>
      <color indexed="8"/>
      <name val="Arial"/>
      <family val="2"/>
    </font>
    <font>
      <sz val="10"/>
      <color indexed="10"/>
      <name val="Arial"/>
      <family val="2"/>
    </font>
    <font>
      <sz val="10"/>
      <name val="Calibri"/>
      <family val="2"/>
      <scheme val="minor"/>
    </font>
    <font>
      <b/>
      <i/>
      <sz val="10"/>
      <name val="Arial"/>
      <family val="2"/>
    </font>
    <font>
      <b/>
      <sz val="8"/>
      <color theme="0"/>
      <name val="Arial"/>
      <family val="2"/>
    </font>
    <font>
      <sz val="8"/>
      <color theme="0"/>
      <name val="Arial"/>
      <family val="2"/>
    </font>
    <font>
      <b/>
      <u/>
      <sz val="12"/>
      <name val="Arial"/>
      <family val="2"/>
    </font>
    <font>
      <sz val="14"/>
      <name val="Arial"/>
      <family val="2"/>
    </font>
    <font>
      <sz val="10"/>
      <color theme="0" tint="-0.34998626667073579"/>
      <name val="Arial"/>
      <family val="2"/>
    </font>
    <font>
      <sz val="10"/>
      <color theme="0"/>
      <name val="Arial"/>
      <family val="2"/>
    </font>
    <font>
      <sz val="6"/>
      <name val="Arial"/>
      <family val="2"/>
    </font>
    <font>
      <b/>
      <u/>
      <sz val="8"/>
      <name val="Arial"/>
      <family val="2"/>
    </font>
    <font>
      <sz val="10"/>
      <name val="Arial"/>
      <family val="2"/>
    </font>
    <font>
      <b/>
      <u/>
      <sz val="10"/>
      <name val="Arial"/>
      <family val="2"/>
    </font>
    <font>
      <b/>
      <sz val="10"/>
      <color rgb="FFFF0000"/>
      <name val="Arial"/>
      <family val="2"/>
    </font>
  </fonts>
  <fills count="7">
    <fill>
      <patternFill patternType="none"/>
    </fill>
    <fill>
      <patternFill patternType="gray125"/>
    </fill>
    <fill>
      <patternFill patternType="solid">
        <fgColor rgb="FFFFFF00"/>
        <bgColor indexed="64"/>
      </patternFill>
    </fill>
    <fill>
      <patternFill patternType="solid">
        <fgColor rgb="FF00B0F0"/>
        <bgColor indexed="64"/>
      </patternFill>
    </fill>
    <fill>
      <patternFill patternType="solid">
        <fgColor indexed="22"/>
        <bgColor indexed="64"/>
      </patternFill>
    </fill>
    <fill>
      <patternFill patternType="solid">
        <fgColor theme="0"/>
        <bgColor indexed="64"/>
      </patternFill>
    </fill>
    <fill>
      <patternFill patternType="solid">
        <fgColor rgb="FFFF0000"/>
        <bgColor indexed="64"/>
      </patternFill>
    </fill>
  </fills>
  <borders count="87">
    <border>
      <left/>
      <right/>
      <top/>
      <bottom/>
      <diagonal/>
    </border>
    <border>
      <left/>
      <right/>
      <top style="double">
        <color indexed="64"/>
      </top>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bottom style="medium">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style="thin">
        <color indexed="64"/>
      </right>
      <top style="thin">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thin">
        <color indexed="64"/>
      </bottom>
      <diagonal/>
    </border>
    <border>
      <left/>
      <right/>
      <top style="thin">
        <color indexed="64"/>
      </top>
      <bottom style="double">
        <color indexed="64"/>
      </bottom>
      <diagonal/>
    </border>
    <border>
      <left style="medium">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bottom style="double">
        <color indexed="64"/>
      </bottom>
      <diagonal/>
    </border>
    <border>
      <left style="thin">
        <color indexed="64"/>
      </left>
      <right/>
      <top/>
      <bottom style="double">
        <color indexed="64"/>
      </bottom>
      <diagonal/>
    </border>
    <border>
      <left style="thin">
        <color indexed="64"/>
      </left>
      <right style="medium">
        <color indexed="64"/>
      </right>
      <top/>
      <bottom style="double">
        <color indexed="64"/>
      </bottom>
      <diagonal/>
    </border>
    <border>
      <left style="medium">
        <color indexed="64"/>
      </left>
      <right/>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top style="thin">
        <color indexed="64"/>
      </top>
      <bottom style="double">
        <color indexed="64"/>
      </bottom>
      <diagonal/>
    </border>
    <border>
      <left style="thin">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diagonal/>
    </border>
    <border>
      <left style="thin">
        <color indexed="64"/>
      </left>
      <right/>
      <top/>
      <bottom style="medium">
        <color indexed="64"/>
      </bottom>
      <diagonal/>
    </border>
    <border>
      <left style="medium">
        <color indexed="64"/>
      </left>
      <right style="thin">
        <color indexed="64"/>
      </right>
      <top/>
      <bottom/>
      <diagonal/>
    </border>
    <border>
      <left style="medium">
        <color indexed="64"/>
      </left>
      <right style="thin">
        <color indexed="64"/>
      </right>
      <top/>
      <bottom style="double">
        <color indexed="64"/>
      </bottom>
      <diagonal/>
    </border>
    <border>
      <left/>
      <right style="medium">
        <color indexed="64"/>
      </right>
      <top/>
      <bottom style="double">
        <color indexed="64"/>
      </bottom>
      <diagonal/>
    </border>
    <border>
      <left style="medium">
        <color indexed="64"/>
      </left>
      <right/>
      <top style="double">
        <color indexed="64"/>
      </top>
      <bottom style="thin">
        <color indexed="64"/>
      </bottom>
      <diagonal/>
    </border>
    <border>
      <left/>
      <right style="medium">
        <color indexed="64"/>
      </right>
      <top style="double">
        <color indexed="64"/>
      </top>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medium">
        <color indexed="64"/>
      </right>
      <top style="double">
        <color indexed="64"/>
      </top>
      <bottom style="medium">
        <color indexed="64"/>
      </bottom>
      <diagonal/>
    </border>
    <border>
      <left style="thin">
        <color indexed="64"/>
      </left>
      <right/>
      <top style="thin">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double">
        <color indexed="64"/>
      </top>
      <bottom style="double">
        <color indexed="64"/>
      </bottom>
      <diagonal/>
    </border>
    <border>
      <left/>
      <right/>
      <top style="double">
        <color indexed="64"/>
      </top>
      <bottom style="double">
        <color indexed="64"/>
      </bottom>
      <diagonal/>
    </border>
    <border>
      <left/>
      <right style="medium">
        <color indexed="64"/>
      </right>
      <top style="double">
        <color indexed="64"/>
      </top>
      <bottom style="double">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style="double">
        <color indexed="64"/>
      </top>
      <bottom/>
      <diagonal/>
    </border>
    <border>
      <left style="thin">
        <color indexed="64"/>
      </left>
      <right/>
      <top style="double">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medium">
        <color indexed="64"/>
      </bottom>
      <diagonal/>
    </border>
  </borders>
  <cellStyleXfs count="111">
    <xf numFmtId="0" fontId="0" fillId="0" borderId="0"/>
    <xf numFmtId="9" fontId="7" fillId="0" borderId="0" applyFont="0" applyFill="0" applyBorder="0" applyAlignment="0" applyProtection="0"/>
    <xf numFmtId="166" fontId="16" fillId="0" borderId="0" applyFont="0" applyFill="0" applyBorder="0" applyAlignment="0" applyProtection="0"/>
    <xf numFmtId="0" fontId="6" fillId="0" borderId="0"/>
    <xf numFmtId="9" fontId="6" fillId="0" borderId="0" applyFont="0" applyFill="0" applyBorder="0" applyAlignment="0" applyProtection="0"/>
    <xf numFmtId="0" fontId="8" fillId="0" borderId="0"/>
    <xf numFmtId="0" fontId="18" fillId="0" borderId="0"/>
    <xf numFmtId="0" fontId="8" fillId="0" borderId="0"/>
    <xf numFmtId="0" fontId="20" fillId="0" borderId="0">
      <protection locked="0"/>
    </xf>
    <xf numFmtId="168" fontId="21" fillId="0" borderId="0">
      <protection locked="0"/>
    </xf>
    <xf numFmtId="168" fontId="21" fillId="0" borderId="0">
      <protection locked="0"/>
    </xf>
    <xf numFmtId="0" fontId="8" fillId="0" borderId="0" applyFont="0" applyFill="0" applyBorder="0" applyAlignment="0" applyProtection="0"/>
    <xf numFmtId="169" fontId="20" fillId="0" borderId="0">
      <protection locked="0"/>
    </xf>
    <xf numFmtId="170" fontId="20" fillId="0" borderId="0">
      <protection locked="0"/>
    </xf>
    <xf numFmtId="171" fontId="20" fillId="0" borderId="0">
      <protection locked="0"/>
    </xf>
    <xf numFmtId="0" fontId="22" fillId="0" borderId="0"/>
    <xf numFmtId="9" fontId="5" fillId="0" borderId="0" applyFont="0" applyFill="0" applyBorder="0" applyAlignment="0" applyProtection="0"/>
    <xf numFmtId="4" fontId="25" fillId="0" borderId="0" applyFont="0" applyFill="0" applyBorder="0" applyAlignment="0" applyProtection="0"/>
    <xf numFmtId="3" fontId="25" fillId="0" borderId="0" applyFont="0" applyFill="0" applyBorder="0" applyAlignment="0" applyProtection="0"/>
    <xf numFmtId="0" fontId="4" fillId="0" borderId="0"/>
    <xf numFmtId="0" fontId="8" fillId="0" borderId="0"/>
    <xf numFmtId="165" fontId="8" fillId="0" borderId="0" applyFont="0" applyFill="0" applyBorder="0" applyAlignment="0" applyProtection="0"/>
    <xf numFmtId="43" fontId="26"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0" fontId="4" fillId="0" borderId="0"/>
    <xf numFmtId="0" fontId="4" fillId="0" borderId="0"/>
    <xf numFmtId="164" fontId="4" fillId="0" borderId="0" applyFont="0" applyFill="0" applyBorder="0" applyAlignment="0" applyProtection="0"/>
    <xf numFmtId="43" fontId="8" fillId="0" borderId="0" applyFon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0" fontId="30" fillId="0" borderId="0" applyNumberFormat="0" applyFill="0" applyBorder="0" applyAlignment="0" applyProtection="0"/>
    <xf numFmtId="0" fontId="14" fillId="0" borderId="0" applyNumberFormat="0" applyFill="0" applyBorder="0" applyAlignment="0" applyProtection="0"/>
    <xf numFmtId="181" fontId="8" fillId="0" borderId="0" applyFont="0" applyFill="0" applyBorder="0" applyAlignment="0" applyProtection="0"/>
    <xf numFmtId="0" fontId="20" fillId="0" borderId="0">
      <protection locked="0"/>
    </xf>
    <xf numFmtId="0" fontId="20" fillId="0" borderId="0">
      <protection locked="0"/>
    </xf>
    <xf numFmtId="0" fontId="31" fillId="0" borderId="0">
      <protection locked="0"/>
    </xf>
    <xf numFmtId="0" fontId="20" fillId="0" borderId="0">
      <protection locked="0"/>
    </xf>
    <xf numFmtId="0" fontId="20" fillId="0" borderId="0">
      <protection locked="0"/>
    </xf>
    <xf numFmtId="0" fontId="20" fillId="0" borderId="0">
      <protection locked="0"/>
    </xf>
    <xf numFmtId="0" fontId="31" fillId="0" borderId="0">
      <protection locked="0"/>
    </xf>
    <xf numFmtId="182" fontId="8" fillId="0" borderId="0" applyFill="0" applyBorder="0" applyAlignment="0" applyProtection="0"/>
    <xf numFmtId="2" fontId="8" fillId="0" borderId="0" applyFill="0" applyBorder="0" applyAlignment="0" applyProtection="0"/>
    <xf numFmtId="43" fontId="26" fillId="0" borderId="0" applyFont="0" applyFill="0" applyBorder="0" applyAlignment="0" applyProtection="0"/>
    <xf numFmtId="183" fontId="8" fillId="0" borderId="0" applyFont="0" applyFill="0" applyBorder="0" applyAlignment="0" applyProtection="0"/>
    <xf numFmtId="43" fontId="26" fillId="0" borderId="0" applyFont="0" applyFill="0" applyBorder="0" applyAlignment="0" applyProtection="0"/>
    <xf numFmtId="165" fontId="3" fillId="0" borderId="0" applyFont="0" applyFill="0" applyBorder="0" applyAlignment="0" applyProtection="0"/>
    <xf numFmtId="44" fontId="26" fillId="0" borderId="0" applyFont="0" applyFill="0" applyBorder="0" applyAlignment="0" applyProtection="0"/>
    <xf numFmtId="166" fontId="8" fillId="0" borderId="0" applyFont="0" applyFill="0" applyBorder="0" applyAlignment="0" applyProtection="0"/>
    <xf numFmtId="166" fontId="3" fillId="0" borderId="0" applyFont="0" applyFill="0" applyBorder="0" applyAlignment="0" applyProtection="0"/>
    <xf numFmtId="44" fontId="32" fillId="0" borderId="0" applyFont="0" applyFill="0" applyBorder="0" applyAlignment="0" applyProtection="0"/>
    <xf numFmtId="44" fontId="8" fillId="0" borderId="0" applyFont="0" applyFill="0" applyBorder="0" applyAlignment="0" applyProtection="0"/>
    <xf numFmtId="166" fontId="3" fillId="0" borderId="0" applyFont="0" applyFill="0" applyBorder="0" applyAlignment="0" applyProtection="0"/>
    <xf numFmtId="184" fontId="8" fillId="0" borderId="0" applyFill="0" applyBorder="0" applyAlignment="0" applyProtection="0"/>
    <xf numFmtId="7" fontId="8" fillId="0" borderId="0" applyFill="0" applyBorder="0" applyAlignment="0" applyProtection="0"/>
    <xf numFmtId="5" fontId="8" fillId="0" borderId="0" applyFill="0" applyBorder="0" applyAlignment="0" applyProtection="0"/>
    <xf numFmtId="0" fontId="8" fillId="0" borderId="0"/>
    <xf numFmtId="0" fontId="3" fillId="0" borderId="0"/>
    <xf numFmtId="0" fontId="3" fillId="0" borderId="0"/>
    <xf numFmtId="0" fontId="33" fillId="0" borderId="0"/>
    <xf numFmtId="0" fontId="34" fillId="0" borderId="0"/>
    <xf numFmtId="0" fontId="33" fillId="0" borderId="0"/>
    <xf numFmtId="0" fontId="8" fillId="0" borderId="0"/>
    <xf numFmtId="0" fontId="35" fillId="0" borderId="0"/>
    <xf numFmtId="0" fontId="8" fillId="0" borderId="0"/>
    <xf numFmtId="0" fontId="8" fillId="0" borderId="0"/>
    <xf numFmtId="0" fontId="3" fillId="0" borderId="0"/>
    <xf numFmtId="0" fontId="3" fillId="0" borderId="0"/>
    <xf numFmtId="0" fontId="35" fillId="0" borderId="0"/>
    <xf numFmtId="0" fontId="3" fillId="0" borderId="0"/>
    <xf numFmtId="9" fontId="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2"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185" fontId="8" fillId="0" borderId="0" applyFill="0" applyBorder="0" applyAlignment="0" applyProtection="0"/>
    <xf numFmtId="3" fontId="8" fillId="0" borderId="0" applyFill="0" applyBorder="0" applyAlignment="0" applyProtection="0"/>
    <xf numFmtId="0" fontId="8" fillId="0" borderId="1" applyNumberFormat="0" applyFill="0" applyAlignment="0" applyProtection="0"/>
    <xf numFmtId="9" fontId="2" fillId="0" borderId="0" applyFont="0" applyFill="0" applyBorder="0" applyAlignment="0" applyProtection="0"/>
    <xf numFmtId="43" fontId="5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76" fontId="8" fillId="0" borderId="0" applyFont="0" applyFill="0" applyBorder="0" applyAlignment="0" applyProtection="0"/>
    <xf numFmtId="164" fontId="1" fillId="0" borderId="0" applyFont="0" applyFill="0" applyBorder="0" applyAlignment="0" applyProtection="0"/>
    <xf numFmtId="166" fontId="1" fillId="0" borderId="0" applyFont="0" applyFill="0" applyBorder="0" applyAlignment="0" applyProtection="0"/>
    <xf numFmtId="166" fontId="1" fillId="0" borderId="0" applyFont="0" applyFill="0" applyBorder="0" applyAlignment="0" applyProtection="0"/>
    <xf numFmtId="184" fontId="8"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874">
    <xf numFmtId="0" fontId="0" fillId="0" borderId="0" xfId="0"/>
    <xf numFmtId="0" fontId="6" fillId="0" borderId="0" xfId="3"/>
    <xf numFmtId="0" fontId="0" fillId="0" borderId="0" xfId="0" applyFill="1" applyAlignment="1" applyProtection="1">
      <alignment vertical="center"/>
      <protection hidden="1"/>
    </xf>
    <xf numFmtId="0" fontId="14" fillId="0" borderId="0" xfId="0" applyFont="1" applyFill="1" applyBorder="1" applyAlignment="1" applyProtection="1">
      <alignment vertical="center"/>
      <protection hidden="1"/>
    </xf>
    <xf numFmtId="0" fontId="10" fillId="0" borderId="0" xfId="0" applyFont="1" applyFill="1" applyBorder="1" applyAlignment="1" applyProtection="1">
      <alignment vertical="center"/>
      <protection hidden="1"/>
    </xf>
    <xf numFmtId="0" fontId="0" fillId="0" borderId="0" xfId="0" applyFill="1" applyBorder="1" applyAlignment="1" applyProtection="1">
      <alignment vertical="center"/>
      <protection hidden="1"/>
    </xf>
    <xf numFmtId="0" fontId="8" fillId="0" borderId="0" xfId="7" applyFill="1" applyBorder="1" applyAlignment="1" applyProtection="1">
      <alignment vertical="center"/>
      <protection hidden="1"/>
    </xf>
    <xf numFmtId="166" fontId="8" fillId="0" borderId="0" xfId="0" applyNumberFormat="1" applyFont="1" applyFill="1" applyBorder="1" applyAlignment="1" applyProtection="1">
      <alignment vertical="center"/>
      <protection hidden="1"/>
    </xf>
    <xf numFmtId="0" fontId="15" fillId="0" borderId="0" xfId="0" applyFont="1" applyFill="1" applyBorder="1" applyAlignment="1" applyProtection="1">
      <alignment vertical="center"/>
      <protection hidden="1"/>
    </xf>
    <xf numFmtId="0" fontId="13" fillId="0" borderId="0" xfId="7" applyFont="1" applyFill="1" applyAlignment="1" applyProtection="1">
      <alignment vertical="center"/>
      <protection hidden="1"/>
    </xf>
    <xf numFmtId="0" fontId="13" fillId="0" borderId="0" xfId="7" applyFont="1" applyFill="1" applyBorder="1" applyAlignment="1" applyProtection="1">
      <alignment vertical="center"/>
      <protection hidden="1"/>
    </xf>
    <xf numFmtId="166" fontId="13" fillId="0" borderId="0" xfId="7" applyNumberFormat="1" applyFont="1" applyFill="1" applyBorder="1" applyAlignment="1" applyProtection="1">
      <alignment vertical="center"/>
      <protection hidden="1"/>
    </xf>
    <xf numFmtId="0" fontId="0" fillId="0" borderId="3" xfId="0" applyFill="1" applyBorder="1" applyAlignment="1" applyProtection="1">
      <alignment vertical="center"/>
      <protection hidden="1"/>
    </xf>
    <xf numFmtId="0" fontId="14" fillId="0" borderId="0" xfId="7" applyFont="1" applyFill="1" applyBorder="1" applyAlignment="1" applyProtection="1">
      <alignment vertical="center"/>
      <protection hidden="1"/>
    </xf>
    <xf numFmtId="0" fontId="19" fillId="0" borderId="0" xfId="7" applyFont="1" applyFill="1" applyBorder="1" applyAlignment="1" applyProtection="1">
      <alignment vertical="center"/>
      <protection hidden="1"/>
    </xf>
    <xf numFmtId="167" fontId="8" fillId="0" borderId="3" xfId="1" applyNumberFormat="1" applyFont="1" applyFill="1" applyBorder="1" applyAlignment="1" applyProtection="1">
      <alignment vertical="center"/>
      <protection hidden="1"/>
    </xf>
    <xf numFmtId="167" fontId="12" fillId="0" borderId="3" xfId="1" applyNumberFormat="1" applyFont="1" applyFill="1" applyBorder="1" applyAlignment="1" applyProtection="1">
      <alignment vertical="center"/>
      <protection hidden="1"/>
    </xf>
    <xf numFmtId="0" fontId="9" fillId="0" borderId="0" xfId="19" applyFont="1" applyFill="1" applyBorder="1" applyAlignment="1" applyProtection="1">
      <alignment horizontal="left" vertical="center"/>
    </xf>
    <xf numFmtId="0" fontId="9" fillId="0" borderId="0" xfId="19" applyFont="1" applyFill="1" applyBorder="1" applyAlignment="1">
      <alignment horizontal="center" vertical="center"/>
    </xf>
    <xf numFmtId="0" fontId="9" fillId="0" borderId="0" xfId="19" applyFont="1" applyFill="1" applyBorder="1" applyAlignment="1">
      <alignment vertical="center"/>
    </xf>
    <xf numFmtId="1" fontId="9" fillId="0" borderId="0" xfId="19" applyNumberFormat="1" applyFont="1" applyFill="1" applyBorder="1" applyAlignment="1">
      <alignment horizontal="center" vertical="center"/>
    </xf>
    <xf numFmtId="0" fontId="17" fillId="0" borderId="4" xfId="7" applyFont="1" applyFill="1" applyBorder="1" applyAlignment="1" applyProtection="1">
      <alignment horizontal="center" vertical="center"/>
      <protection hidden="1"/>
    </xf>
    <xf numFmtId="0" fontId="17" fillId="0" borderId="6" xfId="7" applyFont="1" applyFill="1" applyBorder="1" applyAlignment="1" applyProtection="1">
      <alignment horizontal="center" vertical="center"/>
      <protection hidden="1"/>
    </xf>
    <xf numFmtId="0" fontId="13" fillId="0" borderId="6" xfId="7" applyFont="1" applyFill="1" applyBorder="1" applyAlignment="1" applyProtection="1">
      <alignment vertical="center"/>
      <protection hidden="1"/>
    </xf>
    <xf numFmtId="9" fontId="13" fillId="0" borderId="3" xfId="7" applyNumberFormat="1" applyFont="1" applyFill="1" applyBorder="1" applyAlignment="1" applyProtection="1">
      <alignment vertical="center"/>
      <protection hidden="1"/>
    </xf>
    <xf numFmtId="10" fontId="13" fillId="0" borderId="0" xfId="16" applyNumberFormat="1" applyFont="1" applyFill="1" applyBorder="1" applyAlignment="1" applyProtection="1">
      <alignment vertical="center"/>
      <protection hidden="1"/>
    </xf>
    <xf numFmtId="0" fontId="13" fillId="0" borderId="0" xfId="7" applyFont="1" applyFill="1" applyBorder="1" applyAlignment="1" applyProtection="1">
      <alignment horizontal="right" vertical="center"/>
      <protection hidden="1"/>
    </xf>
    <xf numFmtId="166" fontId="13" fillId="0" borderId="0" xfId="7" applyNumberFormat="1" applyFont="1" applyFill="1" applyAlignment="1" applyProtection="1">
      <alignment vertical="center"/>
      <protection hidden="1"/>
    </xf>
    <xf numFmtId="174" fontId="12" fillId="0" borderId="3" xfId="7" applyNumberFormat="1" applyFont="1" applyFill="1" applyBorder="1" applyAlignment="1" applyProtection="1">
      <alignment horizontal="center" vertical="center"/>
      <protection hidden="1"/>
    </xf>
    <xf numFmtId="0" fontId="12" fillId="0" borderId="5" xfId="7" applyFont="1" applyFill="1" applyBorder="1" applyAlignment="1" applyProtection="1">
      <alignment horizontal="center" vertical="center" wrapText="1"/>
      <protection hidden="1"/>
    </xf>
    <xf numFmtId="174" fontId="12" fillId="0" borderId="5" xfId="7" applyNumberFormat="1" applyFont="1" applyFill="1" applyBorder="1" applyAlignment="1" applyProtection="1">
      <alignment horizontal="center" vertical="center"/>
      <protection hidden="1"/>
    </xf>
    <xf numFmtId="0" fontId="8" fillId="0" borderId="5" xfId="7" applyFont="1" applyFill="1" applyBorder="1" applyAlignment="1" applyProtection="1">
      <alignment vertical="center"/>
      <protection hidden="1"/>
    </xf>
    <xf numFmtId="0" fontId="12" fillId="0" borderId="11" xfId="7" applyFont="1" applyFill="1" applyBorder="1" applyAlignment="1" applyProtection="1">
      <alignment horizontal="left" vertical="center" wrapText="1"/>
      <protection hidden="1"/>
    </xf>
    <xf numFmtId="0" fontId="8" fillId="0" borderId="8" xfId="7" applyFont="1" applyFill="1" applyBorder="1" applyAlignment="1" applyProtection="1">
      <alignment horizontal="left" vertical="center" wrapText="1"/>
      <protection hidden="1"/>
    </xf>
    <xf numFmtId="44" fontId="8" fillId="0" borderId="0" xfId="7" applyNumberFormat="1" applyFont="1" applyFill="1" applyBorder="1" applyAlignment="1" applyProtection="1">
      <alignment vertical="center"/>
      <protection hidden="1"/>
    </xf>
    <xf numFmtId="0" fontId="8" fillId="0" borderId="3" xfId="7" applyFont="1" applyFill="1" applyBorder="1" applyAlignment="1" applyProtection="1">
      <alignment vertical="center"/>
      <protection hidden="1"/>
    </xf>
    <xf numFmtId="0" fontId="8" fillId="0" borderId="0" xfId="7" applyFont="1" applyFill="1" applyAlignment="1" applyProtection="1">
      <alignment vertical="center"/>
      <protection hidden="1"/>
    </xf>
    <xf numFmtId="0" fontId="8" fillId="0" borderId="0" xfId="7" applyFont="1" applyFill="1" applyBorder="1" applyAlignment="1" applyProtection="1">
      <alignment vertical="center"/>
      <protection hidden="1"/>
    </xf>
    <xf numFmtId="0" fontId="8" fillId="0" borderId="3" xfId="7" applyFont="1" applyFill="1" applyBorder="1" applyAlignment="1" applyProtection="1">
      <alignment horizontal="right" vertical="center"/>
      <protection hidden="1"/>
    </xf>
    <xf numFmtId="10" fontId="8" fillId="0" borderId="3" xfId="16" applyNumberFormat="1" applyFont="1" applyFill="1" applyBorder="1" applyAlignment="1" applyProtection="1">
      <alignment vertical="center"/>
      <protection hidden="1"/>
    </xf>
    <xf numFmtId="0" fontId="8" fillId="0" borderId="0" xfId="7" applyFont="1" applyFill="1" applyAlignment="1" applyProtection="1">
      <alignment horizontal="center" vertical="center"/>
      <protection hidden="1"/>
    </xf>
    <xf numFmtId="0" fontId="8" fillId="0" borderId="0" xfId="7" applyFont="1" applyFill="1" applyBorder="1" applyAlignment="1" applyProtection="1">
      <alignment horizontal="right" vertical="center"/>
      <protection hidden="1"/>
    </xf>
    <xf numFmtId="166" fontId="8" fillId="0" borderId="5" xfId="7" applyNumberFormat="1" applyFont="1" applyFill="1" applyBorder="1" applyAlignment="1" applyProtection="1">
      <alignment vertical="center"/>
      <protection hidden="1"/>
    </xf>
    <xf numFmtId="0" fontId="27" fillId="0" borderId="0" xfId="19" applyFont="1" applyFill="1" applyBorder="1" applyAlignment="1">
      <alignment vertical="center"/>
    </xf>
    <xf numFmtId="0" fontId="28" fillId="0" borderId="0" xfId="19" applyFont="1" applyFill="1" applyBorder="1" applyAlignment="1">
      <alignment vertical="center"/>
    </xf>
    <xf numFmtId="0" fontId="12" fillId="0" borderId="0" xfId="7" applyFont="1" applyFill="1" applyBorder="1" applyAlignment="1" applyProtection="1">
      <alignment horizontal="center" vertical="center" wrapText="1"/>
      <protection hidden="1"/>
    </xf>
    <xf numFmtId="167" fontId="12" fillId="0" borderId="0" xfId="16" applyNumberFormat="1" applyFont="1" applyFill="1" applyBorder="1" applyAlignment="1" applyProtection="1">
      <alignment vertical="center"/>
      <protection hidden="1"/>
    </xf>
    <xf numFmtId="167" fontId="12" fillId="0" borderId="3" xfId="16" applyNumberFormat="1" applyFont="1" applyFill="1" applyBorder="1" applyAlignment="1" applyProtection="1">
      <alignment vertical="center"/>
      <protection hidden="1"/>
    </xf>
    <xf numFmtId="0" fontId="12" fillId="0" borderId="8" xfId="7" applyFont="1" applyFill="1" applyBorder="1" applyAlignment="1" applyProtection="1">
      <alignment horizontal="center" vertical="center"/>
      <protection hidden="1"/>
    </xf>
    <xf numFmtId="0" fontId="12" fillId="0" borderId="11" xfId="7" applyFont="1" applyFill="1" applyBorder="1" applyAlignment="1" applyProtection="1">
      <alignment horizontal="center" vertical="center" wrapText="1"/>
      <protection hidden="1"/>
    </xf>
    <xf numFmtId="0" fontId="8" fillId="0" borderId="5" xfId="7" applyFont="1" applyFill="1" applyBorder="1" applyAlignment="1" applyProtection="1">
      <alignment horizontal="center" vertical="center"/>
      <protection hidden="1"/>
    </xf>
    <xf numFmtId="167" fontId="8" fillId="0" borderId="11" xfId="7" applyNumberFormat="1" applyFont="1" applyFill="1" applyBorder="1" applyAlignment="1" applyProtection="1">
      <alignment vertical="center"/>
      <protection hidden="1"/>
    </xf>
    <xf numFmtId="0" fontId="12" fillId="0" borderId="11" xfId="7" applyFont="1" applyFill="1" applyBorder="1" applyAlignment="1" applyProtection="1">
      <alignment vertical="center"/>
      <protection hidden="1"/>
    </xf>
    <xf numFmtId="9" fontId="8" fillId="0" borderId="5" xfId="16" applyFont="1" applyFill="1" applyBorder="1" applyAlignment="1" applyProtection="1">
      <alignment vertical="center"/>
      <protection hidden="1"/>
    </xf>
    <xf numFmtId="9" fontId="8" fillId="0" borderId="8" xfId="16" applyFont="1" applyFill="1" applyBorder="1" applyAlignment="1" applyProtection="1">
      <alignment vertical="center"/>
      <protection hidden="1"/>
    </xf>
    <xf numFmtId="174" fontId="12" fillId="0" borderId="8" xfId="7" applyNumberFormat="1" applyFont="1" applyFill="1" applyBorder="1" applyAlignment="1" applyProtection="1">
      <alignment horizontal="center" vertical="center"/>
      <protection hidden="1"/>
    </xf>
    <xf numFmtId="167" fontId="12" fillId="0" borderId="12" xfId="1" applyNumberFormat="1" applyFont="1" applyFill="1" applyBorder="1" applyAlignment="1" applyProtection="1">
      <alignment vertical="center"/>
      <protection hidden="1"/>
    </xf>
    <xf numFmtId="10" fontId="0" fillId="0" borderId="0" xfId="0" applyNumberFormat="1" applyFill="1" applyBorder="1" applyAlignment="1" applyProtection="1">
      <alignment vertical="center"/>
      <protection hidden="1"/>
    </xf>
    <xf numFmtId="10" fontId="0" fillId="0" borderId="0" xfId="0" applyNumberFormat="1" applyFill="1" applyAlignment="1" applyProtection="1">
      <alignment vertical="center"/>
      <protection hidden="1"/>
    </xf>
    <xf numFmtId="0" fontId="8" fillId="0" borderId="3" xfId="0" applyFont="1" applyFill="1" applyBorder="1" applyAlignment="1" applyProtection="1">
      <alignment horizontal="center" vertical="center"/>
      <protection hidden="1"/>
    </xf>
    <xf numFmtId="0" fontId="0" fillId="0" borderId="3" xfId="0" applyFill="1" applyBorder="1" applyAlignment="1" applyProtection="1">
      <alignment horizontal="center" vertical="center"/>
      <protection hidden="1"/>
    </xf>
    <xf numFmtId="0" fontId="0" fillId="0" borderId="6" xfId="0" applyFill="1" applyBorder="1" applyAlignment="1" applyProtection="1">
      <alignment vertical="center"/>
      <protection hidden="1"/>
    </xf>
    <xf numFmtId="0" fontId="0" fillId="0" borderId="17" xfId="0" applyFill="1" applyBorder="1" applyAlignment="1" applyProtection="1">
      <alignment vertical="center"/>
      <protection hidden="1"/>
    </xf>
    <xf numFmtId="0" fontId="0" fillId="0" borderId="8" xfId="0" applyFill="1" applyBorder="1" applyAlignment="1" applyProtection="1">
      <alignment vertical="center"/>
      <protection hidden="1"/>
    </xf>
    <xf numFmtId="173" fontId="12" fillId="0" borderId="11" xfId="1" applyNumberFormat="1" applyFont="1" applyFill="1" applyBorder="1" applyAlignment="1" applyProtection="1">
      <alignment vertical="center"/>
      <protection hidden="1"/>
    </xf>
    <xf numFmtId="0" fontId="19" fillId="0" borderId="0" xfId="7" quotePrefix="1" applyFont="1" applyFill="1" applyBorder="1" applyAlignment="1" applyProtection="1">
      <alignment horizontal="center" vertical="center"/>
      <protection hidden="1"/>
    </xf>
    <xf numFmtId="172" fontId="19" fillId="0" borderId="0" xfId="7" applyNumberFormat="1" applyFont="1" applyFill="1" applyBorder="1" applyAlignment="1" applyProtection="1">
      <alignment horizontal="center" vertical="center"/>
      <protection hidden="1"/>
    </xf>
    <xf numFmtId="0" fontId="17" fillId="0" borderId="0" xfId="0" applyFont="1" applyAlignment="1">
      <alignment vertical="center"/>
    </xf>
    <xf numFmtId="0" fontId="13" fillId="0" borderId="0" xfId="0" applyFont="1" applyAlignment="1">
      <alignment vertical="center"/>
    </xf>
    <xf numFmtId="0" fontId="13" fillId="0" borderId="3" xfId="0" applyFont="1" applyBorder="1" applyAlignment="1">
      <alignment horizontal="center" vertical="center"/>
    </xf>
    <xf numFmtId="0" fontId="13" fillId="0" borderId="0" xfId="0" applyFont="1" applyAlignment="1">
      <alignment horizontal="center" vertical="center"/>
    </xf>
    <xf numFmtId="0" fontId="13" fillId="0" borderId="3" xfId="0" applyFont="1" applyBorder="1" applyAlignment="1">
      <alignment vertical="center"/>
    </xf>
    <xf numFmtId="0" fontId="13" fillId="0" borderId="3" xfId="0" applyFont="1" applyFill="1" applyBorder="1" applyAlignment="1">
      <alignment vertical="center"/>
    </xf>
    <xf numFmtId="0" fontId="13" fillId="0" borderId="3" xfId="0" applyFont="1" applyFill="1" applyBorder="1" applyAlignment="1">
      <alignment horizontal="center" vertical="center"/>
    </xf>
    <xf numFmtId="2" fontId="13" fillId="0" borderId="3" xfId="0" applyNumberFormat="1" applyFont="1" applyBorder="1" applyAlignment="1">
      <alignment vertical="center"/>
    </xf>
    <xf numFmtId="2" fontId="13" fillId="0" borderId="3" xfId="0" applyNumberFormat="1" applyFont="1" applyFill="1" applyBorder="1" applyAlignment="1">
      <alignment vertical="center"/>
    </xf>
    <xf numFmtId="0" fontId="12" fillId="0" borderId="8" xfId="0" applyFont="1" applyFill="1" applyBorder="1" applyAlignment="1" applyProtection="1">
      <alignment horizontal="center" vertical="center" wrapText="1"/>
    </xf>
    <xf numFmtId="0" fontId="8" fillId="0" borderId="5" xfId="0" applyFont="1" applyFill="1" applyBorder="1" applyAlignment="1" applyProtection="1">
      <alignment horizontal="left" vertical="center"/>
    </xf>
    <xf numFmtId="0" fontId="12" fillId="0" borderId="0" xfId="0" applyFont="1" applyFill="1" applyBorder="1" applyAlignment="1" applyProtection="1">
      <alignment vertical="center"/>
    </xf>
    <xf numFmtId="0" fontId="8" fillId="0" borderId="0" xfId="0" applyFont="1" applyFill="1" applyAlignment="1" applyProtection="1">
      <alignment vertical="center"/>
    </xf>
    <xf numFmtId="0" fontId="17" fillId="0" borderId="3" xfId="7" applyFont="1" applyFill="1" applyBorder="1" applyAlignment="1" applyProtection="1">
      <alignment horizontal="center" vertical="center" wrapText="1"/>
      <protection hidden="1"/>
    </xf>
    <xf numFmtId="0" fontId="8" fillId="0" borderId="0" xfId="0" applyFont="1" applyFill="1" applyAlignment="1" applyProtection="1">
      <alignment horizontal="center" vertical="center"/>
    </xf>
    <xf numFmtId="180" fontId="12" fillId="0" borderId="3" xfId="2" applyNumberFormat="1" applyFont="1" applyFill="1" applyBorder="1" applyAlignment="1" applyProtection="1">
      <alignment vertical="center"/>
      <protection hidden="1"/>
    </xf>
    <xf numFmtId="180" fontId="8" fillId="0" borderId="3" xfId="2" applyNumberFormat="1" applyFont="1" applyFill="1" applyBorder="1" applyAlignment="1" applyProtection="1">
      <alignment vertical="center"/>
      <protection hidden="1"/>
    </xf>
    <xf numFmtId="0" fontId="12" fillId="0" borderId="0" xfId="0" applyFont="1" applyFill="1" applyBorder="1" applyAlignment="1" applyProtection="1">
      <alignment horizontal="center" vertical="center"/>
    </xf>
    <xf numFmtId="0" fontId="0" fillId="0" borderId="0" xfId="0" applyFill="1" applyBorder="1" applyAlignment="1" applyProtection="1">
      <alignment vertical="center"/>
      <protection locked="0"/>
    </xf>
    <xf numFmtId="0" fontId="8" fillId="0" borderId="0" xfId="7" applyFill="1" applyBorder="1" applyAlignment="1" applyProtection="1">
      <alignment vertical="center"/>
      <protection locked="0"/>
    </xf>
    <xf numFmtId="0" fontId="0" fillId="0" borderId="0" xfId="0" applyFill="1" applyAlignment="1" applyProtection="1">
      <alignment vertical="center"/>
      <protection locked="0"/>
    </xf>
    <xf numFmtId="0" fontId="13" fillId="0" borderId="0" xfId="7" applyFont="1" applyFill="1" applyAlignment="1" applyProtection="1">
      <alignment vertical="center"/>
      <protection locked="0"/>
    </xf>
    <xf numFmtId="0" fontId="13" fillId="0" borderId="0" xfId="7" applyFont="1" applyFill="1" applyBorder="1" applyAlignment="1" applyProtection="1">
      <alignment vertical="center"/>
      <protection locked="0"/>
    </xf>
    <xf numFmtId="0" fontId="8" fillId="0" borderId="0" xfId="0" applyFont="1" applyFill="1" applyBorder="1" applyAlignment="1" applyProtection="1">
      <alignment vertical="center"/>
    </xf>
    <xf numFmtId="0" fontId="12" fillId="0" borderId="0" xfId="7" applyFont="1" applyFill="1" applyBorder="1" applyAlignment="1" applyProtection="1">
      <alignment vertical="center"/>
    </xf>
    <xf numFmtId="0" fontId="8" fillId="0" borderId="0" xfId="7" applyFont="1" applyFill="1" applyBorder="1" applyAlignment="1" applyProtection="1">
      <alignment vertical="center"/>
    </xf>
    <xf numFmtId="0" fontId="12" fillId="3" borderId="0" xfId="0" applyFont="1" applyFill="1" applyBorder="1" applyAlignment="1" applyProtection="1">
      <alignment vertical="center"/>
    </xf>
    <xf numFmtId="0" fontId="12" fillId="0" borderId="0" xfId="7" applyFont="1" applyFill="1" applyBorder="1" applyAlignment="1" applyProtection="1">
      <alignment vertical="center" shrinkToFit="1"/>
    </xf>
    <xf numFmtId="9" fontId="8" fillId="3" borderId="0" xfId="1" applyFont="1" applyFill="1" applyBorder="1" applyAlignment="1" applyProtection="1">
      <alignment horizontal="center" vertical="center"/>
    </xf>
    <xf numFmtId="172" fontId="8" fillId="0" borderId="0" xfId="7" applyNumberFormat="1" applyFont="1" applyFill="1" applyBorder="1" applyAlignment="1" applyProtection="1">
      <alignment horizontal="center" vertical="center"/>
    </xf>
    <xf numFmtId="164" fontId="8" fillId="0" borderId="0" xfId="0" applyNumberFormat="1" applyFont="1" applyFill="1" applyAlignment="1" applyProtection="1">
      <alignment vertical="center"/>
    </xf>
    <xf numFmtId="178" fontId="8" fillId="0" borderId="0" xfId="0" applyNumberFormat="1" applyFont="1" applyFill="1" applyAlignment="1" applyProtection="1">
      <alignment vertical="center"/>
    </xf>
    <xf numFmtId="0" fontId="8" fillId="0" borderId="5" xfId="6" applyFont="1" applyFill="1" applyBorder="1" applyAlignment="1" applyProtection="1">
      <alignment horizontal="left" vertical="center"/>
      <protection locked="0"/>
    </xf>
    <xf numFmtId="10" fontId="8" fillId="0" borderId="11" xfId="1" applyNumberFormat="1" applyFont="1" applyFill="1" applyBorder="1" applyAlignment="1" applyProtection="1">
      <alignment horizontal="left" vertical="center"/>
      <protection locked="0"/>
    </xf>
    <xf numFmtId="166" fontId="8" fillId="0" borderId="3" xfId="49" applyFont="1" applyFill="1" applyBorder="1" applyAlignment="1" applyProtection="1">
      <alignment vertical="center"/>
      <protection hidden="1"/>
    </xf>
    <xf numFmtId="0" fontId="8" fillId="0" borderId="11" xfId="6" applyFont="1" applyFill="1" applyBorder="1" applyAlignment="1" applyProtection="1">
      <alignment horizontal="left" vertical="center"/>
      <protection locked="0"/>
    </xf>
    <xf numFmtId="0" fontId="8" fillId="0" borderId="5" xfId="0" applyFont="1" applyFill="1" applyBorder="1" applyAlignment="1" applyProtection="1">
      <alignment vertical="center"/>
      <protection locked="0"/>
    </xf>
    <xf numFmtId="0" fontId="8" fillId="0" borderId="11" xfId="0" applyFont="1" applyFill="1" applyBorder="1" applyAlignment="1" applyProtection="1">
      <alignment vertical="center"/>
      <protection locked="0"/>
    </xf>
    <xf numFmtId="166" fontId="8" fillId="0" borderId="3" xfId="0" applyNumberFormat="1" applyFont="1" applyFill="1" applyBorder="1" applyAlignment="1" applyProtection="1">
      <alignment vertical="center"/>
      <protection locked="0"/>
    </xf>
    <xf numFmtId="9" fontId="8" fillId="0" borderId="0" xfId="1" applyFont="1" applyFill="1" applyAlignment="1" applyProtection="1">
      <alignment vertical="center"/>
    </xf>
    <xf numFmtId="49" fontId="8" fillId="0" borderId="0" xfId="0" applyNumberFormat="1" applyFont="1" applyFill="1" applyAlignment="1" applyProtection="1">
      <alignment vertical="center"/>
    </xf>
    <xf numFmtId="49" fontId="8" fillId="0" borderId="0" xfId="7" applyNumberFormat="1" applyFont="1" applyFill="1" applyBorder="1" applyAlignment="1" applyProtection="1">
      <alignment vertical="center"/>
    </xf>
    <xf numFmtId="49" fontId="12" fillId="0" borderId="0" xfId="0" applyNumberFormat="1" applyFont="1" applyFill="1" applyBorder="1" applyAlignment="1" applyProtection="1">
      <alignment horizontal="right" vertical="center"/>
    </xf>
    <xf numFmtId="49" fontId="12" fillId="0" borderId="8" xfId="0" applyNumberFormat="1" applyFont="1" applyFill="1" applyBorder="1" applyAlignment="1" applyProtection="1">
      <alignment horizontal="center" vertical="center" wrapText="1"/>
    </xf>
    <xf numFmtId="49" fontId="8" fillId="0" borderId="3" xfId="0" applyNumberFormat="1" applyFont="1" applyFill="1" applyBorder="1" applyAlignment="1" applyProtection="1">
      <alignment horizontal="center" vertical="center"/>
    </xf>
    <xf numFmtId="0" fontId="12" fillId="0" borderId="0" xfId="0" applyFont="1" applyFill="1" applyBorder="1" applyAlignment="1" applyProtection="1">
      <alignment horizontal="center" vertical="center" wrapText="1"/>
    </xf>
    <xf numFmtId="0" fontId="8" fillId="0" borderId="3" xfId="0" applyNumberFormat="1" applyFont="1" applyFill="1" applyBorder="1" applyAlignment="1" applyProtection="1">
      <alignment horizontal="center" vertical="center"/>
    </xf>
    <xf numFmtId="0" fontId="14" fillId="0" borderId="0" xfId="0" applyFont="1" applyFill="1" applyBorder="1" applyAlignment="1" applyProtection="1">
      <alignment vertical="center"/>
    </xf>
    <xf numFmtId="0" fontId="0" fillId="0" borderId="0" xfId="0" applyFill="1" applyBorder="1" applyAlignment="1" applyProtection="1">
      <alignment vertical="center"/>
    </xf>
    <xf numFmtId="0" fontId="10" fillId="0" borderId="0" xfId="0" applyFont="1" applyFill="1" applyBorder="1" applyAlignment="1" applyProtection="1">
      <alignment vertical="center"/>
    </xf>
    <xf numFmtId="0" fontId="14" fillId="0" borderId="0" xfId="7" applyFont="1" applyFill="1" applyBorder="1" applyAlignment="1" applyProtection="1">
      <alignment vertical="center"/>
    </xf>
    <xf numFmtId="0" fontId="14" fillId="0" borderId="0" xfId="7" applyFont="1" applyFill="1" applyBorder="1" applyAlignment="1" applyProtection="1">
      <alignment vertical="center" shrinkToFit="1"/>
    </xf>
    <xf numFmtId="0" fontId="8" fillId="0" borderId="0" xfId="7" applyFill="1" applyBorder="1" applyAlignment="1" applyProtection="1">
      <alignment vertical="center"/>
    </xf>
    <xf numFmtId="0" fontId="14" fillId="0" borderId="0" xfId="7" applyFont="1" applyFill="1" applyBorder="1" applyAlignment="1" applyProtection="1">
      <alignment horizontal="left" vertical="center" shrinkToFit="1"/>
    </xf>
    <xf numFmtId="0" fontId="19" fillId="0" borderId="0" xfId="7" applyFont="1" applyFill="1" applyBorder="1" applyAlignment="1" applyProtection="1">
      <alignment vertical="center"/>
    </xf>
    <xf numFmtId="0" fontId="19" fillId="0" borderId="0" xfId="7" quotePrefix="1" applyNumberFormat="1" applyFont="1" applyFill="1" applyBorder="1" applyAlignment="1" applyProtection="1">
      <alignment horizontal="center" vertical="center"/>
    </xf>
    <xf numFmtId="0" fontId="19" fillId="0" borderId="0" xfId="7" applyFont="1" applyFill="1" applyBorder="1" applyAlignment="1" applyProtection="1">
      <alignment horizontal="left" vertical="center"/>
    </xf>
    <xf numFmtId="166" fontId="14" fillId="0" borderId="0" xfId="7" applyNumberFormat="1" applyFont="1" applyFill="1" applyBorder="1" applyAlignment="1" applyProtection="1">
      <alignment horizontal="center" vertical="center"/>
    </xf>
    <xf numFmtId="9" fontId="19" fillId="0" borderId="0" xfId="1" applyFont="1" applyFill="1" applyBorder="1" applyAlignment="1" applyProtection="1">
      <alignment horizontal="center" vertical="center"/>
    </xf>
    <xf numFmtId="14" fontId="19" fillId="0" borderId="0" xfId="7" applyNumberFormat="1" applyFont="1" applyFill="1" applyBorder="1" applyAlignment="1" applyProtection="1">
      <alignment horizontal="center" vertical="center"/>
    </xf>
    <xf numFmtId="172" fontId="19" fillId="0" borderId="0" xfId="7" applyNumberFormat="1" applyFont="1" applyFill="1" applyBorder="1" applyAlignment="1" applyProtection="1">
      <alignment horizontal="center" vertical="center"/>
    </xf>
    <xf numFmtId="166" fontId="19" fillId="0" borderId="0" xfId="7" applyNumberFormat="1" applyFont="1" applyFill="1" applyBorder="1" applyAlignment="1" applyProtection="1">
      <alignment horizontal="center" vertical="center"/>
    </xf>
    <xf numFmtId="0" fontId="0" fillId="0" borderId="0" xfId="0" applyFill="1" applyAlignment="1" applyProtection="1">
      <alignment vertical="center"/>
    </xf>
    <xf numFmtId="0" fontId="15" fillId="0" borderId="5" xfId="0" applyFont="1" applyFill="1" applyBorder="1" applyAlignment="1" applyProtection="1">
      <alignment horizontal="centerContinuous" vertical="center"/>
    </xf>
    <xf numFmtId="0" fontId="15" fillId="0" borderId="8" xfId="0" applyFont="1" applyFill="1" applyBorder="1" applyAlignment="1" applyProtection="1">
      <alignment horizontal="centerContinuous" vertical="center"/>
    </xf>
    <xf numFmtId="0" fontId="0" fillId="0" borderId="8" xfId="0" applyFill="1" applyBorder="1" applyAlignment="1" applyProtection="1">
      <alignment horizontal="centerContinuous" vertical="center"/>
    </xf>
    <xf numFmtId="0" fontId="15" fillId="0" borderId="11" xfId="0" applyFont="1" applyFill="1" applyBorder="1" applyAlignment="1" applyProtection="1">
      <alignment horizontal="centerContinuous" vertical="center"/>
    </xf>
    <xf numFmtId="0" fontId="12" fillId="0" borderId="11" xfId="0" applyFont="1" applyFill="1" applyBorder="1" applyAlignment="1" applyProtection="1">
      <alignment horizontal="center" vertical="center" wrapText="1"/>
    </xf>
    <xf numFmtId="0" fontId="8" fillId="0" borderId="11" xfId="0" applyFont="1" applyFill="1" applyBorder="1" applyAlignment="1" applyProtection="1">
      <alignment horizontal="left" vertical="center" wrapText="1"/>
    </xf>
    <xf numFmtId="4" fontId="8" fillId="0" borderId="3" xfId="0" applyNumberFormat="1" applyFont="1" applyFill="1" applyBorder="1" applyAlignment="1" applyProtection="1">
      <alignment horizontal="center" vertical="center"/>
    </xf>
    <xf numFmtId="2" fontId="8" fillId="0" borderId="5" xfId="0" applyNumberFormat="1" applyFont="1" applyFill="1" applyBorder="1" applyAlignment="1" applyProtection="1">
      <alignment horizontal="right" vertical="center" indent="1"/>
    </xf>
    <xf numFmtId="179" fontId="8" fillId="0" borderId="3" xfId="2" applyNumberFormat="1" applyFont="1" applyFill="1" applyBorder="1" applyAlignment="1" applyProtection="1">
      <alignment vertical="center"/>
    </xf>
    <xf numFmtId="167" fontId="8" fillId="0" borderId="3" xfId="1" applyNumberFormat="1" applyFont="1" applyFill="1" applyBorder="1" applyAlignment="1" applyProtection="1">
      <alignment vertical="center"/>
    </xf>
    <xf numFmtId="0" fontId="12" fillId="0" borderId="13" xfId="0" applyFont="1" applyFill="1" applyBorder="1" applyAlignment="1" applyProtection="1">
      <alignment horizontal="center" vertical="center"/>
    </xf>
    <xf numFmtId="167" fontId="12" fillId="0" borderId="3" xfId="1" applyNumberFormat="1" applyFont="1" applyFill="1" applyBorder="1" applyAlignment="1" applyProtection="1">
      <alignment vertical="center"/>
    </xf>
    <xf numFmtId="44" fontId="12" fillId="0" borderId="0" xfId="0" applyNumberFormat="1" applyFont="1" applyFill="1" applyBorder="1" applyAlignment="1" applyProtection="1">
      <alignment horizontal="right" vertical="center"/>
    </xf>
    <xf numFmtId="10" fontId="12" fillId="0" borderId="0" xfId="0" applyNumberFormat="1" applyFont="1" applyFill="1" applyBorder="1" applyAlignment="1" applyProtection="1">
      <alignment horizontal="left" vertical="center"/>
    </xf>
    <xf numFmtId="10" fontId="12" fillId="0" borderId="0" xfId="0" applyNumberFormat="1" applyFont="1" applyFill="1" applyBorder="1" applyAlignment="1" applyProtection="1">
      <alignment horizontal="right" vertical="center"/>
    </xf>
    <xf numFmtId="10" fontId="0" fillId="0" borderId="0" xfId="1" applyNumberFormat="1" applyFont="1" applyFill="1" applyBorder="1" applyAlignment="1" applyProtection="1">
      <alignment vertical="center"/>
    </xf>
    <xf numFmtId="0" fontId="12" fillId="0" borderId="0" xfId="0" applyFont="1" applyFill="1" applyBorder="1" applyAlignment="1" applyProtection="1">
      <alignment horizontal="left" vertical="center"/>
    </xf>
    <xf numFmtId="0" fontId="14" fillId="0" borderId="0" xfId="0" applyFont="1" applyFill="1" applyBorder="1" applyAlignment="1" applyProtection="1">
      <alignment horizontal="right" vertical="center"/>
    </xf>
    <xf numFmtId="166" fontId="12" fillId="0" borderId="0" xfId="0" applyNumberFormat="1" applyFont="1" applyFill="1" applyBorder="1" applyAlignment="1" applyProtection="1">
      <alignment vertical="center"/>
    </xf>
    <xf numFmtId="0" fontId="10" fillId="0" borderId="0" xfId="0" applyFont="1" applyFill="1" applyBorder="1" applyAlignment="1" applyProtection="1">
      <alignment horizontal="left" vertical="center"/>
    </xf>
    <xf numFmtId="0" fontId="0" fillId="0" borderId="0" xfId="0" applyFill="1" applyAlignment="1" applyProtection="1">
      <alignment horizontal="right" vertical="center"/>
    </xf>
    <xf numFmtId="2" fontId="8" fillId="0" borderId="0" xfId="0" applyNumberFormat="1" applyFont="1" applyFill="1" applyBorder="1" applyAlignment="1" applyProtection="1">
      <alignment vertical="center"/>
    </xf>
    <xf numFmtId="0" fontId="8" fillId="3" borderId="3" xfId="0" applyFont="1" applyFill="1" applyBorder="1" applyAlignment="1" applyProtection="1">
      <alignment vertical="center"/>
    </xf>
    <xf numFmtId="4" fontId="8" fillId="0" borderId="0" xfId="0" applyNumberFormat="1" applyFont="1" applyFill="1" applyBorder="1" applyAlignment="1" applyProtection="1">
      <alignment vertical="center"/>
    </xf>
    <xf numFmtId="0" fontId="9" fillId="0" borderId="3" xfId="0" applyFont="1" applyFill="1" applyBorder="1" applyAlignment="1" applyProtection="1">
      <alignment horizontal="center" vertical="center"/>
      <protection locked="0"/>
    </xf>
    <xf numFmtId="0" fontId="12" fillId="0" borderId="0" xfId="7" applyFont="1" applyFill="1" applyBorder="1" applyAlignment="1" applyProtection="1">
      <alignment vertical="center"/>
      <protection hidden="1"/>
    </xf>
    <xf numFmtId="0" fontId="12" fillId="3" borderId="0" xfId="0" applyFont="1" applyFill="1" applyBorder="1" applyAlignment="1" applyProtection="1">
      <alignment vertical="center"/>
      <protection hidden="1"/>
    </xf>
    <xf numFmtId="0" fontId="8" fillId="0" borderId="0" xfId="7" applyFont="1" applyFill="1" applyBorder="1" applyAlignment="1" applyProtection="1">
      <alignment vertical="center"/>
      <protection locked="0"/>
    </xf>
    <xf numFmtId="0" fontId="12" fillId="0" borderId="0" xfId="0" applyFont="1" applyFill="1" applyAlignment="1" applyProtection="1">
      <alignment horizontal="center" vertical="center"/>
      <protection hidden="1"/>
    </xf>
    <xf numFmtId="0" fontId="10" fillId="0" borderId="0" xfId="0" applyFont="1" applyFill="1" applyBorder="1" applyAlignment="1" applyProtection="1">
      <alignment horizontal="centerContinuous" vertical="center"/>
      <protection hidden="1"/>
    </xf>
    <xf numFmtId="0" fontId="14" fillId="0" borderId="0" xfId="0" applyFont="1" applyFill="1" applyBorder="1" applyAlignment="1" applyProtection="1">
      <alignment horizontal="centerContinuous" vertical="center"/>
      <protection hidden="1"/>
    </xf>
    <xf numFmtId="0" fontId="0" fillId="0" borderId="0" xfId="0" applyFill="1" applyBorder="1" applyAlignment="1" applyProtection="1">
      <alignment horizontal="centerContinuous" vertical="center"/>
      <protection hidden="1"/>
    </xf>
    <xf numFmtId="0" fontId="14" fillId="0" borderId="0" xfId="7" applyFont="1" applyFill="1" applyBorder="1" applyAlignment="1" applyProtection="1">
      <protection hidden="1"/>
    </xf>
    <xf numFmtId="0" fontId="8" fillId="0" borderId="0" xfId="7" applyFill="1" applyBorder="1" applyAlignment="1" applyProtection="1">
      <protection hidden="1"/>
    </xf>
    <xf numFmtId="0" fontId="14" fillId="0" borderId="0" xfId="7" applyFont="1" applyFill="1" applyBorder="1" applyAlignment="1" applyProtection="1">
      <alignment shrinkToFit="1"/>
      <protection hidden="1"/>
    </xf>
    <xf numFmtId="0" fontId="14" fillId="0" borderId="0" xfId="7" applyFont="1" applyFill="1" applyBorder="1" applyAlignment="1" applyProtection="1">
      <alignment vertical="center" wrapText="1"/>
      <protection hidden="1"/>
    </xf>
    <xf numFmtId="0" fontId="12" fillId="0" borderId="8" xfId="0" applyFont="1" applyFill="1" applyBorder="1" applyAlignment="1" applyProtection="1">
      <alignment horizontal="center" vertical="center" wrapText="1"/>
      <protection hidden="1"/>
    </xf>
    <xf numFmtId="0" fontId="8" fillId="0" borderId="3" xfId="0" applyNumberFormat="1" applyFont="1" applyFill="1" applyBorder="1" applyAlignment="1" applyProtection="1">
      <alignment horizontal="center" vertical="center"/>
      <protection hidden="1"/>
    </xf>
    <xf numFmtId="4" fontId="8" fillId="0" borderId="3" xfId="0" applyNumberFormat="1" applyFont="1" applyFill="1" applyBorder="1" applyAlignment="1" applyProtection="1">
      <alignment horizontal="center" vertical="center"/>
      <protection hidden="1"/>
    </xf>
    <xf numFmtId="0" fontId="8" fillId="0" borderId="8" xfId="0" applyFont="1" applyFill="1" applyBorder="1" applyAlignment="1" applyProtection="1">
      <alignment horizontal="left" vertical="center"/>
      <protection hidden="1"/>
    </xf>
    <xf numFmtId="4" fontId="8" fillId="0" borderId="8" xfId="0" applyNumberFormat="1" applyFont="1" applyFill="1" applyBorder="1" applyAlignment="1" applyProtection="1">
      <alignment horizontal="center" vertical="center"/>
      <protection hidden="1"/>
    </xf>
    <xf numFmtId="166" fontId="8" fillId="0" borderId="8" xfId="0" applyNumberFormat="1" applyFont="1" applyFill="1" applyBorder="1" applyAlignment="1" applyProtection="1">
      <alignment vertical="center"/>
      <protection hidden="1"/>
    </xf>
    <xf numFmtId="166" fontId="12" fillId="0" borderId="3" xfId="0" applyNumberFormat="1" applyFont="1" applyFill="1" applyBorder="1" applyAlignment="1" applyProtection="1">
      <alignment vertical="center"/>
      <protection hidden="1"/>
    </xf>
    <xf numFmtId="0" fontId="13" fillId="0" borderId="13" xfId="0" applyFont="1" applyFill="1" applyBorder="1" applyAlignment="1" applyProtection="1">
      <alignment horizontal="center" vertical="center"/>
      <protection hidden="1"/>
    </xf>
    <xf numFmtId="166" fontId="0" fillId="0" borderId="0" xfId="0" applyNumberFormat="1" applyFill="1" applyAlignment="1" applyProtection="1">
      <alignment vertical="center"/>
      <protection hidden="1"/>
    </xf>
    <xf numFmtId="0" fontId="13" fillId="0" borderId="0" xfId="0" applyFont="1" applyFill="1" applyAlignment="1" applyProtection="1">
      <alignment vertical="center"/>
      <protection hidden="1"/>
    </xf>
    <xf numFmtId="0" fontId="0" fillId="0" borderId="0" xfId="0" applyFill="1" applyAlignment="1" applyProtection="1">
      <alignment horizontal="center" vertical="center"/>
      <protection hidden="1"/>
    </xf>
    <xf numFmtId="0" fontId="37" fillId="0" borderId="0" xfId="0" applyFont="1" applyFill="1" applyAlignment="1" applyProtection="1">
      <alignment vertical="center"/>
      <protection hidden="1"/>
    </xf>
    <xf numFmtId="0" fontId="8" fillId="0" borderId="0" xfId="19" applyFont="1" applyFill="1" applyBorder="1" applyAlignment="1">
      <alignment vertical="center"/>
    </xf>
    <xf numFmtId="2" fontId="8" fillId="0" borderId="0" xfId="7" applyNumberFormat="1" applyFont="1" applyFill="1" applyBorder="1" applyAlignment="1">
      <alignment horizontal="center" vertical="center"/>
    </xf>
    <xf numFmtId="2" fontId="8" fillId="0" borderId="0" xfId="7" applyNumberFormat="1" applyFont="1" applyFill="1" applyBorder="1" applyAlignment="1">
      <alignment vertical="center"/>
    </xf>
    <xf numFmtId="0" fontId="8" fillId="0" borderId="0" xfId="7" applyFont="1" applyFill="1" applyBorder="1" applyAlignment="1">
      <alignment horizontal="center" vertical="center"/>
    </xf>
    <xf numFmtId="0" fontId="8" fillId="0" borderId="0" xfId="63" applyFont="1" applyAlignment="1">
      <alignment vertical="center"/>
    </xf>
    <xf numFmtId="2" fontId="12" fillId="0" borderId="0" xfId="7" applyNumberFormat="1" applyFont="1" applyFill="1" applyBorder="1" applyAlignment="1">
      <alignment horizontal="center" vertical="center"/>
    </xf>
    <xf numFmtId="2" fontId="12" fillId="0" borderId="0" xfId="7" applyNumberFormat="1" applyFont="1" applyFill="1" applyBorder="1" applyAlignment="1">
      <alignment vertical="center"/>
    </xf>
    <xf numFmtId="0" fontId="12" fillId="0" borderId="0" xfId="63" applyFont="1" applyAlignment="1">
      <alignment horizontal="center" vertical="center"/>
    </xf>
    <xf numFmtId="189" fontId="12" fillId="0" borderId="0" xfId="63" applyNumberFormat="1" applyFont="1" applyAlignment="1">
      <alignment vertical="center"/>
    </xf>
    <xf numFmtId="0" fontId="8" fillId="0" borderId="0" xfId="63" applyFont="1" applyAlignment="1">
      <alignment horizontal="center" vertical="center"/>
    </xf>
    <xf numFmtId="177" fontId="8" fillId="0" borderId="0" xfId="19" applyNumberFormat="1" applyFont="1" applyFill="1" applyBorder="1" applyAlignment="1">
      <alignment horizontal="center" vertical="center"/>
    </xf>
    <xf numFmtId="0" fontId="8" fillId="0" borderId="0" xfId="19" applyFont="1" applyFill="1" applyBorder="1" applyAlignment="1">
      <alignment horizontal="center" vertical="center"/>
    </xf>
    <xf numFmtId="0" fontId="8" fillId="0" borderId="0" xfId="7" applyFont="1" applyFill="1" applyBorder="1" applyAlignment="1">
      <alignment vertical="center"/>
    </xf>
    <xf numFmtId="189" fontId="12" fillId="4" borderId="25" xfId="63" applyNumberFormat="1" applyFont="1" applyFill="1" applyBorder="1" applyAlignment="1">
      <alignment horizontal="center" vertical="center"/>
    </xf>
    <xf numFmtId="0" fontId="8" fillId="4" borderId="23" xfId="63" applyFont="1" applyFill="1" applyBorder="1" applyAlignment="1">
      <alignment horizontal="center" vertical="center"/>
    </xf>
    <xf numFmtId="0" fontId="8" fillId="4" borderId="26" xfId="63" applyFont="1" applyFill="1" applyBorder="1" applyAlignment="1">
      <alignment horizontal="center" vertical="center"/>
    </xf>
    <xf numFmtId="0" fontId="38" fillId="4" borderId="23" xfId="63" applyFont="1" applyFill="1" applyBorder="1" applyAlignment="1">
      <alignment horizontal="left" vertical="center"/>
    </xf>
    <xf numFmtId="0" fontId="8" fillId="4" borderId="23" xfId="63" applyFont="1" applyFill="1" applyBorder="1" applyAlignment="1">
      <alignment vertical="center"/>
    </xf>
    <xf numFmtId="0" fontId="12" fillId="4" borderId="27" xfId="63" applyFont="1" applyFill="1" applyBorder="1" applyAlignment="1">
      <alignment horizontal="center" vertical="center"/>
    </xf>
    <xf numFmtId="177" fontId="8" fillId="0" borderId="0" xfId="63" applyNumberFormat="1" applyFont="1" applyAlignment="1">
      <alignment horizontal="center" vertical="center"/>
    </xf>
    <xf numFmtId="0" fontId="12" fillId="0" borderId="0" xfId="63" applyFont="1" applyAlignment="1">
      <alignment vertical="center"/>
    </xf>
    <xf numFmtId="189" fontId="12" fillId="0" borderId="19" xfId="63" applyNumberFormat="1" applyFont="1" applyBorder="1" applyAlignment="1">
      <alignment horizontal="center" vertical="center"/>
    </xf>
    <xf numFmtId="0" fontId="8" fillId="0" borderId="5" xfId="63" applyFont="1" applyBorder="1" applyAlignment="1">
      <alignment horizontal="center" vertical="center"/>
    </xf>
    <xf numFmtId="0" fontId="8" fillId="0" borderId="13" xfId="63" applyFont="1" applyBorder="1" applyAlignment="1">
      <alignment horizontal="center" vertical="center"/>
    </xf>
    <xf numFmtId="0" fontId="38" fillId="0" borderId="13" xfId="63" applyFont="1" applyFill="1" applyBorder="1" applyAlignment="1">
      <alignment horizontal="left" vertical="center"/>
    </xf>
    <xf numFmtId="0" fontId="8" fillId="0" borderId="13" xfId="63" applyFont="1" applyBorder="1" applyAlignment="1">
      <alignment vertical="center"/>
    </xf>
    <xf numFmtId="0" fontId="12" fillId="0" borderId="28" xfId="63" applyFont="1" applyBorder="1" applyAlignment="1">
      <alignment horizontal="center" vertical="center"/>
    </xf>
    <xf numFmtId="0" fontId="8" fillId="0" borderId="0" xfId="63" applyFont="1" applyFill="1" applyBorder="1" applyAlignment="1">
      <alignment horizontal="center" vertical="center"/>
    </xf>
    <xf numFmtId="0" fontId="8" fillId="0" borderId="0" xfId="63" applyFont="1" applyBorder="1" applyAlignment="1">
      <alignment horizontal="center" vertical="center"/>
    </xf>
    <xf numFmtId="0" fontId="8" fillId="0" borderId="6" xfId="63" applyFont="1" applyBorder="1" applyAlignment="1">
      <alignment horizontal="center" vertical="center"/>
    </xf>
    <xf numFmtId="0" fontId="8" fillId="0" borderId="0" xfId="63" applyFont="1" applyBorder="1" applyAlignment="1">
      <alignment vertical="center"/>
    </xf>
    <xf numFmtId="0" fontId="12" fillId="0" borderId="0" xfId="63" applyFont="1" applyBorder="1" applyAlignment="1">
      <alignment vertical="center"/>
    </xf>
    <xf numFmtId="0" fontId="38" fillId="0" borderId="29" xfId="63" applyFont="1" applyBorder="1" applyAlignment="1">
      <alignment horizontal="center" vertical="center"/>
    </xf>
    <xf numFmtId="0" fontId="8" fillId="0" borderId="0" xfId="7" applyNumberFormat="1" applyFont="1" applyFill="1" applyBorder="1" applyAlignment="1">
      <alignment horizontal="center" vertical="center"/>
    </xf>
    <xf numFmtId="0" fontId="8" fillId="0" borderId="0" xfId="7" applyFont="1" applyFill="1" applyBorder="1" applyAlignment="1" applyProtection="1">
      <alignment horizontal="left" vertical="center"/>
      <protection hidden="1"/>
    </xf>
    <xf numFmtId="0" fontId="8" fillId="0" borderId="7" xfId="63" applyFont="1" applyBorder="1" applyAlignment="1">
      <alignment horizontal="center" vertical="center"/>
    </xf>
    <xf numFmtId="0" fontId="8" fillId="0" borderId="12" xfId="63" applyFont="1" applyBorder="1" applyAlignment="1">
      <alignment vertical="center"/>
    </xf>
    <xf numFmtId="0" fontId="12" fillId="0" borderId="12" xfId="63" applyFont="1" applyBorder="1" applyAlignment="1">
      <alignment vertical="center"/>
    </xf>
    <xf numFmtId="0" fontId="38" fillId="0" borderId="30" xfId="63" applyFont="1" applyBorder="1" applyAlignment="1">
      <alignment horizontal="center" vertical="center"/>
    </xf>
    <xf numFmtId="0" fontId="12" fillId="0" borderId="13" xfId="63" applyFont="1" applyBorder="1" applyAlignment="1">
      <alignment vertical="center"/>
    </xf>
    <xf numFmtId="0" fontId="8" fillId="0" borderId="12" xfId="63" applyFont="1" applyBorder="1" applyAlignment="1">
      <alignment horizontal="center" vertical="center"/>
    </xf>
    <xf numFmtId="189" fontId="12" fillId="0" borderId="31" xfId="63" applyNumberFormat="1" applyFont="1" applyBorder="1" applyAlignment="1">
      <alignment horizontal="center" vertical="center"/>
    </xf>
    <xf numFmtId="0" fontId="8" fillId="0" borderId="2" xfId="63" applyFont="1" applyBorder="1" applyAlignment="1">
      <alignment horizontal="center" vertical="center"/>
    </xf>
    <xf numFmtId="0" fontId="8" fillId="0" borderId="32" xfId="63" applyFont="1" applyBorder="1" applyAlignment="1">
      <alignment horizontal="center" vertical="center"/>
    </xf>
    <xf numFmtId="0" fontId="8" fillId="0" borderId="2" xfId="63" applyFont="1" applyBorder="1" applyAlignment="1">
      <alignment vertical="center"/>
    </xf>
    <xf numFmtId="0" fontId="12" fillId="0" borderId="2" xfId="63" applyFont="1" applyBorder="1" applyAlignment="1">
      <alignment vertical="center"/>
    </xf>
    <xf numFmtId="0" fontId="38" fillId="0" borderId="33" xfId="63" applyFont="1" applyBorder="1" applyAlignment="1">
      <alignment horizontal="center" vertical="center"/>
    </xf>
    <xf numFmtId="0" fontId="38" fillId="0" borderId="20" xfId="63" applyFont="1" applyBorder="1" applyAlignment="1">
      <alignment horizontal="center" vertical="center"/>
    </xf>
    <xf numFmtId="189" fontId="12" fillId="4" borderId="34" xfId="63" applyNumberFormat="1" applyFont="1" applyFill="1" applyBorder="1" applyAlignment="1">
      <alignment horizontal="center" vertical="center"/>
    </xf>
    <xf numFmtId="0" fontId="8" fillId="4" borderId="35" xfId="63" applyFont="1" applyFill="1" applyBorder="1" applyAlignment="1">
      <alignment horizontal="center" vertical="center"/>
    </xf>
    <xf numFmtId="0" fontId="8" fillId="4" borderId="12" xfId="63" applyFont="1" applyFill="1" applyBorder="1" applyAlignment="1">
      <alignment horizontal="center" vertical="center"/>
    </xf>
    <xf numFmtId="0" fontId="12" fillId="4" borderId="36" xfId="63" applyFont="1" applyFill="1" applyBorder="1" applyAlignment="1">
      <alignment horizontal="center" vertical="center"/>
    </xf>
    <xf numFmtId="189" fontId="12" fillId="0" borderId="37" xfId="63" applyNumberFormat="1" applyFont="1" applyBorder="1" applyAlignment="1">
      <alignment horizontal="center" vertical="center"/>
    </xf>
    <xf numFmtId="0" fontId="8" fillId="0" borderId="38" xfId="63" applyFont="1" applyBorder="1" applyAlignment="1">
      <alignment horizontal="center" vertical="center"/>
    </xf>
    <xf numFmtId="0" fontId="8" fillId="0" borderId="24" xfId="63" applyFont="1" applyBorder="1" applyAlignment="1">
      <alignment horizontal="center" vertical="center"/>
    </xf>
    <xf numFmtId="0" fontId="38" fillId="0" borderId="24" xfId="63" applyFont="1" applyBorder="1" applyAlignment="1">
      <alignment horizontal="left" vertical="center"/>
    </xf>
    <xf numFmtId="0" fontId="8" fillId="0" borderId="24" xfId="63" applyFont="1" applyBorder="1" applyAlignment="1">
      <alignment vertical="center"/>
    </xf>
    <xf numFmtId="0" fontId="38" fillId="0" borderId="39" xfId="63" applyFont="1" applyFill="1" applyBorder="1" applyAlignment="1">
      <alignment horizontal="center" vertical="center"/>
    </xf>
    <xf numFmtId="0" fontId="38" fillId="0" borderId="0" xfId="63" applyFont="1" applyBorder="1" applyAlignment="1">
      <alignment horizontal="left" vertical="center"/>
    </xf>
    <xf numFmtId="0" fontId="38" fillId="0" borderId="20" xfId="63" applyFont="1" applyFill="1" applyBorder="1" applyAlignment="1">
      <alignment horizontal="center" vertical="center"/>
    </xf>
    <xf numFmtId="0" fontId="38" fillId="4" borderId="12" xfId="63" applyFont="1" applyFill="1" applyBorder="1" applyAlignment="1">
      <alignment horizontal="left" vertical="center"/>
    </xf>
    <xf numFmtId="0" fontId="8" fillId="4" borderId="12" xfId="63" applyFont="1" applyFill="1" applyBorder="1" applyAlignment="1">
      <alignment vertical="center"/>
    </xf>
    <xf numFmtId="189" fontId="12" fillId="0" borderId="40" xfId="63" applyNumberFormat="1" applyFont="1" applyBorder="1" applyAlignment="1">
      <alignment horizontal="center" vertical="center"/>
    </xf>
    <xf numFmtId="0" fontId="12" fillId="0" borderId="20" xfId="63" applyFont="1" applyBorder="1" applyAlignment="1">
      <alignment horizontal="center" vertical="center"/>
    </xf>
    <xf numFmtId="0" fontId="38" fillId="0" borderId="0" xfId="63" applyFont="1" applyBorder="1" applyAlignment="1">
      <alignment horizontal="center" vertical="center"/>
    </xf>
    <xf numFmtId="0" fontId="38" fillId="0" borderId="12" xfId="63" applyFont="1" applyBorder="1" applyAlignment="1">
      <alignment horizontal="left" vertical="center"/>
    </xf>
    <xf numFmtId="0" fontId="38" fillId="0" borderId="12" xfId="63" applyFont="1" applyBorder="1" applyAlignment="1">
      <alignment horizontal="center" vertical="center"/>
    </xf>
    <xf numFmtId="0" fontId="38" fillId="0" borderId="41" xfId="63" applyFont="1" applyBorder="1" applyAlignment="1">
      <alignment horizontal="center" vertical="center"/>
    </xf>
    <xf numFmtId="0" fontId="38" fillId="0" borderId="8" xfId="63" applyFont="1" applyBorder="1" applyAlignment="1">
      <alignment horizontal="left" vertical="center"/>
    </xf>
    <xf numFmtId="0" fontId="8" fillId="0" borderId="8" xfId="63" applyFont="1" applyBorder="1" applyAlignment="1">
      <alignment vertical="center"/>
    </xf>
    <xf numFmtId="0" fontId="38" fillId="0" borderId="42" xfId="63" applyFont="1" applyBorder="1" applyAlignment="1">
      <alignment horizontal="center" vertical="center"/>
    </xf>
    <xf numFmtId="0" fontId="38" fillId="0" borderId="39" xfId="63" applyFont="1" applyBorder="1" applyAlignment="1">
      <alignment horizontal="center" vertical="center"/>
    </xf>
    <xf numFmtId="0" fontId="12" fillId="4" borderId="41" xfId="63" applyFont="1" applyFill="1" applyBorder="1" applyAlignment="1">
      <alignment horizontal="center" vertical="center"/>
    </xf>
    <xf numFmtId="0" fontId="12" fillId="0" borderId="43" xfId="63" applyFont="1" applyBorder="1" applyAlignment="1">
      <alignment horizontal="center" vertical="center"/>
    </xf>
    <xf numFmtId="189" fontId="12" fillId="0" borderId="21" xfId="63" applyNumberFormat="1" applyFont="1" applyBorder="1" applyAlignment="1">
      <alignment horizontal="center" vertical="center"/>
    </xf>
    <xf numFmtId="0" fontId="8" fillId="0" borderId="10" xfId="63" applyFont="1" applyBorder="1" applyAlignment="1">
      <alignment horizontal="center" vertical="center"/>
    </xf>
    <xf numFmtId="0" fontId="8" fillId="0" borderId="44" xfId="63" applyFont="1" applyBorder="1" applyAlignment="1">
      <alignment horizontal="center" vertical="center"/>
    </xf>
    <xf numFmtId="0" fontId="8" fillId="0" borderId="10" xfId="63" applyFont="1" applyBorder="1" applyAlignment="1">
      <alignment vertical="center"/>
    </xf>
    <xf numFmtId="0" fontId="12" fillId="0" borderId="10" xfId="63" applyFont="1" applyBorder="1" applyAlignment="1">
      <alignment vertical="center"/>
    </xf>
    <xf numFmtId="0" fontId="38" fillId="0" borderId="22" xfId="63" applyFont="1" applyBorder="1" applyAlignment="1">
      <alignment horizontal="center" vertical="center"/>
    </xf>
    <xf numFmtId="189" fontId="12" fillId="0" borderId="0" xfId="63" applyNumberFormat="1" applyFont="1" applyBorder="1" applyAlignment="1">
      <alignment horizontal="center" vertical="center"/>
    </xf>
    <xf numFmtId="0" fontId="8" fillId="0" borderId="9" xfId="63" applyFont="1" applyBorder="1" applyAlignment="1">
      <alignment horizontal="center" vertical="center"/>
    </xf>
    <xf numFmtId="0" fontId="12" fillId="0" borderId="41" xfId="63" applyFont="1" applyBorder="1" applyAlignment="1">
      <alignment horizontal="center" vertical="center"/>
    </xf>
    <xf numFmtId="0" fontId="8" fillId="0" borderId="0" xfId="63" applyFont="1" applyFill="1" applyAlignment="1">
      <alignment vertical="center"/>
    </xf>
    <xf numFmtId="189" fontId="12" fillId="0" borderId="45" xfId="63" applyNumberFormat="1" applyFont="1" applyBorder="1" applyAlignment="1">
      <alignment horizontal="center" vertical="center"/>
    </xf>
    <xf numFmtId="0" fontId="8" fillId="0" borderId="12" xfId="63" applyFont="1" applyFill="1" applyBorder="1" applyAlignment="1">
      <alignment horizontal="center" vertical="center"/>
    </xf>
    <xf numFmtId="0" fontId="38" fillId="0" borderId="12" xfId="63" applyFont="1" applyFill="1" applyBorder="1" applyAlignment="1">
      <alignment horizontal="left" vertical="center" wrapText="1"/>
    </xf>
    <xf numFmtId="0" fontId="38" fillId="0" borderId="12" xfId="63" applyFont="1" applyFill="1" applyBorder="1" applyAlignment="1">
      <alignment horizontal="center" vertical="center" wrapText="1"/>
    </xf>
    <xf numFmtId="0" fontId="12" fillId="0" borderId="41" xfId="63" applyFont="1" applyFill="1" applyBorder="1" applyAlignment="1">
      <alignment horizontal="center" vertical="center"/>
    </xf>
    <xf numFmtId="0" fontId="12" fillId="0" borderId="42" xfId="63" applyFont="1" applyFill="1" applyBorder="1" applyAlignment="1">
      <alignment horizontal="center" vertical="center"/>
    </xf>
    <xf numFmtId="0" fontId="12" fillId="0" borderId="8" xfId="63" applyFont="1" applyBorder="1" applyAlignment="1">
      <alignment vertical="center"/>
    </xf>
    <xf numFmtId="189" fontId="12" fillId="0" borderId="46" xfId="63" applyNumberFormat="1" applyFont="1" applyBorder="1" applyAlignment="1">
      <alignment horizontal="center" vertical="center"/>
    </xf>
    <xf numFmtId="0" fontId="12" fillId="0" borderId="24" xfId="63" applyFont="1" applyBorder="1" applyAlignment="1">
      <alignment vertical="center"/>
    </xf>
    <xf numFmtId="0" fontId="12" fillId="0" borderId="39" xfId="63" applyFont="1" applyFill="1" applyBorder="1" applyAlignment="1">
      <alignment horizontal="center" vertical="center"/>
    </xf>
    <xf numFmtId="0" fontId="12" fillId="0" borderId="20" xfId="63" applyFont="1" applyFill="1" applyBorder="1" applyAlignment="1">
      <alignment horizontal="center" vertical="center"/>
    </xf>
    <xf numFmtId="0" fontId="38" fillId="4" borderId="35" xfId="63" applyFont="1" applyFill="1" applyBorder="1" applyAlignment="1">
      <alignment horizontal="left" vertical="center"/>
    </xf>
    <xf numFmtId="0" fontId="39" fillId="0" borderId="0" xfId="63" applyFont="1" applyFill="1" applyBorder="1" applyAlignment="1">
      <alignment horizontal="center" vertical="center" shrinkToFit="1"/>
    </xf>
    <xf numFmtId="0" fontId="40" fillId="0" borderId="41" xfId="63" applyFont="1" applyBorder="1" applyAlignment="1">
      <alignment horizontal="center" vertical="center" shrinkToFit="1"/>
    </xf>
    <xf numFmtId="0" fontId="38" fillId="0" borderId="47" xfId="63" applyFont="1" applyBorder="1" applyAlignment="1">
      <alignment horizontal="center" vertical="center"/>
    </xf>
    <xf numFmtId="189" fontId="12" fillId="4" borderId="48" xfId="63" applyNumberFormat="1" applyFont="1" applyFill="1" applyBorder="1" applyAlignment="1">
      <alignment horizontal="center" vertical="center"/>
    </xf>
    <xf numFmtId="0" fontId="8" fillId="4" borderId="1" xfId="63" applyFont="1" applyFill="1" applyBorder="1" applyAlignment="1">
      <alignment horizontal="center" vertical="center"/>
    </xf>
    <xf numFmtId="0" fontId="8" fillId="4" borderId="1" xfId="63" applyFont="1" applyFill="1" applyBorder="1" applyAlignment="1">
      <alignment vertical="center"/>
    </xf>
    <xf numFmtId="0" fontId="12" fillId="4" borderId="0" xfId="63" applyFont="1" applyFill="1" applyBorder="1" applyAlignment="1">
      <alignment vertical="center"/>
    </xf>
    <xf numFmtId="0" fontId="12" fillId="4" borderId="49" xfId="63" applyFont="1" applyFill="1" applyBorder="1" applyAlignment="1">
      <alignment horizontal="center" vertical="center"/>
    </xf>
    <xf numFmtId="0" fontId="12" fillId="0" borderId="42" xfId="63" applyFont="1" applyBorder="1" applyAlignment="1">
      <alignment horizontal="center" vertical="center"/>
    </xf>
    <xf numFmtId="189" fontId="12" fillId="0" borderId="19" xfId="63" applyNumberFormat="1" applyFont="1" applyFill="1" applyBorder="1" applyAlignment="1">
      <alignment horizontal="center" vertical="center"/>
    </xf>
    <xf numFmtId="0" fontId="8" fillId="0" borderId="38" xfId="63" applyFont="1" applyFill="1" applyBorder="1" applyAlignment="1">
      <alignment horizontal="center" vertical="center"/>
    </xf>
    <xf numFmtId="0" fontId="8" fillId="0" borderId="0" xfId="63" applyFont="1" applyFill="1" applyBorder="1" applyAlignment="1">
      <alignment vertical="center"/>
    </xf>
    <xf numFmtId="0" fontId="12" fillId="0" borderId="0" xfId="63" applyFont="1" applyFill="1" applyBorder="1" applyAlignment="1">
      <alignment vertical="center"/>
    </xf>
    <xf numFmtId="0" fontId="8" fillId="4" borderId="35" xfId="63" applyFont="1" applyFill="1" applyBorder="1" applyAlignment="1">
      <alignment vertical="center"/>
    </xf>
    <xf numFmtId="0" fontId="12" fillId="4" borderId="35" xfId="63" applyFont="1" applyFill="1" applyBorder="1" applyAlignment="1">
      <alignment vertical="center"/>
    </xf>
    <xf numFmtId="189" fontId="12" fillId="4" borderId="50" xfId="63" applyNumberFormat="1" applyFont="1" applyFill="1" applyBorder="1" applyAlignment="1">
      <alignment horizontal="center" vertical="center"/>
    </xf>
    <xf numFmtId="0" fontId="8" fillId="4" borderId="51" xfId="63" applyFont="1" applyFill="1" applyBorder="1" applyAlignment="1">
      <alignment horizontal="center" vertical="center"/>
    </xf>
    <xf numFmtId="0" fontId="8" fillId="4" borderId="51" xfId="63" applyFont="1" applyFill="1" applyBorder="1" applyAlignment="1">
      <alignment vertical="center"/>
    </xf>
    <xf numFmtId="0" fontId="12" fillId="4" borderId="51" xfId="63" applyFont="1" applyFill="1" applyBorder="1" applyAlignment="1">
      <alignment vertical="center"/>
    </xf>
    <xf numFmtId="0" fontId="12" fillId="4" borderId="52" xfId="63" applyFont="1" applyFill="1" applyBorder="1" applyAlignment="1">
      <alignment horizontal="center" vertical="center"/>
    </xf>
    <xf numFmtId="189" fontId="12" fillId="0" borderId="0" xfId="63" applyNumberFormat="1" applyFont="1" applyFill="1" applyBorder="1" applyAlignment="1">
      <alignment horizontal="center" vertical="center"/>
    </xf>
    <xf numFmtId="0" fontId="12" fillId="0" borderId="0" xfId="63" applyFont="1" applyFill="1" applyBorder="1" applyAlignment="1">
      <alignment horizontal="center" vertical="center"/>
    </xf>
    <xf numFmtId="0" fontId="12" fillId="4" borderId="12" xfId="63" applyFont="1" applyFill="1" applyBorder="1" applyAlignment="1">
      <alignment vertical="center"/>
    </xf>
    <xf numFmtId="0" fontId="8" fillId="0" borderId="6" xfId="63" applyFont="1" applyFill="1" applyBorder="1" applyAlignment="1">
      <alignment horizontal="center" vertical="center"/>
    </xf>
    <xf numFmtId="0" fontId="8" fillId="0" borderId="7" xfId="63" applyFont="1" applyFill="1" applyBorder="1" applyAlignment="1">
      <alignment horizontal="center" vertical="center"/>
    </xf>
    <xf numFmtId="0" fontId="12" fillId="0" borderId="12" xfId="63" applyFont="1" applyFill="1" applyBorder="1" applyAlignment="1">
      <alignment vertical="center"/>
    </xf>
    <xf numFmtId="0" fontId="8" fillId="0" borderId="12" xfId="63" applyFont="1" applyFill="1" applyBorder="1" applyAlignment="1">
      <alignment vertical="center"/>
    </xf>
    <xf numFmtId="0" fontId="8" fillId="0" borderId="5" xfId="63" applyFont="1" applyFill="1" applyBorder="1" applyAlignment="1">
      <alignment horizontal="center" vertical="center"/>
    </xf>
    <xf numFmtId="189" fontId="12" fillId="0" borderId="31" xfId="63" applyNumberFormat="1" applyFont="1" applyFill="1" applyBorder="1" applyAlignment="1">
      <alignment horizontal="center" vertical="center"/>
    </xf>
    <xf numFmtId="0" fontId="8" fillId="0" borderId="2" xfId="63" applyFont="1" applyFill="1" applyBorder="1" applyAlignment="1">
      <alignment horizontal="center" vertical="center"/>
    </xf>
    <xf numFmtId="0" fontId="8" fillId="0" borderId="32" xfId="63" applyFont="1" applyFill="1" applyBorder="1" applyAlignment="1">
      <alignment horizontal="center" vertical="center"/>
    </xf>
    <xf numFmtId="0" fontId="12" fillId="0" borderId="2" xfId="63" applyFont="1" applyFill="1" applyBorder="1" applyAlignment="1">
      <alignment vertical="center"/>
    </xf>
    <xf numFmtId="0" fontId="8" fillId="0" borderId="2" xfId="63" applyFont="1" applyFill="1" applyBorder="1" applyAlignment="1">
      <alignment vertical="center"/>
    </xf>
    <xf numFmtId="0" fontId="12" fillId="0" borderId="47" xfId="63" applyFont="1" applyBorder="1" applyAlignment="1">
      <alignment horizontal="center" vertical="center"/>
    </xf>
    <xf numFmtId="0" fontId="12" fillId="0" borderId="39" xfId="63" applyFont="1" applyBorder="1" applyAlignment="1">
      <alignment horizontal="center" vertical="center"/>
    </xf>
    <xf numFmtId="0" fontId="8" fillId="0" borderId="53" xfId="63" applyFont="1" applyBorder="1" applyAlignment="1">
      <alignment horizontal="center" vertical="center"/>
    </xf>
    <xf numFmtId="0" fontId="12" fillId="0" borderId="22" xfId="63" applyFont="1" applyBorder="1" applyAlignment="1">
      <alignment horizontal="center" vertical="center"/>
    </xf>
    <xf numFmtId="0" fontId="8" fillId="4" borderId="0" xfId="63" applyFont="1" applyFill="1" applyBorder="1" applyAlignment="1">
      <alignment horizontal="center" vertical="center"/>
    </xf>
    <xf numFmtId="0" fontId="8" fillId="4" borderId="0" xfId="63" applyFont="1" applyFill="1" applyBorder="1" applyAlignment="1">
      <alignment vertical="center"/>
    </xf>
    <xf numFmtId="0" fontId="12" fillId="4" borderId="20" xfId="63" applyFont="1" applyFill="1" applyBorder="1" applyAlignment="1">
      <alignment horizontal="center" vertical="center"/>
    </xf>
    <xf numFmtId="0" fontId="12" fillId="0" borderId="8" xfId="63" applyFont="1" applyFill="1" applyBorder="1" applyAlignment="1">
      <alignment vertical="center"/>
    </xf>
    <xf numFmtId="0" fontId="8" fillId="0" borderId="54" xfId="63" applyFont="1" applyBorder="1" applyAlignment="1">
      <alignment horizontal="center" vertical="center"/>
    </xf>
    <xf numFmtId="0" fontId="12" fillId="0" borderId="0" xfId="63" applyFont="1" applyBorder="1" applyAlignment="1">
      <alignment horizontal="center" vertical="center"/>
    </xf>
    <xf numFmtId="189" fontId="12" fillId="0" borderId="55" xfId="63" applyNumberFormat="1" applyFont="1" applyBorder="1" applyAlignment="1">
      <alignment horizontal="center" vertical="center"/>
    </xf>
    <xf numFmtId="189" fontId="12" fillId="4" borderId="31" xfId="63" applyNumberFormat="1" applyFont="1" applyFill="1" applyBorder="1" applyAlignment="1">
      <alignment horizontal="center" vertical="center"/>
    </xf>
    <xf numFmtId="0" fontId="8" fillId="4" borderId="2" xfId="63" applyFont="1" applyFill="1" applyBorder="1" applyAlignment="1">
      <alignment horizontal="center" vertical="center"/>
    </xf>
    <xf numFmtId="0" fontId="8" fillId="4" borderId="2" xfId="63" applyFont="1" applyFill="1" applyBorder="1" applyAlignment="1">
      <alignment vertical="center"/>
    </xf>
    <xf numFmtId="0" fontId="38" fillId="4" borderId="2" xfId="63" applyFont="1" applyFill="1" applyBorder="1" applyAlignment="1">
      <alignment horizontal="left" vertical="center"/>
    </xf>
    <xf numFmtId="0" fontId="12" fillId="4" borderId="47" xfId="63" applyFont="1" applyFill="1" applyBorder="1" applyAlignment="1">
      <alignment horizontal="center" vertical="center"/>
    </xf>
    <xf numFmtId="189" fontId="12" fillId="4" borderId="56" xfId="63" applyNumberFormat="1" applyFont="1" applyFill="1" applyBorder="1" applyAlignment="1">
      <alignment horizontal="center" vertical="center"/>
    </xf>
    <xf numFmtId="0" fontId="8" fillId="4" borderId="57" xfId="63" applyFont="1" applyFill="1" applyBorder="1" applyAlignment="1">
      <alignment horizontal="center" vertical="center"/>
    </xf>
    <xf numFmtId="0" fontId="8" fillId="4" borderId="57" xfId="63" applyFont="1" applyFill="1" applyBorder="1" applyAlignment="1">
      <alignment vertical="center"/>
    </xf>
    <xf numFmtId="0" fontId="12" fillId="4" borderId="57" xfId="63" applyFont="1" applyFill="1" applyBorder="1" applyAlignment="1">
      <alignment vertical="center"/>
    </xf>
    <xf numFmtId="0" fontId="12" fillId="4" borderId="58" xfId="63" applyFont="1" applyFill="1" applyBorder="1" applyAlignment="1">
      <alignment horizontal="center" vertical="center"/>
    </xf>
    <xf numFmtId="0" fontId="8" fillId="0" borderId="59" xfId="63" applyFont="1" applyBorder="1" applyAlignment="1">
      <alignment vertical="center"/>
    </xf>
    <xf numFmtId="0" fontId="12" fillId="0" borderId="59" xfId="63" applyFont="1" applyBorder="1" applyAlignment="1">
      <alignment vertical="center"/>
    </xf>
    <xf numFmtId="0" fontId="12" fillId="0" borderId="60" xfId="63" applyFont="1" applyBorder="1" applyAlignment="1">
      <alignment horizontal="center" vertical="center"/>
    </xf>
    <xf numFmtId="189" fontId="12" fillId="0" borderId="61" xfId="63" applyNumberFormat="1" applyFont="1" applyBorder="1" applyAlignment="1">
      <alignment horizontal="center" vertical="center"/>
    </xf>
    <xf numFmtId="0" fontId="8" fillId="0" borderId="8" xfId="63" applyFont="1" applyFill="1" applyBorder="1" applyAlignment="1">
      <alignment vertical="center"/>
    </xf>
    <xf numFmtId="0" fontId="8" fillId="0" borderId="17" xfId="63" applyFont="1" applyBorder="1" applyAlignment="1">
      <alignment horizontal="center" vertical="center"/>
    </xf>
    <xf numFmtId="0" fontId="8" fillId="0" borderId="16" xfId="63" applyFont="1" applyBorder="1" applyAlignment="1">
      <alignment horizontal="center" vertical="center"/>
    </xf>
    <xf numFmtId="0" fontId="8" fillId="0" borderId="8" xfId="63" applyFont="1" applyBorder="1" applyAlignment="1">
      <alignment horizontal="center" vertical="center"/>
    </xf>
    <xf numFmtId="189" fontId="12" fillId="0" borderId="62" xfId="63" applyNumberFormat="1" applyFont="1" applyFill="1" applyBorder="1" applyAlignment="1">
      <alignment horizontal="center" vertical="center"/>
    </xf>
    <xf numFmtId="0" fontId="8" fillId="0" borderId="63" xfId="63" applyFont="1" applyFill="1" applyBorder="1" applyAlignment="1">
      <alignment horizontal="center" vertical="center"/>
    </xf>
    <xf numFmtId="0" fontId="8" fillId="0" borderId="35" xfId="63" applyFont="1" applyFill="1" applyBorder="1" applyAlignment="1">
      <alignment vertical="center"/>
    </xf>
    <xf numFmtId="0" fontId="12" fillId="0" borderId="35" xfId="63" applyFont="1" applyFill="1" applyBorder="1" applyAlignment="1">
      <alignment vertical="center"/>
    </xf>
    <xf numFmtId="0" fontId="12" fillId="0" borderId="36" xfId="63" applyFont="1" applyFill="1" applyBorder="1" applyAlignment="1">
      <alignment horizontal="center" vertical="center"/>
    </xf>
    <xf numFmtId="189" fontId="12" fillId="0" borderId="34" xfId="63" applyNumberFormat="1" applyFont="1" applyFill="1" applyBorder="1" applyAlignment="1">
      <alignment horizontal="center" vertical="center"/>
    </xf>
    <xf numFmtId="0" fontId="12" fillId="4" borderId="1" xfId="63" applyFont="1" applyFill="1" applyBorder="1" applyAlignment="1">
      <alignment vertical="center"/>
    </xf>
    <xf numFmtId="0" fontId="12" fillId="4" borderId="2" xfId="63" applyFont="1" applyFill="1" applyBorder="1" applyAlignment="1">
      <alignment vertical="center"/>
    </xf>
    <xf numFmtId="0" fontId="12" fillId="0" borderId="8" xfId="63" applyFont="1" applyBorder="1" applyAlignment="1">
      <alignment horizontal="left" vertical="center"/>
    </xf>
    <xf numFmtId="0" fontId="12" fillId="0" borderId="8" xfId="63" applyFont="1" applyBorder="1" applyAlignment="1">
      <alignment horizontal="center" vertical="center"/>
    </xf>
    <xf numFmtId="0" fontId="12" fillId="0" borderId="2" xfId="63" applyFont="1" applyBorder="1" applyAlignment="1">
      <alignment horizontal="left" vertical="center"/>
    </xf>
    <xf numFmtId="0" fontId="12" fillId="0" borderId="2" xfId="63" applyFont="1" applyBorder="1" applyAlignment="1">
      <alignment horizontal="center" vertical="center"/>
    </xf>
    <xf numFmtId="189" fontId="12" fillId="0" borderId="19" xfId="63" applyNumberFormat="1" applyFont="1" applyBorder="1" applyAlignment="1">
      <alignment vertical="center"/>
    </xf>
    <xf numFmtId="0" fontId="8" fillId="0" borderId="6" xfId="63" applyFont="1" applyBorder="1" applyAlignment="1">
      <alignment vertical="center"/>
    </xf>
    <xf numFmtId="189" fontId="12" fillId="0" borderId="31" xfId="63" applyNumberFormat="1" applyFont="1" applyBorder="1" applyAlignment="1">
      <alignment vertical="center"/>
    </xf>
    <xf numFmtId="0" fontId="8" fillId="0" borderId="32" xfId="63" applyFont="1" applyBorder="1" applyAlignment="1">
      <alignment vertical="center"/>
    </xf>
    <xf numFmtId="189" fontId="12" fillId="0" borderId="19" xfId="63" applyNumberFormat="1" applyFont="1" applyFill="1" applyBorder="1" applyAlignment="1">
      <alignment vertical="center"/>
    </xf>
    <xf numFmtId="189" fontId="12" fillId="0" borderId="31" xfId="63" applyNumberFormat="1" applyFont="1" applyFill="1" applyBorder="1" applyAlignment="1">
      <alignment vertical="center"/>
    </xf>
    <xf numFmtId="0" fontId="8" fillId="0" borderId="16" xfId="63" applyFont="1" applyFill="1" applyBorder="1" applyAlignment="1">
      <alignment horizontal="center" vertical="center"/>
    </xf>
    <xf numFmtId="0" fontId="41" fillId="0" borderId="0" xfId="63" applyFont="1" applyFill="1" applyAlignment="1">
      <alignment vertical="center"/>
    </xf>
    <xf numFmtId="0" fontId="38" fillId="0" borderId="0" xfId="63" applyFont="1" applyFill="1" applyBorder="1" applyAlignment="1">
      <alignment horizontal="left" vertical="center"/>
    </xf>
    <xf numFmtId="0" fontId="38" fillId="0" borderId="8" xfId="63" applyFont="1" applyFill="1" applyBorder="1" applyAlignment="1">
      <alignment horizontal="left" vertical="center"/>
    </xf>
    <xf numFmtId="0" fontId="38" fillId="0" borderId="24" xfId="63" applyFont="1" applyFill="1" applyBorder="1" applyAlignment="1">
      <alignment horizontal="left" vertical="center"/>
    </xf>
    <xf numFmtId="0" fontId="12" fillId="0" borderId="24" xfId="63" applyFont="1" applyFill="1" applyBorder="1" applyAlignment="1">
      <alignment vertical="center"/>
    </xf>
    <xf numFmtId="189" fontId="12" fillId="0" borderId="0" xfId="63" applyNumberFormat="1" applyFont="1" applyAlignment="1">
      <alignment horizontal="center" vertical="center"/>
    </xf>
    <xf numFmtId="0" fontId="42" fillId="0" borderId="0" xfId="19" applyFont="1" applyFill="1" applyBorder="1" applyAlignment="1">
      <alignment vertical="center"/>
    </xf>
    <xf numFmtId="190" fontId="8" fillId="0" borderId="3" xfId="20" applyNumberFormat="1" applyFont="1" applyFill="1" applyBorder="1" applyAlignment="1">
      <alignment horizontal="left" vertical="center" wrapText="1"/>
    </xf>
    <xf numFmtId="0" fontId="8" fillId="0" borderId="3" xfId="20" applyFont="1" applyBorder="1" applyAlignment="1">
      <alignment horizontal="center" vertical="center"/>
    </xf>
    <xf numFmtId="4" fontId="8" fillId="0" borderId="3" xfId="20" applyNumberFormat="1" applyFont="1" applyBorder="1" applyAlignment="1">
      <alignment horizontal="left" vertical="center" wrapText="1"/>
    </xf>
    <xf numFmtId="190" fontId="8" fillId="0" borderId="3" xfId="20" applyNumberFormat="1" applyFont="1" applyBorder="1" applyAlignment="1">
      <alignment horizontal="left" vertical="center" wrapText="1"/>
    </xf>
    <xf numFmtId="190" fontId="43" fillId="0" borderId="3" xfId="20" applyNumberFormat="1" applyFont="1" applyBorder="1" applyAlignment="1">
      <alignment horizontal="left" vertical="center" wrapText="1"/>
    </xf>
    <xf numFmtId="0" fontId="43" fillId="0" borderId="3" xfId="20" applyFont="1" applyBorder="1" applyAlignment="1">
      <alignment horizontal="center" vertical="center"/>
    </xf>
    <xf numFmtId="4" fontId="17" fillId="0" borderId="3" xfId="20" applyNumberFormat="1" applyFont="1" applyBorder="1" applyAlignment="1">
      <alignment horizontal="left" vertical="center" wrapText="1"/>
    </xf>
    <xf numFmtId="0" fontId="17" fillId="0" borderId="3" xfId="20" applyFont="1" applyBorder="1" applyAlignment="1">
      <alignment horizontal="center" vertical="center"/>
    </xf>
    <xf numFmtId="0" fontId="9" fillId="0" borderId="0" xfId="20" applyFont="1" applyFill="1" applyProtection="1"/>
    <xf numFmtId="14" fontId="11" fillId="0" borderId="0" xfId="20" applyNumberFormat="1" applyFont="1" applyFill="1" applyBorder="1" applyAlignment="1" applyProtection="1">
      <alignment vertical="center"/>
    </xf>
    <xf numFmtId="16" fontId="11" fillId="0" borderId="0" xfId="20" applyNumberFormat="1" applyFont="1" applyFill="1" applyBorder="1" applyAlignment="1" applyProtection="1">
      <alignment vertical="center"/>
    </xf>
    <xf numFmtId="0" fontId="11" fillId="0" borderId="0" xfId="20" applyFont="1" applyFill="1" applyBorder="1" applyAlignment="1" applyProtection="1">
      <alignment horizontal="centerContinuous" vertical="center"/>
    </xf>
    <xf numFmtId="16" fontId="11" fillId="0" borderId="0" xfId="20" applyNumberFormat="1" applyFont="1" applyFill="1" applyBorder="1" applyAlignment="1" applyProtection="1">
      <alignment horizontal="center" vertical="center"/>
    </xf>
    <xf numFmtId="14" fontId="11" fillId="0" borderId="0" xfId="20" applyNumberFormat="1" applyFont="1" applyFill="1" applyBorder="1" applyAlignment="1" applyProtection="1">
      <alignment vertical="center" wrapText="1"/>
    </xf>
    <xf numFmtId="0" fontId="11" fillId="0" borderId="0" xfId="20" applyFont="1" applyFill="1" applyBorder="1" applyAlignment="1" applyProtection="1">
      <alignment vertical="center"/>
    </xf>
    <xf numFmtId="0" fontId="9" fillId="0" borderId="0" xfId="20" applyFont="1" applyFill="1" applyBorder="1" applyAlignment="1" applyProtection="1">
      <alignment horizontal="center" vertical="center"/>
    </xf>
    <xf numFmtId="2" fontId="9" fillId="0" borderId="0" xfId="20" applyNumberFormat="1" applyFont="1" applyFill="1" applyBorder="1" applyAlignment="1" applyProtection="1">
      <alignment horizontal="right" vertical="center"/>
    </xf>
    <xf numFmtId="39" fontId="9" fillId="0" borderId="0" xfId="20" applyNumberFormat="1" applyFont="1" applyFill="1" applyBorder="1" applyAlignment="1" applyProtection="1">
      <alignment vertical="center"/>
    </xf>
    <xf numFmtId="186" fontId="9" fillId="0" borderId="0" xfId="20" applyNumberFormat="1" applyFont="1" applyFill="1" applyBorder="1" applyAlignment="1" applyProtection="1">
      <alignment vertical="center"/>
    </xf>
    <xf numFmtId="49" fontId="9" fillId="0" borderId="0" xfId="20" applyNumberFormat="1" applyFont="1" applyFill="1" applyBorder="1" applyAlignment="1" applyProtection="1">
      <alignment horizontal="left" vertical="center"/>
    </xf>
    <xf numFmtId="0" fontId="11" fillId="0" borderId="0" xfId="20" applyFont="1" applyFill="1" applyBorder="1" applyAlignment="1" applyProtection="1">
      <alignment horizontal="center" vertical="center"/>
    </xf>
    <xf numFmtId="166" fontId="9" fillId="0" borderId="0" xfId="49" applyFont="1" applyFill="1" applyBorder="1" applyAlignment="1" applyProtection="1">
      <alignment horizontal="right" vertical="center"/>
    </xf>
    <xf numFmtId="0" fontId="9" fillId="0" borderId="0" xfId="20" applyFont="1" applyFill="1" applyBorder="1" applyAlignment="1" applyProtection="1">
      <alignment vertical="center"/>
    </xf>
    <xf numFmtId="2" fontId="9" fillId="0" borderId="0" xfId="20" applyNumberFormat="1" applyFont="1" applyFill="1" applyBorder="1" applyAlignment="1" applyProtection="1">
      <alignment horizontal="center" vertical="center"/>
    </xf>
    <xf numFmtId="0" fontId="44" fillId="0" borderId="0" xfId="20" applyFont="1" applyFill="1" applyBorder="1" applyAlignment="1" applyProtection="1">
      <alignment vertical="center"/>
    </xf>
    <xf numFmtId="2" fontId="11" fillId="0" borderId="0" xfId="20" applyNumberFormat="1" applyFont="1" applyFill="1" applyBorder="1" applyAlignment="1" applyProtection="1">
      <alignment horizontal="center" vertical="center"/>
    </xf>
    <xf numFmtId="0" fontId="45" fillId="0" borderId="0" xfId="20" applyFont="1" applyFill="1" applyProtection="1"/>
    <xf numFmtId="187" fontId="9" fillId="0" borderId="0" xfId="20" applyNumberFormat="1" applyFont="1" applyFill="1" applyBorder="1" applyAlignment="1" applyProtection="1">
      <alignment horizontal="center" vertical="center"/>
    </xf>
    <xf numFmtId="166" fontId="9" fillId="0" borderId="0" xfId="49" applyFont="1" applyFill="1" applyBorder="1" applyAlignment="1" applyProtection="1">
      <alignment vertical="center"/>
    </xf>
    <xf numFmtId="0" fontId="9" fillId="0" borderId="0" xfId="20" applyFont="1" applyFill="1" applyBorder="1" applyProtection="1"/>
    <xf numFmtId="188" fontId="9" fillId="0" borderId="0" xfId="20" applyNumberFormat="1" applyFont="1" applyFill="1" applyBorder="1" applyAlignment="1" applyProtection="1">
      <alignment horizontal="center" vertical="center"/>
    </xf>
    <xf numFmtId="166" fontId="9" fillId="0" borderId="0" xfId="20" applyNumberFormat="1" applyFont="1" applyFill="1" applyBorder="1" applyAlignment="1" applyProtection="1">
      <alignment horizontal="center" vertical="center"/>
    </xf>
    <xf numFmtId="0" fontId="9" fillId="0" borderId="5" xfId="20" applyFont="1" applyFill="1" applyBorder="1" applyAlignment="1" applyProtection="1">
      <alignment horizontal="left" vertical="center"/>
    </xf>
    <xf numFmtId="0" fontId="9" fillId="0" borderId="11" xfId="20" applyFont="1" applyFill="1" applyBorder="1" applyProtection="1"/>
    <xf numFmtId="191" fontId="9" fillId="0" borderId="3" xfId="20" applyNumberFormat="1" applyFont="1" applyFill="1" applyBorder="1" applyAlignment="1" applyProtection="1">
      <alignment horizontal="center" vertical="center"/>
      <protection locked="0"/>
    </xf>
    <xf numFmtId="9" fontId="9" fillId="0" borderId="3" xfId="81" applyFont="1" applyFill="1" applyBorder="1" applyAlignment="1" applyProtection="1">
      <alignment horizontal="center" vertical="center"/>
      <protection locked="0"/>
    </xf>
    <xf numFmtId="0" fontId="9" fillId="0" borderId="5" xfId="20" applyFont="1" applyFill="1" applyBorder="1" applyAlignment="1" applyProtection="1">
      <alignment vertical="center"/>
    </xf>
    <xf numFmtId="192" fontId="9" fillId="0" borderId="3" xfId="20" applyNumberFormat="1" applyFont="1" applyFill="1" applyBorder="1" applyAlignment="1" applyProtection="1">
      <alignment horizontal="center" vertical="center"/>
      <protection locked="0"/>
    </xf>
    <xf numFmtId="193" fontId="9" fillId="0" borderId="3" xfId="81" applyNumberFormat="1" applyFont="1" applyFill="1" applyBorder="1" applyAlignment="1" applyProtection="1">
      <alignment horizontal="center" vertical="center"/>
      <protection locked="0"/>
    </xf>
    <xf numFmtId="194" fontId="9" fillId="0" borderId="3" xfId="20" applyNumberFormat="1" applyFont="1" applyFill="1" applyBorder="1" applyAlignment="1" applyProtection="1">
      <alignment horizontal="center" vertical="center"/>
    </xf>
    <xf numFmtId="195" fontId="9" fillId="0" borderId="3" xfId="20" applyNumberFormat="1" applyFont="1" applyFill="1" applyBorder="1" applyAlignment="1" applyProtection="1">
      <alignment horizontal="center" vertical="center"/>
    </xf>
    <xf numFmtId="0" fontId="9" fillId="0" borderId="5" xfId="20" applyFont="1" applyFill="1" applyBorder="1" applyProtection="1"/>
    <xf numFmtId="196" fontId="9" fillId="0" borderId="3" xfId="20" applyNumberFormat="1" applyFont="1" applyFill="1" applyBorder="1" applyProtection="1">
      <protection locked="0"/>
    </xf>
    <xf numFmtId="197" fontId="9" fillId="0" borderId="3" xfId="20" applyNumberFormat="1" applyFont="1" applyFill="1" applyBorder="1" applyProtection="1">
      <protection locked="0"/>
    </xf>
    <xf numFmtId="198" fontId="9" fillId="0" borderId="3" xfId="20" applyNumberFormat="1" applyFont="1" applyFill="1" applyBorder="1" applyAlignment="1" applyProtection="1">
      <alignment horizontal="center" vertical="center"/>
      <protection locked="0"/>
    </xf>
    <xf numFmtId="199" fontId="9" fillId="0" borderId="3" xfId="81" applyNumberFormat="1" applyFont="1" applyFill="1" applyBorder="1" applyAlignment="1" applyProtection="1">
      <alignment horizontal="center" vertical="center"/>
      <protection locked="0"/>
    </xf>
    <xf numFmtId="200" fontId="9" fillId="0" borderId="3" xfId="81" applyNumberFormat="1" applyFont="1" applyFill="1" applyBorder="1" applyAlignment="1" applyProtection="1">
      <alignment horizontal="center" vertical="center"/>
      <protection locked="0"/>
    </xf>
    <xf numFmtId="201" fontId="9" fillId="0" borderId="3" xfId="20" applyNumberFormat="1" applyFont="1" applyFill="1" applyBorder="1" applyAlignment="1" applyProtection="1">
      <alignment horizontal="center" vertical="center"/>
    </xf>
    <xf numFmtId="202" fontId="9" fillId="0" borderId="3"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center" vertical="center"/>
    </xf>
    <xf numFmtId="202" fontId="9" fillId="0" borderId="0" xfId="20" applyNumberFormat="1" applyFont="1" applyFill="1" applyBorder="1" applyAlignment="1" applyProtection="1">
      <alignment horizontal="right" vertical="center"/>
    </xf>
    <xf numFmtId="203" fontId="9" fillId="0" borderId="3" xfId="20" applyNumberFormat="1" applyFont="1" applyFill="1" applyBorder="1" applyProtection="1">
      <protection locked="0"/>
    </xf>
    <xf numFmtId="204" fontId="9" fillId="0" borderId="3" xfId="81" applyNumberFormat="1" applyFont="1" applyFill="1" applyBorder="1" applyAlignment="1" applyProtection="1">
      <alignment horizontal="center" vertical="center"/>
      <protection locked="0"/>
    </xf>
    <xf numFmtId="188" fontId="13" fillId="0" borderId="3" xfId="0" applyNumberFormat="1" applyFont="1" applyBorder="1" applyAlignment="1">
      <alignment vertical="center"/>
    </xf>
    <xf numFmtId="166" fontId="12" fillId="0" borderId="3" xfId="0" applyNumberFormat="1" applyFont="1" applyFill="1" applyBorder="1" applyAlignment="1" applyProtection="1">
      <alignment vertical="center"/>
    </xf>
    <xf numFmtId="0" fontId="8" fillId="0" borderId="0" xfId="20" applyFont="1" applyProtection="1">
      <protection hidden="1"/>
    </xf>
    <xf numFmtId="0" fontId="8" fillId="0" borderId="0" xfId="20" applyFont="1" applyAlignment="1" applyProtection="1">
      <alignment horizontal="center"/>
      <protection hidden="1"/>
    </xf>
    <xf numFmtId="206" fontId="8" fillId="0" borderId="3" xfId="20" applyNumberFormat="1" applyFont="1" applyBorder="1" applyAlignment="1" applyProtection="1">
      <alignment horizontal="center" vertical="center"/>
      <protection hidden="1"/>
    </xf>
    <xf numFmtId="0" fontId="8" fillId="0" borderId="0" xfId="20" applyFont="1" applyBorder="1" applyProtection="1">
      <protection hidden="1"/>
    </xf>
    <xf numFmtId="206" fontId="8" fillId="0" borderId="0" xfId="20" applyNumberFormat="1" applyFont="1" applyAlignment="1" applyProtection="1">
      <protection hidden="1"/>
    </xf>
    <xf numFmtId="207" fontId="8" fillId="0" borderId="0" xfId="20" applyNumberFormat="1" applyFont="1" applyBorder="1" applyAlignment="1" applyProtection="1">
      <alignment shrinkToFit="1"/>
      <protection hidden="1"/>
    </xf>
    <xf numFmtId="208" fontId="8" fillId="0" borderId="0" xfId="20" applyNumberFormat="1" applyFont="1" applyBorder="1" applyAlignment="1" applyProtection="1">
      <alignment horizontal="center" vertical="center" shrinkToFit="1"/>
      <protection hidden="1"/>
    </xf>
    <xf numFmtId="0" fontId="8" fillId="0" borderId="0" xfId="20" applyFont="1" applyAlignment="1" applyProtection="1">
      <alignment horizontal="left" vertical="center"/>
      <protection hidden="1"/>
    </xf>
    <xf numFmtId="209" fontId="8" fillId="0" borderId="0" xfId="20" applyNumberFormat="1" applyFont="1" applyBorder="1" applyAlignment="1" applyProtection="1">
      <alignment horizontal="center"/>
      <protection hidden="1"/>
    </xf>
    <xf numFmtId="0" fontId="8" fillId="0" borderId="0" xfId="20" applyFont="1" applyBorder="1" applyAlignment="1" applyProtection="1">
      <alignment horizontal="right" vertical="center"/>
      <protection hidden="1"/>
    </xf>
    <xf numFmtId="0" fontId="8" fillId="0" borderId="0" xfId="20" applyFont="1" applyBorder="1" applyAlignment="1" applyProtection="1">
      <alignment horizontal="center"/>
      <protection hidden="1"/>
    </xf>
    <xf numFmtId="0" fontId="8" fillId="0" borderId="0" xfId="20" applyFont="1" applyBorder="1" applyAlignment="1" applyProtection="1">
      <alignment horizontal="left" vertical="center"/>
      <protection hidden="1"/>
    </xf>
    <xf numFmtId="212" fontId="8" fillId="0" borderId="0" xfId="20" applyNumberFormat="1" applyFont="1" applyBorder="1" applyProtection="1">
      <protection hidden="1"/>
    </xf>
    <xf numFmtId="213" fontId="8" fillId="0" borderId="0" xfId="20" applyNumberFormat="1" applyFont="1" applyBorder="1" applyAlignment="1" applyProtection="1">
      <alignment horizontal="center"/>
      <protection hidden="1"/>
    </xf>
    <xf numFmtId="214" fontId="8" fillId="0" borderId="0" xfId="20" applyNumberFormat="1" applyFont="1" applyBorder="1" applyAlignment="1" applyProtection="1">
      <alignment horizontal="center" vertical="center" shrinkToFit="1"/>
      <protection hidden="1"/>
    </xf>
    <xf numFmtId="216" fontId="8" fillId="0" borderId="0" xfId="20" applyNumberFormat="1" applyFont="1" applyAlignment="1" applyProtection="1">
      <alignment shrinkToFit="1"/>
      <protection hidden="1"/>
    </xf>
    <xf numFmtId="217" fontId="8" fillId="0" borderId="0" xfId="20" applyNumberFormat="1" applyFont="1" applyAlignment="1" applyProtection="1">
      <alignment horizontal="center" shrinkToFit="1"/>
      <protection hidden="1"/>
    </xf>
    <xf numFmtId="218" fontId="8" fillId="0" borderId="0" xfId="20" applyNumberFormat="1" applyFont="1" applyAlignment="1" applyProtection="1">
      <alignment horizontal="center"/>
      <protection hidden="1"/>
    </xf>
    <xf numFmtId="0" fontId="8" fillId="0" borderId="0" xfId="20" applyFont="1" applyAlignment="1" applyProtection="1">
      <alignment horizontal="right" vertical="center"/>
      <protection hidden="1"/>
    </xf>
    <xf numFmtId="219" fontId="8" fillId="0" borderId="0" xfId="20" applyNumberFormat="1" applyFont="1" applyBorder="1" applyAlignment="1" applyProtection="1">
      <alignment horizontal="center" vertical="center" shrinkToFit="1"/>
      <protection hidden="1"/>
    </xf>
    <xf numFmtId="0" fontId="8" fillId="0" borderId="0" xfId="20" applyFont="1" applyBorder="1" applyAlignment="1" applyProtection="1">
      <alignment horizontal="center" shrinkToFit="1"/>
      <protection hidden="1"/>
    </xf>
    <xf numFmtId="208" fontId="9" fillId="0" borderId="0" xfId="20" applyNumberFormat="1" applyFont="1" applyBorder="1" applyAlignment="1" applyProtection="1">
      <alignment horizontal="center" shrinkToFit="1"/>
      <protection hidden="1"/>
    </xf>
    <xf numFmtId="0" fontId="47" fillId="0" borderId="0" xfId="20" applyFont="1" applyBorder="1" applyAlignment="1" applyProtection="1">
      <alignment horizontal="center" shrinkToFit="1"/>
      <protection hidden="1"/>
    </xf>
    <xf numFmtId="208" fontId="8" fillId="0" borderId="0" xfId="20" applyNumberFormat="1" applyFont="1" applyBorder="1" applyAlignment="1" applyProtection="1">
      <alignment horizontal="center" vertical="center"/>
      <protection hidden="1"/>
    </xf>
    <xf numFmtId="0" fontId="9" fillId="0" borderId="3" xfId="20" applyFont="1" applyBorder="1" applyAlignment="1" applyProtection="1">
      <alignment horizontal="center" vertical="center"/>
      <protection hidden="1"/>
    </xf>
    <xf numFmtId="0" fontId="9" fillId="0" borderId="3" xfId="20" quotePrefix="1" applyFont="1" applyBorder="1" applyAlignment="1" applyProtection="1">
      <alignment horizontal="center" vertical="center"/>
      <protection hidden="1"/>
    </xf>
    <xf numFmtId="175" fontId="9" fillId="0" borderId="3" xfId="20" applyNumberFormat="1" applyFont="1" applyBorder="1" applyAlignment="1" applyProtection="1">
      <alignment horizontal="center" vertical="center"/>
      <protection hidden="1"/>
    </xf>
    <xf numFmtId="221" fontId="9" fillId="0" borderId="3" xfId="20" applyNumberFormat="1" applyFont="1" applyBorder="1" applyAlignment="1" applyProtection="1">
      <alignment horizontal="center" vertical="center"/>
      <protection locked="0"/>
    </xf>
    <xf numFmtId="222" fontId="9" fillId="0" borderId="3" xfId="20" applyNumberFormat="1" applyFont="1" applyBorder="1" applyAlignment="1" applyProtection="1">
      <alignment horizontal="center" vertical="center"/>
      <protection hidden="1"/>
    </xf>
    <xf numFmtId="222" fontId="9" fillId="0" borderId="3" xfId="20" applyNumberFormat="1" applyFont="1" applyBorder="1" applyAlignment="1" applyProtection="1">
      <alignment horizontal="center" vertical="center"/>
      <protection locked="0"/>
    </xf>
    <xf numFmtId="223" fontId="9" fillId="0" borderId="3" xfId="20" applyNumberFormat="1" applyFont="1" applyBorder="1" applyAlignment="1" applyProtection="1">
      <alignment horizontal="center" vertical="center"/>
      <protection locked="0"/>
    </xf>
    <xf numFmtId="224" fontId="9" fillId="0" borderId="3" xfId="20" applyNumberFormat="1" applyFont="1" applyBorder="1" applyAlignment="1" applyProtection="1">
      <alignment horizontal="center" vertical="center"/>
      <protection hidden="1"/>
    </xf>
    <xf numFmtId="205" fontId="9" fillId="0" borderId="3" xfId="20" applyNumberFormat="1" applyFont="1" applyBorder="1" applyAlignment="1" applyProtection="1">
      <alignment horizontal="center" vertical="center"/>
      <protection hidden="1"/>
    </xf>
    <xf numFmtId="225" fontId="11" fillId="0" borderId="3" xfId="20" applyNumberFormat="1" applyFont="1" applyBorder="1" applyAlignment="1" applyProtection="1">
      <alignment horizontal="center" vertical="center"/>
      <protection hidden="1"/>
    </xf>
    <xf numFmtId="225" fontId="8" fillId="0" borderId="0" xfId="20" applyNumberFormat="1" applyFont="1" applyAlignment="1" applyProtection="1">
      <alignment vertical="center"/>
      <protection hidden="1"/>
    </xf>
    <xf numFmtId="221" fontId="9" fillId="0" borderId="3" xfId="20" applyNumberFormat="1" applyFont="1" applyBorder="1" applyAlignment="1" applyProtection="1">
      <alignment horizontal="center" vertical="center"/>
      <protection hidden="1"/>
    </xf>
    <xf numFmtId="223" fontId="9" fillId="0" borderId="3" xfId="20" applyNumberFormat="1" applyFont="1" applyBorder="1" applyAlignment="1" applyProtection="1">
      <alignment horizontal="center" vertical="center"/>
      <protection hidden="1"/>
    </xf>
    <xf numFmtId="225" fontId="8" fillId="0" borderId="0" xfId="20" applyNumberFormat="1" applyFont="1" applyBorder="1" applyAlignment="1" applyProtection="1">
      <alignment vertical="center"/>
      <protection hidden="1"/>
    </xf>
    <xf numFmtId="226" fontId="8" fillId="0" borderId="3" xfId="20" applyNumberFormat="1" applyFont="1" applyBorder="1" applyAlignment="1" applyProtection="1">
      <alignment horizontal="center" vertical="center"/>
      <protection hidden="1"/>
    </xf>
    <xf numFmtId="0" fontId="8" fillId="0" borderId="5" xfId="7" applyFont="1" applyFill="1" applyBorder="1" applyAlignment="1" applyProtection="1">
      <alignment vertical="center" wrapText="1"/>
      <protection hidden="1"/>
    </xf>
    <xf numFmtId="2" fontId="8" fillId="0" borderId="3" xfId="0" applyNumberFormat="1" applyFont="1" applyFill="1" applyBorder="1" applyAlignment="1" applyProtection="1">
      <alignment vertical="center"/>
      <protection hidden="1"/>
    </xf>
    <xf numFmtId="179" fontId="13" fillId="0" borderId="3" xfId="49" applyNumberFormat="1" applyFont="1" applyFill="1" applyBorder="1" applyAlignment="1" applyProtection="1">
      <alignment vertical="center" wrapText="1"/>
      <protection hidden="1"/>
    </xf>
    <xf numFmtId="179" fontId="8" fillId="0" borderId="3" xfId="49" applyNumberFormat="1" applyFont="1" applyFill="1" applyBorder="1" applyAlignment="1" applyProtection="1">
      <alignment vertical="center"/>
      <protection hidden="1"/>
    </xf>
    <xf numFmtId="4" fontId="8" fillId="0" borderId="8" xfId="0" applyNumberFormat="1" applyFont="1" applyFill="1" applyBorder="1" applyAlignment="1" applyProtection="1">
      <alignment vertical="center"/>
      <protection hidden="1"/>
    </xf>
    <xf numFmtId="44" fontId="8" fillId="0" borderId="8" xfId="0" applyNumberFormat="1" applyFont="1" applyFill="1" applyBorder="1" applyAlignment="1" applyProtection="1">
      <alignment vertical="center"/>
      <protection hidden="1"/>
    </xf>
    <xf numFmtId="0" fontId="8" fillId="0" borderId="0" xfId="0" applyFont="1" applyAlignment="1" applyProtection="1">
      <alignment vertical="center"/>
      <protection hidden="1"/>
    </xf>
    <xf numFmtId="0" fontId="8" fillId="0" borderId="0" xfId="0" applyFont="1" applyAlignment="1" applyProtection="1">
      <alignment horizontal="center" vertical="center"/>
      <protection hidden="1"/>
    </xf>
    <xf numFmtId="49" fontId="8" fillId="0" borderId="5" xfId="0" applyNumberFormat="1" applyFont="1" applyFill="1" applyBorder="1" applyAlignment="1" applyProtection="1">
      <alignment horizontal="center" vertical="center"/>
      <protection hidden="1"/>
    </xf>
    <xf numFmtId="0" fontId="0" fillId="0" borderId="11" xfId="0" applyFill="1" applyBorder="1" applyAlignment="1" applyProtection="1">
      <alignment vertical="center"/>
      <protection hidden="1"/>
    </xf>
    <xf numFmtId="166" fontId="12" fillId="0" borderId="11" xfId="0" applyNumberFormat="1" applyFont="1" applyFill="1" applyBorder="1" applyAlignment="1" applyProtection="1">
      <alignment vertical="center"/>
      <protection hidden="1"/>
    </xf>
    <xf numFmtId="166" fontId="12" fillId="0" borderId="3" xfId="49" applyFont="1" applyBorder="1" applyProtection="1">
      <protection locked="0"/>
    </xf>
    <xf numFmtId="210" fontId="12" fillId="0" borderId="3" xfId="25" applyNumberFormat="1" applyFont="1" applyBorder="1" applyProtection="1">
      <protection locked="0"/>
    </xf>
    <xf numFmtId="9" fontId="12" fillId="0" borderId="3" xfId="81" applyFont="1" applyBorder="1" applyProtection="1">
      <protection locked="0"/>
    </xf>
    <xf numFmtId="0" fontId="12" fillId="0" borderId="3" xfId="81" applyNumberFormat="1" applyFont="1" applyFill="1" applyBorder="1" applyProtection="1">
      <protection locked="0"/>
    </xf>
    <xf numFmtId="211" fontId="12" fillId="0" borderId="3" xfId="20" applyNumberFormat="1" applyFont="1" applyBorder="1" applyProtection="1">
      <protection locked="0"/>
    </xf>
    <xf numFmtId="213" fontId="12" fillId="0" borderId="3" xfId="20" applyNumberFormat="1" applyFont="1" applyBorder="1" applyProtection="1">
      <protection locked="0"/>
    </xf>
    <xf numFmtId="196" fontId="12" fillId="0" borderId="3" xfId="20" applyNumberFormat="1" applyFont="1" applyBorder="1" applyProtection="1">
      <protection locked="0"/>
    </xf>
    <xf numFmtId="198" fontId="12" fillId="0" borderId="3" xfId="20" applyNumberFormat="1" applyFont="1" applyBorder="1" applyProtection="1">
      <protection locked="0"/>
    </xf>
    <xf numFmtId="215" fontId="12" fillId="0" borderId="3" xfId="20" applyNumberFormat="1" applyFont="1" applyFill="1" applyBorder="1" applyProtection="1">
      <protection locked="0"/>
    </xf>
    <xf numFmtId="220" fontId="12" fillId="0" borderId="3" xfId="20" applyNumberFormat="1" applyFont="1" applyBorder="1" applyProtection="1">
      <protection locked="0"/>
    </xf>
    <xf numFmtId="208" fontId="12" fillId="0" borderId="3" xfId="20" applyNumberFormat="1" applyFont="1" applyBorder="1" applyProtection="1">
      <protection locked="0"/>
    </xf>
    <xf numFmtId="166" fontId="12" fillId="0" borderId="3" xfId="49" applyFont="1" applyBorder="1" applyProtection="1">
      <protection hidden="1"/>
    </xf>
    <xf numFmtId="210" fontId="12" fillId="0" borderId="3" xfId="25" applyNumberFormat="1" applyFont="1" applyBorder="1" applyProtection="1">
      <protection hidden="1"/>
    </xf>
    <xf numFmtId="9" fontId="12" fillId="0" borderId="3" xfId="81" applyFont="1" applyBorder="1" applyProtection="1">
      <protection hidden="1"/>
    </xf>
    <xf numFmtId="0" fontId="12" fillId="0" borderId="3" xfId="81" applyNumberFormat="1" applyFont="1" applyFill="1" applyBorder="1" applyProtection="1">
      <protection hidden="1"/>
    </xf>
    <xf numFmtId="211" fontId="8" fillId="0" borderId="3" xfId="20" applyNumberFormat="1" applyFont="1" applyBorder="1" applyProtection="1">
      <protection hidden="1"/>
    </xf>
    <xf numFmtId="213" fontId="12" fillId="0" borderId="3" xfId="20" applyNumberFormat="1" applyFont="1" applyBorder="1" applyProtection="1">
      <protection hidden="1"/>
    </xf>
    <xf numFmtId="196" fontId="8" fillId="0" borderId="3" xfId="20" applyNumberFormat="1" applyFont="1" applyBorder="1" applyProtection="1">
      <protection hidden="1"/>
    </xf>
    <xf numFmtId="198" fontId="8" fillId="0" borderId="3" xfId="20" applyNumberFormat="1" applyFont="1" applyBorder="1" applyProtection="1">
      <protection hidden="1"/>
    </xf>
    <xf numFmtId="215" fontId="12" fillId="0" borderId="3" xfId="20" applyNumberFormat="1" applyFont="1" applyFill="1" applyBorder="1" applyProtection="1">
      <protection hidden="1"/>
    </xf>
    <xf numFmtId="220" fontId="8" fillId="0" borderId="3" xfId="20" applyNumberFormat="1" applyFont="1" applyBorder="1" applyProtection="1">
      <protection hidden="1"/>
    </xf>
    <xf numFmtId="208" fontId="12" fillId="0" borderId="3" xfId="20" applyNumberFormat="1" applyFont="1" applyBorder="1" applyProtection="1">
      <protection hidden="1"/>
    </xf>
    <xf numFmtId="0" fontId="8" fillId="0" borderId="12" xfId="20" applyFont="1" applyBorder="1" applyProtection="1">
      <protection hidden="1"/>
    </xf>
    <xf numFmtId="0" fontId="8" fillId="0" borderId="13" xfId="20" applyFont="1" applyBorder="1" applyProtection="1">
      <protection hidden="1"/>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2" fillId="0" borderId="3" xfId="0" applyFont="1" applyFill="1" applyBorder="1" applyAlignment="1" applyProtection="1">
      <alignment horizontal="center" vertical="center"/>
      <protection hidden="1"/>
    </xf>
    <xf numFmtId="0" fontId="8" fillId="0" borderId="0" xfId="0" applyFont="1" applyFill="1" applyBorder="1" applyAlignment="1" applyProtection="1">
      <alignment horizontal="center" vertical="center"/>
    </xf>
    <xf numFmtId="0" fontId="8" fillId="0" borderId="0" xfId="7" applyFont="1" applyFill="1" applyBorder="1" applyAlignment="1" applyProtection="1">
      <alignment horizontal="center" vertical="center"/>
    </xf>
    <xf numFmtId="0" fontId="8" fillId="0" borderId="0" xfId="7" applyFont="1" applyFill="1" applyBorder="1" applyAlignment="1" applyProtection="1">
      <alignment horizontal="center" vertical="center"/>
      <protection locked="0"/>
    </xf>
    <xf numFmtId="0" fontId="48" fillId="0" borderId="0" xfId="7" applyFont="1" applyFill="1" applyBorder="1" applyAlignment="1" applyProtection="1">
      <alignment vertical="center"/>
      <protection hidden="1"/>
    </xf>
    <xf numFmtId="0" fontId="48" fillId="0" borderId="0" xfId="0" applyFont="1" applyFill="1" applyAlignment="1" applyProtection="1">
      <alignment vertical="center"/>
      <protection hidden="1"/>
    </xf>
    <xf numFmtId="167" fontId="8" fillId="0" borderId="5" xfId="16" applyNumberFormat="1" applyFont="1" applyFill="1" applyBorder="1" applyAlignment="1" applyProtection="1">
      <alignment vertical="center"/>
      <protection locked="0"/>
    </xf>
    <xf numFmtId="0" fontId="49" fillId="5" borderId="13" xfId="0" applyFont="1" applyFill="1" applyBorder="1" applyAlignment="1" applyProtection="1">
      <alignment vertical="center"/>
    </xf>
    <xf numFmtId="166" fontId="12" fillId="0" borderId="8" xfId="0" applyNumberFormat="1" applyFont="1" applyFill="1" applyBorder="1" applyAlignment="1" applyProtection="1">
      <alignment vertical="center"/>
    </xf>
    <xf numFmtId="0" fontId="12" fillId="0" borderId="8" xfId="0" applyFont="1" applyFill="1" applyBorder="1" applyAlignment="1" applyProtection="1">
      <alignment horizontal="center" vertical="center"/>
    </xf>
    <xf numFmtId="16" fontId="8" fillId="0" borderId="3" xfId="0" applyNumberFormat="1" applyFont="1" applyFill="1" applyBorder="1" applyAlignment="1" applyProtection="1">
      <alignment horizontal="center" vertical="center"/>
    </xf>
    <xf numFmtId="0" fontId="12" fillId="0" borderId="0" xfId="7" applyFont="1" applyFill="1" applyBorder="1" applyAlignment="1" applyProtection="1">
      <alignment horizontal="center" vertical="center"/>
      <protection locked="0"/>
    </xf>
    <xf numFmtId="0" fontId="12" fillId="0" borderId="6" xfId="0" applyFont="1" applyFill="1" applyBorder="1" applyAlignment="1" applyProtection="1">
      <alignment vertical="center"/>
    </xf>
    <xf numFmtId="0" fontId="12" fillId="0" borderId="6" xfId="0" applyFont="1" applyFill="1" applyBorder="1" applyAlignment="1" applyProtection="1">
      <alignment horizontal="center" vertical="center" wrapText="1"/>
    </xf>
    <xf numFmtId="49" fontId="8" fillId="0" borderId="0" xfId="0" applyNumberFormat="1" applyFont="1" applyFill="1" applyBorder="1" applyAlignment="1" applyProtection="1">
      <alignment horizontal="center" vertical="center"/>
    </xf>
    <xf numFmtId="2" fontId="8" fillId="2" borderId="0" xfId="0" applyNumberFormat="1" applyFont="1" applyFill="1" applyBorder="1" applyAlignment="1" applyProtection="1">
      <alignment vertical="center"/>
      <protection locked="0"/>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3" xfId="0" applyFont="1" applyFill="1" applyBorder="1" applyAlignment="1" applyProtection="1">
      <alignment horizontal="center" vertical="center" wrapText="1"/>
    </xf>
    <xf numFmtId="49" fontId="12" fillId="0" borderId="3" xfId="0" applyNumberFormat="1" applyFont="1" applyFill="1" applyBorder="1" applyAlignment="1" applyProtection="1">
      <alignment horizontal="center" vertical="center" wrapText="1"/>
    </xf>
    <xf numFmtId="0" fontId="12" fillId="0" borderId="18" xfId="0" applyFont="1" applyFill="1" applyBorder="1" applyAlignment="1" applyProtection="1">
      <alignment horizontal="center" vertical="center" wrapText="1"/>
    </xf>
    <xf numFmtId="0" fontId="13" fillId="0" borderId="0" xfId="0" applyFont="1" applyFill="1" applyAlignment="1" applyProtection="1">
      <alignment vertical="center"/>
    </xf>
    <xf numFmtId="0" fontId="13" fillId="0" borderId="0" xfId="0" applyFont="1" applyFill="1" applyAlignment="1" applyProtection="1">
      <alignment vertical="center"/>
      <protection locked="0"/>
    </xf>
    <xf numFmtId="14" fontId="17" fillId="0" borderId="0" xfId="0" applyNumberFormat="1" applyFont="1" applyFill="1" applyBorder="1" applyAlignment="1" applyProtection="1">
      <alignment vertical="center"/>
      <protection hidden="1"/>
    </xf>
    <xf numFmtId="16" fontId="17" fillId="0" borderId="0" xfId="0" applyNumberFormat="1" applyFont="1" applyFill="1" applyBorder="1" applyAlignment="1" applyProtection="1">
      <alignment vertical="center"/>
      <protection hidden="1"/>
    </xf>
    <xf numFmtId="0" fontId="17" fillId="0" borderId="0" xfId="0" applyFont="1" applyFill="1" applyBorder="1" applyAlignment="1" applyProtection="1">
      <alignment horizontal="center" vertical="center"/>
      <protection hidden="1"/>
    </xf>
    <xf numFmtId="16" fontId="17" fillId="0" borderId="0" xfId="0" applyNumberFormat="1" applyFont="1" applyFill="1" applyBorder="1" applyAlignment="1" applyProtection="1">
      <alignment horizontal="center" vertical="center"/>
      <protection hidden="1"/>
    </xf>
    <xf numFmtId="14" fontId="17" fillId="0" borderId="0" xfId="0" applyNumberFormat="1" applyFont="1" applyFill="1" applyBorder="1" applyAlignment="1" applyProtection="1">
      <alignment vertical="center" wrapText="1"/>
      <protection hidden="1"/>
    </xf>
    <xf numFmtId="0" fontId="17" fillId="0" borderId="0" xfId="0" applyFont="1" applyFill="1" applyBorder="1" applyAlignment="1" applyProtection="1">
      <alignment vertical="center"/>
      <protection hidden="1"/>
    </xf>
    <xf numFmtId="0" fontId="13" fillId="0" borderId="0" xfId="0" applyFont="1" applyFill="1" applyBorder="1" applyAlignment="1" applyProtection="1">
      <alignment horizontal="center" vertical="center"/>
      <protection hidden="1"/>
    </xf>
    <xf numFmtId="2" fontId="13" fillId="0" borderId="0" xfId="0" applyNumberFormat="1" applyFont="1" applyFill="1" applyBorder="1" applyAlignment="1" applyProtection="1">
      <alignment horizontal="right" vertical="center"/>
      <protection hidden="1"/>
    </xf>
    <xf numFmtId="39" fontId="13" fillId="0" borderId="0" xfId="0" applyNumberFormat="1" applyFont="1" applyFill="1" applyBorder="1" applyAlignment="1" applyProtection="1">
      <alignment vertical="center"/>
      <protection hidden="1"/>
    </xf>
    <xf numFmtId="0" fontId="13" fillId="0" borderId="0" xfId="7" applyNumberFormat="1" applyFont="1" applyFill="1" applyBorder="1" applyAlignment="1" applyProtection="1">
      <alignment horizontal="left" vertical="center"/>
    </xf>
    <xf numFmtId="0" fontId="13" fillId="0" borderId="0" xfId="0" applyFont="1" applyFill="1" applyBorder="1" applyAlignment="1" applyProtection="1">
      <alignment vertical="center"/>
      <protection hidden="1"/>
    </xf>
    <xf numFmtId="0" fontId="13" fillId="0" borderId="0" xfId="0" quotePrefix="1" applyNumberFormat="1" applyFont="1" applyFill="1" applyBorder="1" applyAlignment="1" applyProtection="1">
      <alignment horizontal="left" vertical="center"/>
    </xf>
    <xf numFmtId="0" fontId="17" fillId="0" borderId="0" xfId="0" applyFont="1" applyFill="1" applyBorder="1" applyAlignment="1" applyProtection="1">
      <alignment horizontal="centerContinuous" vertical="center"/>
      <protection hidden="1"/>
    </xf>
    <xf numFmtId="0" fontId="17" fillId="0" borderId="0" xfId="0" applyFont="1" applyFill="1" applyBorder="1" applyAlignment="1" applyProtection="1">
      <alignment horizontal="left" vertical="center"/>
      <protection hidden="1"/>
    </xf>
    <xf numFmtId="49" fontId="13" fillId="0" borderId="0" xfId="0" applyNumberFormat="1" applyFont="1" applyFill="1" applyBorder="1" applyAlignment="1" applyProtection="1">
      <alignment horizontal="left" vertical="center"/>
      <protection hidden="1"/>
    </xf>
    <xf numFmtId="0" fontId="17" fillId="0" borderId="3" xfId="0" applyFont="1" applyFill="1" applyBorder="1" applyAlignment="1" applyProtection="1">
      <alignment horizontal="center" vertical="center"/>
      <protection hidden="1"/>
    </xf>
    <xf numFmtId="2" fontId="17" fillId="0" borderId="3" xfId="0" applyNumberFormat="1" applyFont="1" applyFill="1" applyBorder="1" applyAlignment="1" applyProtection="1">
      <alignment horizontal="center" vertical="center"/>
      <protection hidden="1"/>
    </xf>
    <xf numFmtId="0" fontId="13" fillId="0" borderId="3" xfId="0" applyFont="1" applyFill="1" applyBorder="1" applyAlignment="1" applyProtection="1">
      <alignment vertical="center"/>
      <protection locked="0"/>
    </xf>
    <xf numFmtId="2" fontId="13" fillId="0" borderId="3" xfId="0" applyNumberFormat="1" applyFont="1" applyFill="1" applyBorder="1" applyAlignment="1" applyProtection="1">
      <alignment horizontal="right" vertical="center"/>
      <protection locked="0"/>
    </xf>
    <xf numFmtId="187" fontId="13" fillId="0" borderId="3" xfId="0" applyNumberFormat="1" applyFont="1" applyFill="1" applyBorder="1" applyAlignment="1" applyProtection="1">
      <alignment horizontal="center" vertical="center"/>
      <protection locked="0"/>
    </xf>
    <xf numFmtId="179" fontId="13" fillId="0" borderId="3" xfId="49" applyNumberFormat="1" applyFont="1" applyFill="1" applyBorder="1" applyAlignment="1" applyProtection="1">
      <alignment vertical="center"/>
      <protection hidden="1"/>
    </xf>
    <xf numFmtId="187" fontId="13" fillId="0" borderId="0" xfId="0" applyNumberFormat="1" applyFont="1" applyFill="1" applyBorder="1" applyAlignment="1" applyProtection="1">
      <alignment horizontal="center" vertical="center"/>
      <protection hidden="1"/>
    </xf>
    <xf numFmtId="0" fontId="17" fillId="0" borderId="0" xfId="0" applyFont="1" applyFill="1" applyBorder="1" applyAlignment="1" applyProtection="1">
      <alignment horizontal="right" vertical="center"/>
      <protection hidden="1"/>
    </xf>
    <xf numFmtId="0" fontId="13" fillId="0" borderId="3" xfId="0" applyFont="1" applyFill="1" applyBorder="1" applyAlignment="1" applyProtection="1">
      <alignment horizontal="center" vertical="center"/>
      <protection locked="0"/>
    </xf>
    <xf numFmtId="2" fontId="13" fillId="0" borderId="0" xfId="0" applyNumberFormat="1" applyFont="1" applyFill="1" applyBorder="1" applyAlignment="1" applyProtection="1">
      <alignment horizontal="left" vertical="center"/>
      <protection hidden="1"/>
    </xf>
    <xf numFmtId="0" fontId="13" fillId="0" borderId="3" xfId="0" applyFont="1" applyFill="1" applyBorder="1" applyAlignment="1" applyProtection="1">
      <alignment horizontal="center" vertical="center" wrapText="1"/>
      <protection hidden="1"/>
    </xf>
    <xf numFmtId="0" fontId="13" fillId="0" borderId="3" xfId="0" applyFont="1" applyFill="1" applyBorder="1" applyAlignment="1" applyProtection="1">
      <alignment vertical="center"/>
      <protection hidden="1"/>
    </xf>
    <xf numFmtId="188" fontId="13" fillId="0" borderId="3" xfId="0" applyNumberFormat="1" applyFont="1" applyFill="1" applyBorder="1" applyAlignment="1" applyProtection="1">
      <alignment horizontal="right" vertical="center"/>
    </xf>
    <xf numFmtId="0" fontId="13" fillId="0" borderId="3" xfId="6" applyFont="1" applyFill="1" applyBorder="1" applyAlignment="1" applyProtection="1">
      <alignment horizontal="left" vertical="center"/>
      <protection locked="0"/>
    </xf>
    <xf numFmtId="186" fontId="13" fillId="0" borderId="15" xfId="0" applyNumberFormat="1" applyFont="1" applyFill="1" applyBorder="1" applyAlignment="1" applyProtection="1">
      <alignment horizontal="center" vertical="center"/>
      <protection hidden="1"/>
    </xf>
    <xf numFmtId="0" fontId="13" fillId="0" borderId="3" xfId="5" applyFont="1" applyFill="1" applyBorder="1" applyAlignment="1" applyProtection="1">
      <alignment horizontal="left" vertical="center"/>
      <protection locked="0"/>
    </xf>
    <xf numFmtId="9" fontId="13" fillId="0" borderId="3" xfId="1" applyFont="1" applyFill="1" applyBorder="1" applyAlignment="1" applyProtection="1">
      <alignment horizontal="center" vertical="center"/>
      <protection locked="0"/>
    </xf>
    <xf numFmtId="0" fontId="13" fillId="0" borderId="3" xfId="0" applyFont="1" applyFill="1" applyBorder="1" applyAlignment="1" applyProtection="1">
      <alignment horizontal="center" vertical="center"/>
      <protection hidden="1"/>
    </xf>
    <xf numFmtId="0" fontId="13" fillId="0" borderId="0" xfId="0" applyFont="1" applyFill="1" applyAlignment="1" applyProtection="1">
      <alignment horizontal="center" vertical="center"/>
      <protection locked="0"/>
    </xf>
    <xf numFmtId="2" fontId="13" fillId="0" borderId="3" xfId="0" applyNumberFormat="1" applyFont="1" applyFill="1" applyBorder="1" applyAlignment="1" applyProtection="1">
      <alignment vertical="center"/>
      <protection locked="0"/>
    </xf>
    <xf numFmtId="178" fontId="13" fillId="0" borderId="0" xfId="0" applyNumberFormat="1" applyFont="1" applyFill="1" applyAlignment="1" applyProtection="1">
      <alignment vertical="center"/>
      <protection locked="0"/>
    </xf>
    <xf numFmtId="0" fontId="8" fillId="0" borderId="3" xfId="0" applyFont="1" applyFill="1" applyBorder="1" applyAlignment="1" applyProtection="1">
      <alignment horizontal="left" vertical="center"/>
    </xf>
    <xf numFmtId="0" fontId="8" fillId="0" borderId="0" xfId="0" applyFont="1" applyAlignment="1">
      <alignment vertical="center"/>
    </xf>
    <xf numFmtId="0" fontId="12" fillId="0" borderId="16" xfId="0" applyFont="1" applyFill="1" applyBorder="1" applyAlignment="1" applyProtection="1">
      <alignment horizontal="center" vertical="center"/>
    </xf>
    <xf numFmtId="0" fontId="12" fillId="0" borderId="13" xfId="0" applyFont="1" applyFill="1" applyBorder="1" applyAlignment="1" applyProtection="1">
      <alignment horizontal="left" vertical="center"/>
    </xf>
    <xf numFmtId="0" fontId="12" fillId="0" borderId="13" xfId="0" applyFont="1" applyFill="1" applyBorder="1" applyAlignment="1" applyProtection="1">
      <alignment horizontal="right" vertical="center"/>
    </xf>
    <xf numFmtId="0" fontId="12" fillId="0" borderId="13" xfId="0" applyFont="1" applyFill="1" applyBorder="1" applyAlignment="1" applyProtection="1">
      <alignment vertical="center"/>
    </xf>
    <xf numFmtId="166" fontId="12" fillId="0" borderId="14" xfId="0" applyNumberFormat="1" applyFont="1" applyFill="1" applyBorder="1" applyAlignment="1" applyProtection="1">
      <alignment vertical="center"/>
    </xf>
    <xf numFmtId="0" fontId="12" fillId="0" borderId="6" xfId="0" applyFont="1" applyFill="1" applyBorder="1" applyAlignment="1" applyProtection="1">
      <alignment horizontal="center" vertical="center"/>
    </xf>
    <xf numFmtId="0" fontId="12" fillId="0" borderId="0" xfId="0" applyFont="1" applyFill="1" applyBorder="1" applyAlignment="1" applyProtection="1">
      <alignment horizontal="right" vertical="center"/>
    </xf>
    <xf numFmtId="166" fontId="12" fillId="0" borderId="17" xfId="0" applyNumberFormat="1" applyFont="1" applyFill="1" applyBorder="1" applyAlignment="1" applyProtection="1">
      <alignment vertical="center"/>
    </xf>
    <xf numFmtId="0" fontId="12" fillId="0" borderId="7" xfId="0" applyFont="1" applyFill="1" applyBorder="1" applyAlignment="1" applyProtection="1">
      <alignment horizontal="center" vertical="center"/>
    </xf>
    <xf numFmtId="10" fontId="12" fillId="0" borderId="12" xfId="0" applyNumberFormat="1" applyFont="1" applyFill="1" applyBorder="1" applyAlignment="1" applyProtection="1">
      <alignment horizontal="left" vertical="center"/>
    </xf>
    <xf numFmtId="10" fontId="12" fillId="0" borderId="12" xfId="0" applyNumberFormat="1" applyFont="1" applyFill="1" applyBorder="1" applyAlignment="1" applyProtection="1">
      <alignment horizontal="right" vertical="center"/>
    </xf>
    <xf numFmtId="0" fontId="12" fillId="0" borderId="12" xfId="0" applyFont="1" applyFill="1" applyBorder="1" applyAlignment="1" applyProtection="1">
      <alignment vertical="center"/>
    </xf>
    <xf numFmtId="166" fontId="12" fillId="0" borderId="9" xfId="0" applyNumberFormat="1" applyFont="1" applyFill="1" applyBorder="1" applyAlignment="1" applyProtection="1">
      <alignment vertical="center"/>
    </xf>
    <xf numFmtId="0" fontId="8" fillId="0" borderId="3" xfId="0" applyFont="1" applyBorder="1" applyAlignment="1">
      <alignment horizontal="center" vertical="center"/>
    </xf>
    <xf numFmtId="14" fontId="17" fillId="0" borderId="6" xfId="0" applyNumberFormat="1" applyFont="1" applyFill="1" applyBorder="1" applyAlignment="1" applyProtection="1">
      <alignment vertical="center"/>
      <protection hidden="1"/>
    </xf>
    <xf numFmtId="16" fontId="17" fillId="0" borderId="17" xfId="0" applyNumberFormat="1" applyFont="1" applyFill="1" applyBorder="1" applyAlignment="1" applyProtection="1">
      <alignment horizontal="center" vertical="center"/>
      <protection hidden="1"/>
    </xf>
    <xf numFmtId="14" fontId="17" fillId="0" borderId="17" xfId="0" applyNumberFormat="1" applyFont="1" applyFill="1" applyBorder="1" applyAlignment="1" applyProtection="1">
      <alignment vertical="center"/>
      <protection hidden="1"/>
    </xf>
    <xf numFmtId="0" fontId="17"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vertical="center"/>
      <protection hidden="1"/>
    </xf>
    <xf numFmtId="0" fontId="13" fillId="0" borderId="17" xfId="0" applyFont="1" applyFill="1" applyBorder="1" applyAlignment="1" applyProtection="1">
      <alignment horizontal="center" vertical="center"/>
      <protection hidden="1"/>
    </xf>
    <xf numFmtId="0" fontId="13" fillId="0" borderId="17" xfId="0" applyFont="1" applyFill="1" applyBorder="1" applyAlignment="1" applyProtection="1">
      <alignment vertical="center"/>
      <protection hidden="1"/>
    </xf>
    <xf numFmtId="0" fontId="17" fillId="0" borderId="6" xfId="0" applyFont="1" applyFill="1" applyBorder="1" applyAlignment="1" applyProtection="1">
      <alignment horizontal="centerContinuous" vertical="center"/>
      <protection hidden="1"/>
    </xf>
    <xf numFmtId="0" fontId="17" fillId="0" borderId="17" xfId="0" applyFont="1" applyFill="1" applyBorder="1" applyAlignment="1" applyProtection="1">
      <alignment horizontal="centerContinuous" vertical="center"/>
      <protection hidden="1"/>
    </xf>
    <xf numFmtId="166" fontId="13" fillId="0" borderId="17" xfId="0" applyNumberFormat="1" applyFont="1" applyFill="1" applyBorder="1" applyAlignment="1" applyProtection="1">
      <alignment horizontal="center" vertical="center"/>
      <protection hidden="1"/>
    </xf>
    <xf numFmtId="0" fontId="13" fillId="0" borderId="6" xfId="0" applyFont="1" applyFill="1" applyBorder="1" applyAlignment="1" applyProtection="1">
      <alignment vertical="center"/>
      <protection locked="0"/>
    </xf>
    <xf numFmtId="0" fontId="13" fillId="0" borderId="0" xfId="0" applyFont="1" applyFill="1" applyBorder="1" applyAlignment="1" applyProtection="1">
      <alignment vertical="center"/>
      <protection locked="0"/>
    </xf>
    <xf numFmtId="0" fontId="13" fillId="0" borderId="6" xfId="0" applyFont="1" applyFill="1" applyBorder="1" applyAlignment="1" applyProtection="1">
      <alignment vertical="center"/>
      <protection hidden="1"/>
    </xf>
    <xf numFmtId="186" fontId="13" fillId="0" borderId="17" xfId="0" applyNumberFormat="1" applyFont="1" applyFill="1" applyBorder="1" applyAlignment="1" applyProtection="1">
      <alignment horizontal="right" vertical="center"/>
      <protection hidden="1"/>
    </xf>
    <xf numFmtId="0" fontId="13" fillId="0" borderId="3" xfId="0" applyFont="1" applyFill="1" applyBorder="1" applyAlignment="1" applyProtection="1">
      <alignment horizontal="left" vertical="center"/>
      <protection locked="0"/>
    </xf>
    <xf numFmtId="0" fontId="13" fillId="0" borderId="6" xfId="0" applyFont="1" applyFill="1" applyBorder="1" applyAlignment="1" applyProtection="1">
      <alignment horizontal="center" vertical="center"/>
      <protection hidden="1"/>
    </xf>
    <xf numFmtId="227" fontId="13" fillId="0" borderId="15" xfId="49" applyNumberFormat="1" applyFont="1" applyFill="1" applyBorder="1" applyAlignment="1" applyProtection="1">
      <alignment horizontal="right" vertical="center"/>
      <protection hidden="1"/>
    </xf>
    <xf numFmtId="166" fontId="13" fillId="0" borderId="15" xfId="49" applyNumberFormat="1" applyFont="1" applyFill="1" applyBorder="1" applyAlignment="1" applyProtection="1">
      <alignment horizontal="right" vertical="center"/>
      <protection hidden="1"/>
    </xf>
    <xf numFmtId="166" fontId="13" fillId="0" borderId="15" xfId="49" applyFont="1" applyFill="1" applyBorder="1" applyAlignment="1" applyProtection="1">
      <alignment horizontal="right" vertical="center"/>
      <protection hidden="1"/>
    </xf>
    <xf numFmtId="49" fontId="13" fillId="0" borderId="7" xfId="0" applyNumberFormat="1" applyFont="1" applyFill="1" applyBorder="1" applyAlignment="1" applyProtection="1">
      <alignment horizontal="center" vertical="center"/>
      <protection hidden="1"/>
    </xf>
    <xf numFmtId="0" fontId="13" fillId="0" borderId="12" xfId="0" applyFont="1" applyFill="1" applyBorder="1" applyAlignment="1" applyProtection="1">
      <alignment horizontal="left" vertical="center"/>
      <protection hidden="1"/>
    </xf>
    <xf numFmtId="0" fontId="13" fillId="0" borderId="12" xfId="0" applyFont="1" applyFill="1" applyBorder="1" applyAlignment="1" applyProtection="1">
      <alignment horizontal="center" vertical="center"/>
      <protection hidden="1"/>
    </xf>
    <xf numFmtId="2" fontId="13" fillId="0" borderId="12" xfId="0" applyNumberFormat="1" applyFont="1" applyFill="1" applyBorder="1" applyAlignment="1" applyProtection="1">
      <alignment horizontal="center" vertical="center"/>
      <protection hidden="1"/>
    </xf>
    <xf numFmtId="166" fontId="13" fillId="0" borderId="3" xfId="49" applyFont="1" applyFill="1" applyBorder="1" applyAlignment="1" applyProtection="1">
      <alignment horizontal="right" vertical="center"/>
      <protection hidden="1"/>
    </xf>
    <xf numFmtId="187" fontId="13" fillId="0" borderId="3" xfId="0" applyNumberFormat="1" applyFont="1" applyFill="1" applyBorder="1" applyAlignment="1" applyProtection="1">
      <alignment horizontal="center" vertical="center"/>
      <protection hidden="1"/>
    </xf>
    <xf numFmtId="166" fontId="13" fillId="0" borderId="3" xfId="0" applyNumberFormat="1" applyFont="1" applyFill="1" applyBorder="1" applyAlignment="1" applyProtection="1">
      <alignment horizontal="center" vertical="center"/>
      <protection hidden="1"/>
    </xf>
    <xf numFmtId="179" fontId="13" fillId="0" borderId="3" xfId="49" applyNumberFormat="1" applyFont="1" applyFill="1" applyBorder="1" applyAlignment="1" applyProtection="1">
      <alignment horizontal="center" vertical="center"/>
      <protection hidden="1"/>
    </xf>
    <xf numFmtId="179" fontId="8" fillId="0" borderId="3" xfId="49" applyNumberFormat="1" applyFont="1" applyFill="1" applyBorder="1" applyAlignment="1" applyProtection="1">
      <alignment vertical="center"/>
    </xf>
    <xf numFmtId="0" fontId="8" fillId="0" borderId="13" xfId="0" applyFont="1" applyFill="1" applyBorder="1" applyAlignment="1" applyProtection="1">
      <alignment horizontal="center" vertical="center"/>
    </xf>
    <xf numFmtId="166" fontId="8" fillId="0" borderId="0" xfId="0" applyNumberFormat="1" applyFont="1" applyFill="1" applyAlignment="1" applyProtection="1">
      <alignment vertical="center"/>
    </xf>
    <xf numFmtId="0" fontId="8" fillId="0" borderId="13" xfId="0" applyFont="1" applyFill="1" applyBorder="1" applyAlignment="1" applyProtection="1">
      <alignment vertical="center"/>
    </xf>
    <xf numFmtId="10" fontId="8" fillId="0" borderId="0" xfId="1" applyNumberFormat="1" applyFont="1" applyFill="1" applyBorder="1" applyAlignment="1" applyProtection="1">
      <alignment vertical="center"/>
    </xf>
    <xf numFmtId="10" fontId="8" fillId="0" borderId="12" xfId="1" applyNumberFormat="1" applyFont="1" applyFill="1" applyBorder="1" applyAlignment="1" applyProtection="1">
      <alignment vertical="center"/>
    </xf>
    <xf numFmtId="0" fontId="8" fillId="0" borderId="12" xfId="0" applyFont="1" applyFill="1" applyBorder="1" applyAlignment="1" applyProtection="1">
      <alignment vertical="center"/>
    </xf>
    <xf numFmtId="166" fontId="10" fillId="0" borderId="0" xfId="0" applyNumberFormat="1" applyFont="1" applyFill="1" applyBorder="1" applyAlignment="1" applyProtection="1">
      <alignment vertical="center"/>
    </xf>
    <xf numFmtId="0" fontId="11" fillId="0" borderId="0" xfId="7" applyFont="1" applyFill="1" applyBorder="1" applyAlignment="1">
      <alignment vertical="center"/>
    </xf>
    <xf numFmtId="0" fontId="11" fillId="0" borderId="0" xfId="7" applyFont="1" applyFill="1" applyBorder="1" applyAlignment="1">
      <alignment horizontal="center" vertical="center"/>
    </xf>
    <xf numFmtId="0" fontId="9" fillId="0" borderId="0" xfId="7" applyFont="1" applyFill="1" applyBorder="1" applyAlignment="1">
      <alignment vertical="center"/>
    </xf>
    <xf numFmtId="0" fontId="9" fillId="0" borderId="0" xfId="7" applyFont="1" applyFill="1" applyBorder="1" applyAlignment="1">
      <alignment horizontal="center" vertical="center"/>
    </xf>
    <xf numFmtId="0" fontId="9" fillId="0" borderId="0" xfId="7" applyFont="1" applyFill="1" applyBorder="1" applyAlignment="1">
      <alignment vertical="center" wrapText="1"/>
    </xf>
    <xf numFmtId="0" fontId="9" fillId="0" borderId="0" xfId="7" applyFont="1" applyFill="1" applyBorder="1" applyAlignment="1">
      <alignment horizontal="center" vertical="center" wrapText="1"/>
    </xf>
    <xf numFmtId="0" fontId="9" fillId="0" borderId="0" xfId="7" applyFont="1" applyFill="1" applyBorder="1" applyAlignment="1">
      <alignment horizontal="left" vertical="center"/>
    </xf>
    <xf numFmtId="0" fontId="9" fillId="0" borderId="0" xfId="7" quotePrefix="1" applyFont="1" applyFill="1" applyBorder="1" applyAlignment="1">
      <alignment horizontal="left" vertical="center"/>
    </xf>
    <xf numFmtId="0" fontId="9" fillId="6" borderId="0" xfId="7" applyFont="1" applyFill="1" applyBorder="1" applyAlignment="1">
      <alignment horizontal="center" vertical="center"/>
    </xf>
    <xf numFmtId="0" fontId="9" fillId="6" borderId="0" xfId="7" applyFont="1" applyFill="1" applyBorder="1" applyAlignment="1">
      <alignment vertical="center"/>
    </xf>
    <xf numFmtId="0" fontId="9" fillId="6" borderId="0" xfId="7" quotePrefix="1" applyFont="1" applyFill="1" applyBorder="1" applyAlignment="1">
      <alignment horizontal="left" vertical="center"/>
    </xf>
    <xf numFmtId="0" fontId="11" fillId="0" borderId="0" xfId="19" applyFont="1" applyFill="1" applyBorder="1" applyAlignment="1">
      <alignment horizontal="center" vertical="center"/>
    </xf>
    <xf numFmtId="49" fontId="9" fillId="0" borderId="0" xfId="19" applyNumberFormat="1" applyFont="1" applyFill="1" applyBorder="1" applyAlignment="1">
      <alignment horizontal="center" vertical="center"/>
    </xf>
    <xf numFmtId="0" fontId="9" fillId="0" borderId="0" xfId="7" quotePrefix="1" applyFont="1" applyFill="1" applyBorder="1" applyAlignment="1" applyProtection="1">
      <alignment horizontal="left" vertical="center"/>
    </xf>
    <xf numFmtId="0" fontId="9" fillId="0" borderId="0" xfId="7" quotePrefix="1" applyFont="1" applyFill="1" applyBorder="1" applyAlignment="1" applyProtection="1">
      <alignment horizontal="center" vertical="center"/>
    </xf>
    <xf numFmtId="0" fontId="11" fillId="0" borderId="0" xfId="7" applyFont="1" applyFill="1" applyBorder="1" applyAlignment="1" applyProtection="1">
      <alignment horizontal="left" vertical="center"/>
    </xf>
    <xf numFmtId="0" fontId="9" fillId="0" borderId="0" xfId="7" applyFont="1" applyFill="1" applyBorder="1" applyAlignment="1" applyProtection="1">
      <alignment horizontal="left" vertical="center"/>
    </xf>
    <xf numFmtId="0" fontId="9" fillId="6" borderId="0" xfId="7" applyFont="1" applyFill="1" applyBorder="1" applyAlignment="1" applyProtection="1">
      <alignment horizontal="left" vertical="center"/>
    </xf>
    <xf numFmtId="0" fontId="9" fillId="0" borderId="0" xfId="19" quotePrefix="1" applyFont="1" applyFill="1" applyBorder="1" applyAlignment="1" applyProtection="1">
      <alignment horizontal="left" vertical="center"/>
    </xf>
    <xf numFmtId="0" fontId="9" fillId="0" borderId="0" xfId="19" quotePrefix="1" applyFont="1" applyFill="1" applyBorder="1" applyAlignment="1" applyProtection="1">
      <alignment horizontal="center" vertical="center"/>
    </xf>
    <xf numFmtId="0" fontId="11" fillId="0" borderId="0" xfId="19" applyFont="1" applyFill="1" applyBorder="1" applyAlignment="1">
      <alignment vertical="center"/>
    </xf>
    <xf numFmtId="0" fontId="11" fillId="0" borderId="0" xfId="19" applyFont="1" applyFill="1" applyBorder="1" applyAlignment="1">
      <alignment vertical="center" wrapText="1"/>
    </xf>
    <xf numFmtId="0" fontId="9" fillId="0" borderId="0" xfId="7" applyFont="1" applyFill="1" applyBorder="1" applyAlignment="1" applyProtection="1">
      <alignment vertical="center"/>
    </xf>
    <xf numFmtId="0" fontId="9" fillId="0" borderId="0" xfId="7" quotePrefix="1" applyFont="1" applyFill="1" applyBorder="1" applyAlignment="1" applyProtection="1">
      <alignment vertical="center"/>
    </xf>
    <xf numFmtId="1" fontId="11" fillId="0" borderId="0" xfId="19" applyNumberFormat="1" applyFont="1" applyFill="1" applyBorder="1" applyAlignment="1">
      <alignment vertical="center" wrapText="1"/>
    </xf>
    <xf numFmtId="1" fontId="11" fillId="0" borderId="0" xfId="19" applyNumberFormat="1" applyFont="1" applyFill="1" applyBorder="1" applyAlignment="1">
      <alignment horizontal="center" vertical="center" wrapText="1"/>
    </xf>
    <xf numFmtId="4" fontId="9" fillId="0" borderId="0" xfId="19" applyNumberFormat="1" applyFont="1" applyFill="1" applyBorder="1" applyAlignment="1">
      <alignment vertical="center"/>
    </xf>
    <xf numFmtId="4" fontId="9" fillId="6" borderId="0" xfId="19" applyNumberFormat="1" applyFont="1" applyFill="1" applyBorder="1" applyAlignment="1">
      <alignment vertical="center"/>
    </xf>
    <xf numFmtId="1" fontId="11" fillId="0" borderId="0" xfId="19" applyNumberFormat="1" applyFont="1" applyFill="1" applyBorder="1" applyAlignment="1">
      <alignment horizontal="right" vertical="center"/>
    </xf>
    <xf numFmtId="4" fontId="11" fillId="0" borderId="0" xfId="19" applyNumberFormat="1" applyFont="1" applyFill="1" applyBorder="1" applyAlignment="1">
      <alignment vertical="center"/>
    </xf>
    <xf numFmtId="1" fontId="9" fillId="0" borderId="0" xfId="19" applyNumberFormat="1" applyFont="1" applyFill="1" applyBorder="1" applyAlignment="1">
      <alignment horizontal="right" vertical="center"/>
    </xf>
    <xf numFmtId="0" fontId="9" fillId="0" borderId="0" xfId="19" applyFont="1" applyFill="1" applyBorder="1" applyAlignment="1">
      <alignment horizontal="center" vertical="center" wrapText="1"/>
    </xf>
    <xf numFmtId="0" fontId="9" fillId="0" borderId="0" xfId="7" applyFont="1" applyFill="1" applyBorder="1" applyAlignment="1"/>
    <xf numFmtId="0" fontId="9" fillId="0" borderId="0" xfId="7" applyFont="1" applyFill="1" applyBorder="1" applyAlignment="1">
      <alignment horizontal="center"/>
    </xf>
    <xf numFmtId="0" fontId="51" fillId="0" borderId="0" xfId="19" applyFont="1" applyFill="1" applyBorder="1" applyAlignment="1"/>
    <xf numFmtId="0" fontId="51" fillId="0" borderId="0" xfId="19" applyFont="1" applyFill="1" applyBorder="1" applyAlignment="1">
      <alignment horizontal="center"/>
    </xf>
    <xf numFmtId="0" fontId="51" fillId="0" borderId="0" xfId="57" applyFont="1" applyFill="1" applyBorder="1" applyAlignment="1"/>
    <xf numFmtId="175" fontId="9" fillId="0" borderId="0" xfId="7" applyNumberFormat="1" applyFont="1" applyFill="1" applyBorder="1" applyAlignment="1">
      <alignment horizontal="center" vertical="center"/>
    </xf>
    <xf numFmtId="9" fontId="9" fillId="0" borderId="0" xfId="71" applyFont="1" applyFill="1" applyBorder="1" applyAlignment="1">
      <alignment vertical="center"/>
    </xf>
    <xf numFmtId="0" fontId="13" fillId="0" borderId="0" xfId="0" applyFont="1" applyFill="1" applyBorder="1" applyAlignment="1" applyProtection="1">
      <alignment horizontal="left" vertical="center"/>
      <protection hidden="1"/>
    </xf>
    <xf numFmtId="2" fontId="13" fillId="0" borderId="0" xfId="0" applyNumberFormat="1" applyFont="1" applyFill="1" applyBorder="1" applyAlignment="1" applyProtection="1">
      <alignment horizontal="center" vertical="center"/>
      <protection hidden="1"/>
    </xf>
    <xf numFmtId="39" fontId="13" fillId="0" borderId="0" xfId="0" applyNumberFormat="1" applyFont="1" applyFill="1" applyBorder="1" applyAlignment="1" applyProtection="1">
      <alignment horizontal="center" vertical="center"/>
      <protection hidden="1"/>
    </xf>
    <xf numFmtId="49" fontId="13" fillId="0" borderId="6" xfId="0" applyNumberFormat="1" applyFont="1" applyFill="1" applyBorder="1" applyAlignment="1" applyProtection="1">
      <alignment horizontal="center" vertical="center"/>
      <protection hidden="1"/>
    </xf>
    <xf numFmtId="39" fontId="13" fillId="0" borderId="9" xfId="0" applyNumberFormat="1" applyFont="1" applyFill="1" applyBorder="1" applyAlignment="1" applyProtection="1">
      <alignment horizontal="center" vertical="center"/>
      <protection hidden="1"/>
    </xf>
    <xf numFmtId="0" fontId="8" fillId="0" borderId="0" xfId="20" applyAlignment="1">
      <alignment horizontal="center" vertical="center"/>
    </xf>
    <xf numFmtId="0" fontId="19" fillId="0" borderId="0" xfId="20" applyFont="1" applyFill="1" applyAlignment="1" applyProtection="1">
      <alignment vertical="center" wrapText="1"/>
    </xf>
    <xf numFmtId="0" fontId="12" fillId="0" borderId="0" xfId="20" applyFont="1" applyAlignment="1">
      <alignment vertical="center" wrapText="1"/>
    </xf>
    <xf numFmtId="0" fontId="14" fillId="0" borderId="0" xfId="20" applyFont="1" applyAlignment="1">
      <alignment horizontal="center" vertical="center"/>
    </xf>
    <xf numFmtId="0" fontId="19" fillId="0" borderId="0" xfId="20" applyFont="1" applyFill="1" applyAlignment="1" applyProtection="1">
      <alignment horizontal="center" vertical="center" wrapText="1"/>
    </xf>
    <xf numFmtId="0" fontId="14" fillId="0" borderId="0" xfId="20" applyFont="1" applyFill="1" applyAlignment="1" applyProtection="1">
      <alignment vertical="center" wrapText="1"/>
    </xf>
    <xf numFmtId="0" fontId="19" fillId="0" borderId="0" xfId="20" applyFont="1" applyFill="1" applyAlignment="1" applyProtection="1">
      <alignment wrapText="1"/>
    </xf>
    <xf numFmtId="0" fontId="8" fillId="6" borderId="0" xfId="0" applyFont="1" applyFill="1" applyAlignment="1" applyProtection="1">
      <alignment vertical="center"/>
    </xf>
    <xf numFmtId="49" fontId="8" fillId="3" borderId="3" xfId="0" applyNumberFormat="1" applyFont="1" applyFill="1" applyBorder="1" applyAlignment="1" applyProtection="1">
      <alignment horizontal="center" vertical="center"/>
    </xf>
    <xf numFmtId="2" fontId="8" fillId="3" borderId="3" xfId="0" applyNumberFormat="1" applyFont="1" applyFill="1" applyBorder="1" applyAlignment="1" applyProtection="1">
      <alignment vertical="center"/>
      <protection locked="0"/>
    </xf>
    <xf numFmtId="4" fontId="8" fillId="3" borderId="3" xfId="0" applyNumberFormat="1" applyFont="1" applyFill="1" applyBorder="1" applyAlignment="1" applyProtection="1">
      <alignment vertical="center"/>
      <protection locked="0"/>
    </xf>
    <xf numFmtId="0" fontId="8" fillId="6" borderId="0" xfId="0" applyFont="1" applyFill="1" applyAlignment="1" applyProtection="1">
      <alignment horizontal="center" vertical="center"/>
    </xf>
    <xf numFmtId="0" fontId="12" fillId="6" borderId="0" xfId="7" applyFont="1" applyFill="1" applyBorder="1" applyAlignment="1" applyProtection="1">
      <alignment vertical="center" shrinkToFit="1"/>
    </xf>
    <xf numFmtId="0" fontId="8" fillId="0" borderId="3" xfId="20" applyFont="1" applyBorder="1" applyAlignment="1">
      <alignment horizontal="center" vertical="center" wrapText="1"/>
    </xf>
    <xf numFmtId="0" fontId="12" fillId="0" borderId="0" xfId="20" applyFont="1"/>
    <xf numFmtId="0" fontId="8" fillId="0" borderId="3" xfId="20" applyFont="1" applyBorder="1"/>
    <xf numFmtId="187" fontId="8" fillId="0" borderId="3" xfId="0" applyNumberFormat="1" applyFont="1" applyFill="1" applyBorder="1" applyAlignment="1" applyProtection="1">
      <alignment horizontal="right" vertical="center"/>
      <protection locked="0"/>
    </xf>
    <xf numFmtId="178" fontId="8" fillId="0" borderId="3" xfId="49" applyNumberFormat="1" applyFont="1" applyFill="1" applyBorder="1" applyAlignment="1" applyProtection="1">
      <alignment vertical="center"/>
      <protection locked="0"/>
    </xf>
    <xf numFmtId="0" fontId="8" fillId="0" borderId="0" xfId="20" applyFont="1"/>
    <xf numFmtId="178" fontId="8" fillId="0" borderId="3" xfId="49" applyNumberFormat="1" applyFont="1" applyFill="1" applyBorder="1" applyAlignment="1" applyProtection="1">
      <alignment horizontal="center" vertical="center"/>
      <protection locked="0"/>
    </xf>
    <xf numFmtId="0" fontId="8" fillId="0" borderId="3" xfId="20" applyFont="1" applyBorder="1" applyAlignment="1">
      <alignment horizontal="center"/>
    </xf>
    <xf numFmtId="187" fontId="8" fillId="0" borderId="3" xfId="20" applyNumberFormat="1" applyFont="1" applyFill="1" applyBorder="1" applyAlignment="1" applyProtection="1">
      <alignment horizontal="center" vertical="center"/>
      <protection locked="0"/>
    </xf>
    <xf numFmtId="166" fontId="8" fillId="0" borderId="3" xfId="49" applyFont="1" applyBorder="1"/>
    <xf numFmtId="0" fontId="8" fillId="0" borderId="0" xfId="20" applyFont="1" applyAlignment="1">
      <alignment horizontal="center" vertical="center"/>
    </xf>
    <xf numFmtId="0" fontId="8" fillId="0" borderId="8" xfId="0" applyFont="1" applyFill="1" applyBorder="1" applyAlignment="1" applyProtection="1">
      <alignment vertical="center"/>
    </xf>
    <xf numFmtId="0" fontId="8" fillId="6" borderId="0" xfId="0" applyFont="1" applyFill="1" applyAlignment="1">
      <alignment vertical="center"/>
    </xf>
    <xf numFmtId="0" fontId="8" fillId="6" borderId="0" xfId="0" applyFont="1" applyFill="1" applyAlignment="1">
      <alignment horizontal="center" vertical="center"/>
    </xf>
    <xf numFmtId="0" fontId="8" fillId="0" borderId="0" xfId="0" applyFont="1" applyAlignment="1">
      <alignment horizontal="center" vertical="center"/>
    </xf>
    <xf numFmtId="0" fontId="8" fillId="0" borderId="3" xfId="0" applyFont="1" applyBorder="1" applyAlignment="1">
      <alignment vertical="center"/>
    </xf>
    <xf numFmtId="0" fontId="8" fillId="0" borderId="5" xfId="0" applyFont="1" applyBorder="1" applyAlignment="1">
      <alignment vertical="center"/>
    </xf>
    <xf numFmtId="0" fontId="8" fillId="0" borderId="11" xfId="0" applyFont="1" applyBorder="1" applyAlignment="1">
      <alignment vertical="center"/>
    </xf>
    <xf numFmtId="0" fontId="8" fillId="0" borderId="11" xfId="0" applyFont="1" applyBorder="1" applyAlignment="1">
      <alignment horizontal="center" vertical="center"/>
    </xf>
    <xf numFmtId="0" fontId="12" fillId="0" borderId="3" xfId="7" applyFont="1" applyFill="1" applyBorder="1" applyAlignment="1" applyProtection="1">
      <alignment horizontal="center" vertical="center" wrapText="1"/>
      <protection hidden="1"/>
    </xf>
    <xf numFmtId="0" fontId="12" fillId="2" borderId="0" xfId="0" applyFont="1" applyFill="1"/>
    <xf numFmtId="228" fontId="12" fillId="2" borderId="0" xfId="0" applyNumberFormat="1" applyFont="1" applyFill="1"/>
    <xf numFmtId="0" fontId="12" fillId="2" borderId="64" xfId="0" applyFont="1" applyFill="1" applyBorder="1"/>
    <xf numFmtId="0" fontId="12" fillId="2" borderId="65" xfId="0" applyFont="1" applyFill="1" applyBorder="1"/>
    <xf numFmtId="0" fontId="12" fillId="2" borderId="66" xfId="0" applyFont="1" applyFill="1" applyBorder="1"/>
    <xf numFmtId="0" fontId="0" fillId="0" borderId="67" xfId="0" applyBorder="1"/>
    <xf numFmtId="0" fontId="0" fillId="0" borderId="15" xfId="0" applyBorder="1"/>
    <xf numFmtId="9" fontId="0" fillId="0" borderId="30" xfId="0" applyNumberFormat="1" applyBorder="1"/>
    <xf numFmtId="0" fontId="0" fillId="0" borderId="68" xfId="0" applyBorder="1"/>
    <xf numFmtId="9" fontId="0" fillId="0" borderId="69" xfId="0" applyNumberFormat="1" applyBorder="1"/>
    <xf numFmtId="0" fontId="0" fillId="0" borderId="0" xfId="0" applyFill="1" applyBorder="1" applyAlignment="1" applyProtection="1">
      <alignment horizontal="center" vertical="center"/>
      <protection hidden="1"/>
    </xf>
    <xf numFmtId="0" fontId="8" fillId="0" borderId="0" xfId="7" applyFill="1" applyBorder="1" applyAlignment="1" applyProtection="1">
      <alignment horizontal="center" vertical="center"/>
      <protection hidden="1"/>
    </xf>
    <xf numFmtId="0" fontId="12" fillId="0" borderId="70" xfId="7" applyFont="1" applyFill="1" applyBorder="1" applyAlignment="1" applyProtection="1">
      <alignment horizontal="center" vertical="center"/>
      <protection hidden="1"/>
    </xf>
    <xf numFmtId="17" fontId="12" fillId="0" borderId="71" xfId="7" applyNumberFormat="1" applyFont="1" applyFill="1" applyBorder="1" applyAlignment="1" applyProtection="1">
      <alignment horizontal="center" vertical="center"/>
      <protection hidden="1"/>
    </xf>
    <xf numFmtId="10" fontId="12" fillId="0" borderId="72" xfId="7" applyNumberFormat="1" applyFont="1" applyFill="1" applyBorder="1" applyAlignment="1" applyProtection="1">
      <alignment horizontal="center" vertical="center"/>
      <protection hidden="1"/>
    </xf>
    <xf numFmtId="0" fontId="15" fillId="0" borderId="0" xfId="0" applyFont="1" applyFill="1" applyBorder="1" applyAlignment="1" applyProtection="1">
      <alignment horizontal="center" vertical="center"/>
      <protection hidden="1"/>
    </xf>
    <xf numFmtId="174" fontId="12" fillId="0" borderId="0" xfId="7" applyNumberFormat="1" applyFont="1" applyFill="1" applyBorder="1" applyAlignment="1" applyProtection="1">
      <alignment horizontal="center" vertical="center"/>
      <protection hidden="1"/>
    </xf>
    <xf numFmtId="0" fontId="17" fillId="0" borderId="0" xfId="7" applyFont="1" applyFill="1" applyBorder="1" applyAlignment="1" applyProtection="1">
      <alignment horizontal="center" vertical="center"/>
      <protection hidden="1"/>
    </xf>
    <xf numFmtId="0" fontId="8" fillId="0" borderId="3" xfId="7" applyFont="1" applyFill="1" applyBorder="1" applyAlignment="1" applyProtection="1">
      <alignment horizontal="center" vertical="center"/>
      <protection hidden="1"/>
    </xf>
    <xf numFmtId="167" fontId="8" fillId="0" borderId="3" xfId="83" applyNumberFormat="1" applyFont="1" applyFill="1" applyBorder="1" applyAlignment="1" applyProtection="1">
      <alignment vertical="center"/>
      <protection hidden="1"/>
    </xf>
    <xf numFmtId="10" fontId="8" fillId="0" borderId="3" xfId="84" applyNumberFormat="1" applyFont="1" applyFill="1" applyBorder="1" applyAlignment="1" applyProtection="1">
      <alignment horizontal="center" vertical="center"/>
      <protection locked="0"/>
    </xf>
    <xf numFmtId="167" fontId="8" fillId="0" borderId="0" xfId="84" applyNumberFormat="1" applyFont="1" applyFill="1" applyBorder="1" applyAlignment="1" applyProtection="1">
      <alignment vertical="center"/>
      <protection hidden="1"/>
    </xf>
    <xf numFmtId="9" fontId="13" fillId="0" borderId="6" xfId="84" applyNumberFormat="1" applyFont="1" applyFill="1" applyBorder="1" applyAlignment="1" applyProtection="1">
      <alignment vertical="center"/>
      <protection hidden="1"/>
    </xf>
    <xf numFmtId="9" fontId="8" fillId="0" borderId="0" xfId="84" applyFont="1" applyFill="1" applyBorder="1" applyAlignment="1" applyProtection="1">
      <alignment horizontal="center" vertical="center"/>
      <protection hidden="1"/>
    </xf>
    <xf numFmtId="167" fontId="12" fillId="0" borderId="3" xfId="84" applyNumberFormat="1" applyFont="1" applyFill="1" applyBorder="1" applyAlignment="1" applyProtection="1">
      <alignment vertical="center"/>
      <protection hidden="1"/>
    </xf>
    <xf numFmtId="167" fontId="12" fillId="0" borderId="0" xfId="84" applyNumberFormat="1" applyFont="1" applyFill="1" applyBorder="1" applyAlignment="1" applyProtection="1">
      <alignment vertical="center"/>
      <protection hidden="1"/>
    </xf>
    <xf numFmtId="10" fontId="8" fillId="0" borderId="3" xfId="83" applyNumberFormat="1" applyFont="1" applyFill="1" applyBorder="1" applyAlignment="1" applyProtection="1">
      <alignment horizontal="center" vertical="center"/>
      <protection hidden="1"/>
    </xf>
    <xf numFmtId="0" fontId="8" fillId="0" borderId="0" xfId="7" applyFont="1" applyFill="1" applyBorder="1" applyAlignment="1" applyProtection="1">
      <alignment horizontal="center" vertical="center"/>
      <protection hidden="1"/>
    </xf>
    <xf numFmtId="0" fontId="13" fillId="0" borderId="0" xfId="7" applyFont="1" applyFill="1" applyBorder="1" applyAlignment="1" applyProtection="1">
      <alignment horizontal="center" vertical="center"/>
      <protection hidden="1"/>
    </xf>
    <xf numFmtId="0" fontId="13" fillId="0" borderId="0" xfId="7" applyFont="1" applyFill="1" applyAlignment="1" applyProtection="1">
      <alignment horizontal="center" vertical="center"/>
      <protection hidden="1"/>
    </xf>
    <xf numFmtId="229" fontId="0" fillId="0" borderId="0" xfId="82" applyNumberFormat="1" applyFont="1" applyFill="1" applyBorder="1" applyAlignment="1" applyProtection="1">
      <alignment vertical="center"/>
      <protection hidden="1"/>
    </xf>
    <xf numFmtId="229" fontId="8" fillId="0" borderId="0" xfId="82" applyNumberFormat="1" applyFont="1" applyFill="1" applyBorder="1" applyAlignment="1" applyProtection="1">
      <alignment vertical="center"/>
      <protection hidden="1"/>
    </xf>
    <xf numFmtId="0" fontId="54" fillId="0" borderId="70" xfId="7" applyFont="1" applyFill="1" applyBorder="1" applyAlignment="1" applyProtection="1">
      <alignment horizontal="center" vertical="center"/>
      <protection hidden="1"/>
    </xf>
    <xf numFmtId="17" fontId="54" fillId="2" borderId="71" xfId="7" applyNumberFormat="1" applyFont="1" applyFill="1" applyBorder="1" applyAlignment="1" applyProtection="1">
      <alignment horizontal="center" vertical="center"/>
      <protection hidden="1"/>
    </xf>
    <xf numFmtId="10" fontId="54" fillId="0" borderId="72" xfId="7" applyNumberFormat="1" applyFont="1" applyFill="1" applyBorder="1" applyAlignment="1" applyProtection="1">
      <alignment horizontal="center" vertical="center"/>
      <protection hidden="1"/>
    </xf>
    <xf numFmtId="229" fontId="0" fillId="0" borderId="0" xfId="82" applyNumberFormat="1" applyFont="1" applyFill="1" applyAlignment="1" applyProtection="1">
      <alignment vertical="center"/>
      <protection hidden="1"/>
    </xf>
    <xf numFmtId="229" fontId="15" fillId="0" borderId="0" xfId="82" applyNumberFormat="1" applyFont="1" applyFill="1" applyBorder="1" applyAlignment="1" applyProtection="1">
      <alignment vertical="center"/>
      <protection hidden="1"/>
    </xf>
    <xf numFmtId="0" fontId="12" fillId="0" borderId="16" xfId="7" applyFont="1" applyFill="1" applyBorder="1" applyAlignment="1" applyProtection="1">
      <alignment horizontal="center" vertical="center" wrapText="1"/>
      <protection hidden="1"/>
    </xf>
    <xf numFmtId="0" fontId="12" fillId="0" borderId="13" xfId="7" applyFont="1" applyFill="1" applyBorder="1" applyAlignment="1" applyProtection="1">
      <alignment horizontal="center" vertical="center"/>
      <protection hidden="1"/>
    </xf>
    <xf numFmtId="0" fontId="12" fillId="0" borderId="14" xfId="7" applyFont="1" applyFill="1" applyBorder="1" applyAlignment="1" applyProtection="1">
      <alignment horizontal="center" vertical="center" wrapText="1"/>
      <protection hidden="1"/>
    </xf>
    <xf numFmtId="229" fontId="12" fillId="0" borderId="0" xfId="82" applyNumberFormat="1" applyFont="1" applyFill="1" applyBorder="1" applyAlignment="1" applyProtection="1">
      <alignment horizontal="center" vertical="center" wrapText="1"/>
      <protection hidden="1"/>
    </xf>
    <xf numFmtId="0" fontId="8" fillId="0" borderId="64" xfId="7" applyFont="1" applyFill="1" applyBorder="1" applyAlignment="1" applyProtection="1">
      <alignment horizontal="center" vertical="center"/>
      <protection hidden="1"/>
    </xf>
    <xf numFmtId="167" fontId="8" fillId="0" borderId="65" xfId="84" applyNumberFormat="1" applyFont="1" applyFill="1" applyBorder="1" applyAlignment="1" applyProtection="1">
      <alignment horizontal="center" vertical="center"/>
      <protection hidden="1"/>
    </xf>
    <xf numFmtId="44" fontId="8" fillId="0" borderId="75" xfId="7" applyNumberFormat="1" applyFont="1" applyFill="1" applyBorder="1" applyAlignment="1" applyProtection="1">
      <alignment vertical="center"/>
      <protection hidden="1"/>
    </xf>
    <xf numFmtId="44" fontId="8" fillId="0" borderId="65" xfId="7" applyNumberFormat="1" applyFont="1" applyFill="1" applyBorder="1" applyAlignment="1" applyProtection="1">
      <alignment vertical="center"/>
      <protection hidden="1"/>
    </xf>
    <xf numFmtId="9" fontId="8" fillId="0" borderId="65" xfId="84" applyFont="1" applyFill="1" applyBorder="1" applyAlignment="1" applyProtection="1">
      <alignment horizontal="center" vertical="center"/>
      <protection hidden="1"/>
    </xf>
    <xf numFmtId="0" fontId="8" fillId="2" borderId="65" xfId="82" applyNumberFormat="1" applyFont="1" applyFill="1" applyBorder="1" applyAlignment="1" applyProtection="1">
      <alignment horizontal="center" vertical="center"/>
      <protection hidden="1"/>
    </xf>
    <xf numFmtId="10" fontId="8" fillId="2" borderId="65" xfId="84" applyNumberFormat="1" applyFont="1" applyFill="1" applyBorder="1" applyAlignment="1" applyProtection="1">
      <alignment horizontal="center" vertical="center"/>
      <protection locked="0"/>
    </xf>
    <xf numFmtId="10" fontId="8" fillId="0" borderId="65" xfId="84" applyNumberFormat="1" applyFont="1" applyFill="1" applyBorder="1" applyAlignment="1" applyProtection="1">
      <alignment horizontal="center" vertical="center"/>
      <protection locked="0"/>
    </xf>
    <xf numFmtId="10" fontId="8" fillId="0" borderId="66" xfId="84" applyNumberFormat="1" applyFont="1" applyFill="1" applyBorder="1" applyAlignment="1" applyProtection="1">
      <alignment horizontal="center" vertical="center"/>
      <protection locked="0"/>
    </xf>
    <xf numFmtId="167" fontId="8" fillId="0" borderId="80" xfId="84" applyNumberFormat="1" applyFont="1" applyFill="1" applyBorder="1" applyAlignment="1" applyProtection="1">
      <alignment vertical="center"/>
      <protection hidden="1"/>
    </xf>
    <xf numFmtId="167" fontId="8" fillId="0" borderId="81" xfId="84" applyNumberFormat="1" applyFont="1" applyFill="1" applyBorder="1" applyAlignment="1" applyProtection="1">
      <alignment vertical="center"/>
      <protection hidden="1"/>
    </xf>
    <xf numFmtId="9" fontId="8" fillId="0" borderId="81" xfId="84" applyFont="1" applyFill="1" applyBorder="1" applyAlignment="1" applyProtection="1">
      <alignment horizontal="center" vertical="center"/>
      <protection hidden="1"/>
    </xf>
    <xf numFmtId="0" fontId="8" fillId="2" borderId="81" xfId="82" applyNumberFormat="1" applyFont="1" applyFill="1" applyBorder="1" applyAlignment="1" applyProtection="1">
      <alignment horizontal="center" vertical="center"/>
      <protection hidden="1"/>
    </xf>
    <xf numFmtId="9" fontId="13" fillId="0" borderId="0" xfId="84" applyNumberFormat="1" applyFont="1" applyFill="1" applyBorder="1" applyAlignment="1" applyProtection="1">
      <alignment vertical="center"/>
      <protection hidden="1"/>
    </xf>
    <xf numFmtId="167" fontId="8" fillId="0" borderId="3" xfId="84" applyNumberFormat="1" applyFont="1" applyFill="1" applyBorder="1" applyAlignment="1" applyProtection="1">
      <alignment vertical="center"/>
      <protection hidden="1"/>
    </xf>
    <xf numFmtId="9" fontId="8" fillId="0" borderId="3" xfId="84" applyFont="1" applyFill="1" applyBorder="1" applyAlignment="1" applyProtection="1">
      <alignment horizontal="center" vertical="center"/>
      <protection hidden="1"/>
    </xf>
    <xf numFmtId="0" fontId="8" fillId="2" borderId="3" xfId="82" applyNumberFormat="1" applyFont="1" applyFill="1" applyBorder="1" applyAlignment="1" applyProtection="1">
      <alignment horizontal="center" vertical="center"/>
      <protection hidden="1"/>
    </xf>
    <xf numFmtId="167" fontId="8" fillId="0" borderId="10" xfId="84" applyNumberFormat="1" applyFont="1" applyFill="1" applyBorder="1" applyAlignment="1" applyProtection="1">
      <alignment vertical="center"/>
      <protection hidden="1"/>
    </xf>
    <xf numFmtId="167" fontId="8" fillId="0" borderId="85" xfId="84" applyNumberFormat="1" applyFont="1" applyFill="1" applyBorder="1" applyAlignment="1" applyProtection="1">
      <alignment vertical="center"/>
      <protection hidden="1"/>
    </xf>
    <xf numFmtId="9" fontId="8" fillId="0" borderId="85" xfId="84" applyFont="1" applyFill="1" applyBorder="1" applyAlignment="1" applyProtection="1">
      <alignment horizontal="center" vertical="center"/>
      <protection hidden="1"/>
    </xf>
    <xf numFmtId="0" fontId="8" fillId="2" borderId="85" xfId="82" applyNumberFormat="1" applyFont="1" applyFill="1" applyBorder="1" applyAlignment="1" applyProtection="1">
      <alignment horizontal="center" vertical="center"/>
      <protection hidden="1"/>
    </xf>
    <xf numFmtId="0" fontId="8" fillId="0" borderId="7" xfId="7" applyFont="1" applyFill="1" applyBorder="1" applyAlignment="1" applyProtection="1">
      <alignment horizontal="center" vertical="center"/>
      <protection hidden="1"/>
    </xf>
    <xf numFmtId="0" fontId="8" fillId="0" borderId="12" xfId="7" applyFont="1" applyFill="1" applyBorder="1" applyAlignment="1" applyProtection="1">
      <alignment horizontal="left" vertical="center" wrapText="1"/>
      <protection hidden="1"/>
    </xf>
    <xf numFmtId="167" fontId="8" fillId="0" borderId="9" xfId="7" applyNumberFormat="1" applyFont="1" applyFill="1" applyBorder="1" applyAlignment="1" applyProtection="1">
      <alignment horizontal="center" vertical="center"/>
      <protection hidden="1"/>
    </xf>
    <xf numFmtId="167" fontId="12" fillId="0" borderId="3" xfId="84" applyNumberFormat="1" applyFont="1" applyFill="1" applyBorder="1" applyAlignment="1" applyProtection="1">
      <alignment horizontal="center" vertical="center"/>
      <protection hidden="1"/>
    </xf>
    <xf numFmtId="229" fontId="12" fillId="0" borderId="0" xfId="82" applyNumberFormat="1" applyFont="1" applyFill="1" applyBorder="1" applyAlignment="1" applyProtection="1">
      <alignment vertical="center"/>
      <protection hidden="1"/>
    </xf>
    <xf numFmtId="10" fontId="12" fillId="0" borderId="3" xfId="84" applyNumberFormat="1" applyFont="1" applyFill="1" applyBorder="1" applyAlignment="1" applyProtection="1">
      <alignment horizontal="center" vertical="center"/>
      <protection hidden="1"/>
    </xf>
    <xf numFmtId="229" fontId="13" fillId="0" borderId="0" xfId="82" applyNumberFormat="1" applyFont="1" applyFill="1" applyBorder="1" applyAlignment="1" applyProtection="1">
      <alignment horizontal="right" vertical="center"/>
      <protection hidden="1"/>
    </xf>
    <xf numFmtId="229" fontId="13" fillId="0" borderId="0" xfId="82" applyNumberFormat="1" applyFont="1" applyFill="1" applyBorder="1" applyAlignment="1" applyProtection="1">
      <alignment vertical="center"/>
      <protection hidden="1"/>
    </xf>
    <xf numFmtId="0" fontId="12" fillId="0" borderId="0" xfId="0" applyFont="1" applyAlignment="1">
      <alignment vertical="center"/>
    </xf>
    <xf numFmtId="0" fontId="12" fillId="3" borderId="0" xfId="0" applyFont="1" applyFill="1" applyAlignment="1">
      <alignment vertical="center" wrapText="1"/>
    </xf>
    <xf numFmtId="0" fontId="12" fillId="3" borderId="0" xfId="7" applyFont="1" applyFill="1" applyAlignment="1">
      <alignment vertical="center" shrinkToFit="1"/>
    </xf>
    <xf numFmtId="0" fontId="8" fillId="3" borderId="0" xfId="7" applyFill="1" applyAlignment="1">
      <alignment horizontal="center" vertical="center"/>
    </xf>
    <xf numFmtId="166" fontId="12" fillId="3" borderId="0" xfId="7" applyNumberFormat="1" applyFont="1" applyFill="1" applyAlignment="1">
      <alignment horizontal="center" vertical="center"/>
    </xf>
    <xf numFmtId="172" fontId="8" fillId="3" borderId="0" xfId="7" applyNumberFormat="1" applyFill="1" applyAlignment="1">
      <alignment horizontal="center" vertical="center"/>
    </xf>
    <xf numFmtId="0" fontId="8" fillId="3" borderId="3" xfId="0" applyFont="1" applyFill="1" applyBorder="1" applyAlignment="1">
      <alignment vertical="center"/>
    </xf>
    <xf numFmtId="186" fontId="13" fillId="0" borderId="15" xfId="0" applyNumberFormat="1" applyFont="1" applyFill="1" applyBorder="1" applyAlignment="1" applyProtection="1">
      <alignment horizontal="center" vertical="center"/>
      <protection hidden="1"/>
    </xf>
    <xf numFmtId="0" fontId="12" fillId="0" borderId="4" xfId="7" applyFont="1" applyFill="1" applyBorder="1" applyAlignment="1" applyProtection="1">
      <alignment horizontal="center" vertical="center"/>
      <protection hidden="1"/>
    </xf>
    <xf numFmtId="9" fontId="8" fillId="0" borderId="0" xfId="16" applyFont="1" applyFill="1" applyBorder="1" applyAlignment="1" applyProtection="1">
      <alignment vertical="center"/>
      <protection hidden="1"/>
    </xf>
    <xf numFmtId="49" fontId="8" fillId="3" borderId="0" xfId="29" quotePrefix="1" applyNumberFormat="1" applyFont="1" applyFill="1" applyAlignment="1">
      <alignment horizontal="center" vertical="center"/>
    </xf>
    <xf numFmtId="14" fontId="8" fillId="3" borderId="0" xfId="7" applyNumberFormat="1" applyFont="1" applyFill="1" applyAlignment="1">
      <alignment horizontal="center" vertical="center"/>
    </xf>
    <xf numFmtId="0" fontId="12" fillId="0" borderId="3" xfId="0" applyFont="1" applyFill="1" applyBorder="1" applyAlignment="1" applyProtection="1">
      <alignment horizontal="center" vertical="center"/>
    </xf>
    <xf numFmtId="0" fontId="12" fillId="0" borderId="5" xfId="0" applyFont="1" applyFill="1" applyBorder="1" applyAlignment="1" applyProtection="1">
      <alignment horizontal="center" vertical="center"/>
    </xf>
    <xf numFmtId="0" fontId="12" fillId="0" borderId="8" xfId="0" applyFont="1" applyFill="1" applyBorder="1" applyAlignment="1" applyProtection="1">
      <alignment horizontal="center" vertical="center"/>
    </xf>
    <xf numFmtId="0" fontId="12" fillId="0" borderId="11"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2" fillId="0" borderId="8" xfId="0" applyFont="1" applyFill="1" applyBorder="1" applyAlignment="1" applyProtection="1">
      <alignment horizontal="center" vertical="center"/>
      <protection hidden="1"/>
    </xf>
    <xf numFmtId="0" fontId="8" fillId="0" borderId="0" xfId="0" applyFont="1" applyAlignment="1" applyProtection="1">
      <alignment horizontal="left" vertical="center"/>
      <protection hidden="1"/>
    </xf>
    <xf numFmtId="0" fontId="19" fillId="0" borderId="0" xfId="7" applyFont="1" applyFill="1" applyBorder="1" applyAlignment="1" applyProtection="1">
      <alignment horizontal="justify" vertical="center" wrapText="1"/>
      <protection hidden="1"/>
    </xf>
    <xf numFmtId="0" fontId="12" fillId="0" borderId="3" xfId="0" applyFont="1" applyFill="1" applyBorder="1" applyAlignment="1" applyProtection="1">
      <alignment horizontal="center" vertical="center" wrapText="1"/>
      <protection hidden="1"/>
    </xf>
    <xf numFmtId="0" fontId="14" fillId="0" borderId="0" xfId="0" applyFont="1" applyFill="1" applyAlignment="1" applyProtection="1">
      <alignment horizontal="center" vertical="center" wrapText="1"/>
      <protection hidden="1"/>
    </xf>
    <xf numFmtId="0" fontId="15" fillId="0" borderId="0" xfId="0" applyFont="1" applyFill="1" applyBorder="1" applyAlignment="1" applyProtection="1">
      <alignment horizontal="center" vertical="center" wrapText="1"/>
      <protection hidden="1"/>
    </xf>
    <xf numFmtId="0" fontId="12" fillId="0" borderId="3" xfId="0" applyFont="1" applyFill="1" applyBorder="1" applyAlignment="1" applyProtection="1">
      <alignment horizontal="center" vertical="center"/>
      <protection hidden="1"/>
    </xf>
    <xf numFmtId="0" fontId="10" fillId="0" borderId="0" xfId="0" applyFont="1" applyFill="1" applyBorder="1" applyAlignment="1" applyProtection="1">
      <alignment horizontal="center" vertical="center"/>
      <protection hidden="1"/>
    </xf>
    <xf numFmtId="0" fontId="12" fillId="0" borderId="16" xfId="0" applyFont="1" applyFill="1" applyBorder="1" applyAlignment="1" applyProtection="1">
      <alignment horizontal="center" vertical="center" wrapText="1"/>
    </xf>
    <xf numFmtId="0" fontId="12" fillId="0" borderId="14" xfId="0" applyFont="1" applyFill="1" applyBorder="1" applyAlignment="1" applyProtection="1">
      <alignment horizontal="center" vertical="center" wrapText="1"/>
    </xf>
    <xf numFmtId="0" fontId="10" fillId="0" borderId="0" xfId="0" applyFont="1" applyFill="1" applyAlignment="1" applyProtection="1">
      <alignment horizontal="center" vertical="center" wrapText="1"/>
    </xf>
    <xf numFmtId="0" fontId="17" fillId="0" borderId="16" xfId="0" applyFont="1" applyFill="1" applyBorder="1" applyAlignment="1" applyProtection="1">
      <alignment horizontal="center" vertical="center"/>
      <protection hidden="1"/>
    </xf>
    <xf numFmtId="0" fontId="17" fillId="0" borderId="13" xfId="0" applyFont="1" applyFill="1" applyBorder="1" applyAlignment="1" applyProtection="1">
      <alignment horizontal="center" vertical="center"/>
      <protection hidden="1"/>
    </xf>
    <xf numFmtId="0" fontId="17" fillId="0" borderId="14" xfId="0" applyFont="1" applyFill="1" applyBorder="1" applyAlignment="1" applyProtection="1">
      <alignment horizontal="center" vertical="center"/>
      <protection hidden="1"/>
    </xf>
    <xf numFmtId="186" fontId="13" fillId="0" borderId="18" xfId="0" applyNumberFormat="1" applyFont="1" applyFill="1" applyBorder="1" applyAlignment="1" applyProtection="1">
      <alignment horizontal="center" vertical="center"/>
      <protection hidden="1"/>
    </xf>
    <xf numFmtId="186" fontId="13" fillId="0" borderId="15" xfId="0" applyNumberFormat="1" applyFont="1" applyFill="1" applyBorder="1" applyAlignment="1" applyProtection="1">
      <alignment horizontal="center" vertical="center"/>
      <protection hidden="1"/>
    </xf>
    <xf numFmtId="0" fontId="13" fillId="0" borderId="5" xfId="0" applyFont="1" applyFill="1" applyBorder="1" applyAlignment="1" applyProtection="1">
      <alignment horizontal="center" vertical="center" wrapText="1"/>
      <protection hidden="1"/>
    </xf>
    <xf numFmtId="0" fontId="13" fillId="0" borderId="11" xfId="0" applyFont="1" applyFill="1" applyBorder="1" applyAlignment="1" applyProtection="1">
      <alignment horizontal="center" vertical="center" wrapText="1"/>
      <protection hidden="1"/>
    </xf>
    <xf numFmtId="0" fontId="13" fillId="0" borderId="18" xfId="0" applyFont="1" applyFill="1" applyBorder="1" applyAlignment="1" applyProtection="1">
      <alignment horizontal="center" vertical="center"/>
      <protection hidden="1"/>
    </xf>
    <xf numFmtId="0" fontId="13" fillId="0" borderId="15" xfId="0" applyFont="1" applyFill="1" applyBorder="1" applyAlignment="1" applyProtection="1">
      <alignment horizontal="center" vertical="center"/>
      <protection hidden="1"/>
    </xf>
    <xf numFmtId="2" fontId="13" fillId="0" borderId="18" xfId="0" applyNumberFormat="1" applyFont="1" applyFill="1" applyBorder="1" applyAlignment="1" applyProtection="1">
      <alignment horizontal="center" vertical="center"/>
      <protection hidden="1"/>
    </xf>
    <xf numFmtId="2" fontId="13" fillId="0" borderId="15" xfId="0" applyNumberFormat="1" applyFont="1" applyFill="1" applyBorder="1" applyAlignment="1" applyProtection="1">
      <alignment horizontal="center" vertical="center"/>
      <protection hidden="1"/>
    </xf>
    <xf numFmtId="39" fontId="13" fillId="0" borderId="18" xfId="0" applyNumberFormat="1" applyFont="1" applyFill="1" applyBorder="1" applyAlignment="1" applyProtection="1">
      <alignment horizontal="center" vertical="center"/>
      <protection hidden="1"/>
    </xf>
    <xf numFmtId="39" fontId="13" fillId="0" borderId="15" xfId="0" applyNumberFormat="1" applyFont="1" applyFill="1" applyBorder="1" applyAlignment="1" applyProtection="1">
      <alignment horizontal="center" vertical="center"/>
      <protection hidden="1"/>
    </xf>
    <xf numFmtId="0" fontId="13" fillId="0" borderId="0" xfId="0" applyFont="1" applyFill="1" applyBorder="1" applyAlignment="1" applyProtection="1">
      <alignment horizontal="left" vertical="center" wrapText="1"/>
      <protection hidden="1"/>
    </xf>
    <xf numFmtId="2" fontId="13" fillId="0" borderId="18" xfId="0" applyNumberFormat="1" applyFont="1" applyFill="1" applyBorder="1" applyAlignment="1" applyProtection="1">
      <alignment horizontal="center" vertical="center" wrapText="1"/>
      <protection hidden="1"/>
    </xf>
    <xf numFmtId="2" fontId="13" fillId="0" borderId="15" xfId="0" applyNumberFormat="1" applyFont="1" applyFill="1" applyBorder="1" applyAlignment="1" applyProtection="1">
      <alignment horizontal="center" vertical="center" wrapText="1"/>
      <protection hidden="1"/>
    </xf>
    <xf numFmtId="0" fontId="15" fillId="0" borderId="5" xfId="0" applyFont="1" applyFill="1" applyBorder="1" applyAlignment="1" applyProtection="1">
      <alignment horizontal="center" vertical="center"/>
      <protection hidden="1"/>
    </xf>
    <xf numFmtId="0" fontId="15" fillId="0" borderId="8" xfId="0" applyFont="1" applyFill="1" applyBorder="1" applyAlignment="1" applyProtection="1">
      <alignment horizontal="center" vertical="center"/>
      <protection hidden="1"/>
    </xf>
    <xf numFmtId="0" fontId="15" fillId="0" borderId="11" xfId="0" applyFont="1" applyFill="1" applyBorder="1" applyAlignment="1" applyProtection="1">
      <alignment horizontal="center" vertical="center"/>
      <protection hidden="1"/>
    </xf>
    <xf numFmtId="0" fontId="12" fillId="0" borderId="3" xfId="7" applyFont="1" applyFill="1" applyBorder="1" applyAlignment="1" applyProtection="1">
      <alignment horizontal="center" vertical="center"/>
      <protection hidden="1"/>
    </xf>
    <xf numFmtId="0" fontId="17" fillId="0" borderId="3" xfId="7" applyFont="1" applyFill="1" applyBorder="1" applyAlignment="1" applyProtection="1">
      <alignment horizontal="center" vertical="center" wrapText="1"/>
      <protection hidden="1"/>
    </xf>
    <xf numFmtId="0" fontId="12" fillId="0" borderId="3" xfId="7" applyFont="1" applyFill="1" applyBorder="1" applyAlignment="1" applyProtection="1">
      <alignment horizontal="center" vertical="center" wrapText="1"/>
      <protection hidden="1"/>
    </xf>
    <xf numFmtId="0" fontId="53" fillId="2" borderId="0" xfId="0" applyFont="1" applyFill="1" applyAlignment="1">
      <alignment horizontal="center"/>
    </xf>
    <xf numFmtId="0" fontId="8" fillId="0" borderId="5" xfId="7" applyFont="1" applyFill="1" applyBorder="1" applyAlignment="1" applyProtection="1">
      <alignment horizontal="left" vertical="center" wrapText="1"/>
      <protection hidden="1"/>
    </xf>
    <xf numFmtId="0" fontId="8" fillId="0" borderId="11" xfId="7" applyFont="1" applyFill="1" applyBorder="1" applyAlignment="1" applyProtection="1">
      <alignment horizontal="left" vertical="center" wrapText="1"/>
      <protection hidden="1"/>
    </xf>
    <xf numFmtId="174" fontId="12" fillId="0" borderId="5" xfId="7" applyNumberFormat="1" applyFont="1" applyFill="1" applyBorder="1" applyAlignment="1" applyProtection="1">
      <alignment horizontal="center" vertical="center"/>
      <protection hidden="1"/>
    </xf>
    <xf numFmtId="174" fontId="12" fillId="0" borderId="8" xfId="7" applyNumberFormat="1" applyFont="1" applyFill="1" applyBorder="1" applyAlignment="1" applyProtection="1">
      <alignment horizontal="center" vertical="center"/>
      <protection hidden="1"/>
    </xf>
    <xf numFmtId="174" fontId="12" fillId="0" borderId="11" xfId="7" applyNumberFormat="1" applyFont="1" applyFill="1" applyBorder="1" applyAlignment="1" applyProtection="1">
      <alignment horizontal="center" vertical="center"/>
      <protection hidden="1"/>
    </xf>
    <xf numFmtId="10" fontId="8" fillId="0" borderId="82" xfId="84" applyNumberFormat="1" applyFont="1" applyFill="1" applyBorder="1" applyAlignment="1" applyProtection="1">
      <alignment horizontal="center" vertical="center"/>
      <protection locked="0"/>
    </xf>
    <xf numFmtId="10" fontId="8" fillId="0" borderId="29" xfId="84" applyNumberFormat="1" applyFont="1" applyFill="1" applyBorder="1" applyAlignment="1" applyProtection="1">
      <alignment horizontal="center" vertical="center"/>
      <protection locked="0"/>
    </xf>
    <xf numFmtId="10" fontId="8" fillId="0" borderId="86" xfId="84" applyNumberFormat="1" applyFont="1" applyFill="1" applyBorder="1" applyAlignment="1" applyProtection="1">
      <alignment horizontal="center" vertical="center"/>
      <protection locked="0"/>
    </xf>
    <xf numFmtId="0" fontId="8" fillId="0" borderId="76" xfId="7" applyFont="1" applyFill="1" applyBorder="1" applyAlignment="1" applyProtection="1">
      <alignment horizontal="center" vertical="center"/>
      <protection hidden="1"/>
    </xf>
    <xf numFmtId="0" fontId="8" fillId="0" borderId="45" xfId="7" applyFont="1" applyFill="1" applyBorder="1" applyAlignment="1" applyProtection="1">
      <alignment horizontal="center" vertical="center"/>
      <protection hidden="1"/>
    </xf>
    <xf numFmtId="0" fontId="8" fillId="0" borderId="83" xfId="7" applyFont="1" applyFill="1" applyBorder="1" applyAlignment="1" applyProtection="1">
      <alignment horizontal="center" vertical="center"/>
      <protection hidden="1"/>
    </xf>
    <xf numFmtId="0" fontId="8" fillId="0" borderId="77" xfId="7" applyFont="1" applyFill="1" applyBorder="1" applyAlignment="1" applyProtection="1">
      <alignment horizontal="left" vertical="center" wrapText="1"/>
      <protection hidden="1"/>
    </xf>
    <xf numFmtId="0" fontId="8" fillId="0" borderId="78" xfId="7" applyFont="1" applyFill="1" applyBorder="1" applyAlignment="1" applyProtection="1">
      <alignment horizontal="left" vertical="center" wrapText="1"/>
      <protection hidden="1"/>
    </xf>
    <xf numFmtId="0" fontId="8" fillId="0" borderId="6" xfId="7" applyFont="1" applyFill="1" applyBorder="1" applyAlignment="1" applyProtection="1">
      <alignment horizontal="left" vertical="center" wrapText="1"/>
      <protection hidden="1"/>
    </xf>
    <xf numFmtId="0" fontId="8" fillId="0" borderId="17" xfId="7" applyFont="1" applyFill="1" applyBorder="1" applyAlignment="1" applyProtection="1">
      <alignment horizontal="left" vertical="center" wrapText="1"/>
      <protection hidden="1"/>
    </xf>
    <xf numFmtId="0" fontId="8" fillId="0" borderId="44" xfId="7" applyFont="1" applyFill="1" applyBorder="1" applyAlignment="1" applyProtection="1">
      <alignment horizontal="left" vertical="center" wrapText="1"/>
      <protection hidden="1"/>
    </xf>
    <xf numFmtId="0" fontId="8" fillId="0" borderId="54" xfId="7" applyFont="1" applyFill="1" applyBorder="1" applyAlignment="1" applyProtection="1">
      <alignment horizontal="left" vertical="center" wrapText="1"/>
      <protection hidden="1"/>
    </xf>
    <xf numFmtId="167" fontId="8" fillId="0" borderId="79" xfId="84" applyNumberFormat="1" applyFont="1" applyFill="1" applyBorder="1" applyAlignment="1" applyProtection="1">
      <alignment horizontal="center" vertical="center"/>
      <protection hidden="1"/>
    </xf>
    <xf numFmtId="167" fontId="8" fillId="0" borderId="4" xfId="84" applyNumberFormat="1" applyFont="1" applyFill="1" applyBorder="1" applyAlignment="1" applyProtection="1">
      <alignment horizontal="center" vertical="center"/>
      <protection hidden="1"/>
    </xf>
    <xf numFmtId="167" fontId="8" fillId="0" borderId="84" xfId="84" applyNumberFormat="1" applyFont="1" applyFill="1" applyBorder="1" applyAlignment="1" applyProtection="1">
      <alignment horizontal="center" vertical="center"/>
      <protection hidden="1"/>
    </xf>
    <xf numFmtId="10" fontId="8" fillId="2" borderId="79" xfId="84" applyNumberFormat="1" applyFont="1" applyFill="1" applyBorder="1" applyAlignment="1" applyProtection="1">
      <alignment horizontal="center" vertical="center"/>
      <protection locked="0"/>
    </xf>
    <xf numFmtId="10" fontId="8" fillId="2" borderId="4" xfId="84" applyNumberFormat="1" applyFont="1" applyFill="1" applyBorder="1" applyAlignment="1" applyProtection="1">
      <alignment horizontal="center" vertical="center"/>
      <protection locked="0"/>
    </xf>
    <xf numFmtId="10" fontId="8" fillId="2" borderId="84" xfId="84" applyNumberFormat="1" applyFont="1" applyFill="1" applyBorder="1" applyAlignment="1" applyProtection="1">
      <alignment horizontal="center" vertical="center"/>
      <protection locked="0"/>
    </xf>
    <xf numFmtId="10" fontId="8" fillId="0" borderId="79" xfId="84" applyNumberFormat="1" applyFont="1" applyFill="1" applyBorder="1" applyAlignment="1" applyProtection="1">
      <alignment horizontal="center" vertical="center"/>
      <protection locked="0"/>
    </xf>
    <xf numFmtId="10" fontId="8" fillId="0" borderId="4" xfId="84" applyNumberFormat="1" applyFont="1" applyFill="1" applyBorder="1" applyAlignment="1" applyProtection="1">
      <alignment horizontal="center" vertical="center"/>
      <protection locked="0"/>
    </xf>
    <xf numFmtId="10" fontId="8" fillId="0" borderId="84" xfId="84" applyNumberFormat="1" applyFont="1" applyFill="1" applyBorder="1" applyAlignment="1" applyProtection="1">
      <alignment horizontal="center" vertical="center"/>
      <protection locked="0"/>
    </xf>
    <xf numFmtId="229" fontId="12" fillId="0" borderId="3" xfId="82" applyNumberFormat="1" applyFont="1" applyFill="1" applyBorder="1" applyAlignment="1" applyProtection="1">
      <alignment horizontal="center" vertical="center" wrapText="1"/>
      <protection hidden="1"/>
    </xf>
    <xf numFmtId="174" fontId="12" fillId="2" borderId="5" xfId="7" applyNumberFormat="1" applyFont="1" applyFill="1" applyBorder="1" applyAlignment="1" applyProtection="1">
      <alignment horizontal="center" vertical="center"/>
      <protection hidden="1"/>
    </xf>
    <xf numFmtId="174" fontId="12" fillId="2" borderId="8" xfId="7" applyNumberFormat="1" applyFont="1" applyFill="1" applyBorder="1" applyAlignment="1" applyProtection="1">
      <alignment horizontal="center" vertical="center"/>
      <protection hidden="1"/>
    </xf>
    <xf numFmtId="174" fontId="12" fillId="2" borderId="11" xfId="7" applyNumberFormat="1" applyFont="1" applyFill="1" applyBorder="1" applyAlignment="1" applyProtection="1">
      <alignment horizontal="center" vertical="center"/>
      <protection hidden="1"/>
    </xf>
    <xf numFmtId="0" fontId="8" fillId="0" borderId="73" xfId="7" applyFont="1" applyFill="1" applyBorder="1" applyAlignment="1" applyProtection="1">
      <alignment horizontal="left" vertical="center" wrapText="1"/>
      <protection hidden="1"/>
    </xf>
    <xf numFmtId="0" fontId="8" fillId="0" borderId="74" xfId="7" applyFont="1" applyFill="1" applyBorder="1" applyAlignment="1" applyProtection="1">
      <alignment horizontal="left" vertical="center" wrapText="1"/>
      <protection hidden="1"/>
    </xf>
    <xf numFmtId="0" fontId="14" fillId="0" borderId="0" xfId="20" applyFont="1" applyAlignment="1">
      <alignment horizontal="center"/>
    </xf>
    <xf numFmtId="0" fontId="8" fillId="0" borderId="3" xfId="0" applyFont="1" applyBorder="1" applyAlignment="1">
      <alignment horizontal="center" vertical="center"/>
    </xf>
    <xf numFmtId="0" fontId="14" fillId="0" borderId="0" xfId="0" applyFont="1" applyAlignment="1">
      <alignment horizontal="center" vertical="center"/>
    </xf>
    <xf numFmtId="0" fontId="36" fillId="0" borderId="0" xfId="3" applyFont="1" applyAlignment="1">
      <alignment horizontal="center"/>
    </xf>
    <xf numFmtId="0" fontId="36" fillId="0" borderId="0" xfId="3" applyFont="1" applyAlignment="1">
      <alignment horizontal="center" wrapText="1"/>
    </xf>
    <xf numFmtId="0" fontId="14" fillId="0" borderId="16" xfId="0" applyFont="1" applyFill="1" applyBorder="1" applyAlignment="1" applyProtection="1">
      <alignment horizontal="center" vertical="center"/>
      <protection hidden="1"/>
    </xf>
    <xf numFmtId="0" fontId="14" fillId="0" borderId="13" xfId="0" applyFont="1" applyFill="1" applyBorder="1" applyAlignment="1" applyProtection="1">
      <alignment horizontal="center" vertical="center"/>
      <protection hidden="1"/>
    </xf>
    <xf numFmtId="0" fontId="14" fillId="0" borderId="14" xfId="0" applyFont="1" applyFill="1" applyBorder="1" applyAlignment="1" applyProtection="1">
      <alignment horizontal="center" vertical="center"/>
      <protection hidden="1"/>
    </xf>
    <xf numFmtId="0" fontId="8" fillId="0" borderId="7" xfId="0" applyFont="1" applyFill="1" applyBorder="1" applyAlignment="1" applyProtection="1">
      <alignment horizontal="center" vertical="center"/>
      <protection hidden="1"/>
    </xf>
    <xf numFmtId="0" fontId="8" fillId="0" borderId="12" xfId="0" applyFont="1" applyFill="1" applyBorder="1" applyAlignment="1" applyProtection="1">
      <alignment horizontal="center" vertical="center"/>
      <protection hidden="1"/>
    </xf>
    <xf numFmtId="0" fontId="0" fillId="0" borderId="12" xfId="0" applyFill="1" applyBorder="1" applyAlignment="1" applyProtection="1">
      <alignment horizontal="center" vertical="center"/>
      <protection hidden="1"/>
    </xf>
    <xf numFmtId="0" fontId="0" fillId="0" borderId="9" xfId="0" applyFill="1" applyBorder="1" applyAlignment="1" applyProtection="1">
      <alignment horizontal="center" vertical="center"/>
      <protection hidden="1"/>
    </xf>
    <xf numFmtId="0" fontId="12" fillId="0" borderId="5" xfId="0" applyFont="1" applyFill="1" applyBorder="1" applyAlignment="1" applyProtection="1">
      <alignment horizontal="right" vertical="center" indent="2"/>
      <protection hidden="1"/>
    </xf>
    <xf numFmtId="0" fontId="12" fillId="0" borderId="11" xfId="0" applyFont="1" applyFill="1" applyBorder="1" applyAlignment="1" applyProtection="1">
      <alignment horizontal="right" vertical="center" indent="2"/>
      <protection hidden="1"/>
    </xf>
    <xf numFmtId="0" fontId="12" fillId="0" borderId="5" xfId="0" applyFont="1" applyFill="1" applyBorder="1" applyAlignment="1" applyProtection="1">
      <alignment horizontal="left" vertical="center"/>
      <protection hidden="1"/>
    </xf>
    <xf numFmtId="0" fontId="12" fillId="0" borderId="11" xfId="0" applyFont="1" applyFill="1" applyBorder="1" applyAlignment="1" applyProtection="1">
      <alignment horizontal="left" vertical="center"/>
      <protection hidden="1"/>
    </xf>
    <xf numFmtId="0" fontId="11" fillId="0" borderId="0" xfId="20" applyFont="1" applyFill="1" applyBorder="1" applyAlignment="1" applyProtection="1">
      <alignment horizontal="center" vertical="center"/>
    </xf>
    <xf numFmtId="0" fontId="8" fillId="0" borderId="5" xfId="20" applyFont="1" applyBorder="1" applyAlignment="1" applyProtection="1">
      <alignment horizontal="left"/>
      <protection hidden="1"/>
    </xf>
    <xf numFmtId="0" fontId="8" fillId="0" borderId="8" xfId="20" applyFont="1" applyBorder="1" applyAlignment="1" applyProtection="1">
      <alignment horizontal="left"/>
      <protection hidden="1"/>
    </xf>
    <xf numFmtId="0" fontId="8" fillId="0" borderId="11" xfId="20" applyFont="1" applyBorder="1" applyAlignment="1" applyProtection="1">
      <alignment horizontal="left"/>
      <protection hidden="1"/>
    </xf>
    <xf numFmtId="49" fontId="9" fillId="0" borderId="3" xfId="20" applyNumberFormat="1" applyFont="1" applyBorder="1" applyAlignment="1" applyProtection="1">
      <alignment horizontal="center" vertical="center" wrapText="1"/>
      <protection hidden="1"/>
    </xf>
    <xf numFmtId="0" fontId="9" fillId="0" borderId="3" xfId="20" applyFont="1" applyBorder="1" applyAlignment="1" applyProtection="1">
      <alignment horizontal="center" vertical="center"/>
      <protection hidden="1"/>
    </xf>
    <xf numFmtId="0" fontId="8" fillId="0" borderId="0" xfId="20" applyFont="1" applyBorder="1" applyAlignment="1" applyProtection="1">
      <alignment horizontal="left" shrinkToFit="1"/>
      <protection hidden="1"/>
    </xf>
    <xf numFmtId="0" fontId="9" fillId="0" borderId="3" xfId="20" applyFont="1" applyBorder="1" applyAlignment="1" applyProtection="1">
      <alignment horizontal="center" vertical="center" wrapText="1"/>
      <protection hidden="1"/>
    </xf>
    <xf numFmtId="0" fontId="12" fillId="0" borderId="3" xfId="20" quotePrefix="1" applyFont="1" applyBorder="1" applyAlignment="1" applyProtection="1">
      <alignment horizontal="center" vertical="center"/>
      <protection hidden="1"/>
    </xf>
    <xf numFmtId="0" fontId="12" fillId="0" borderId="3" xfId="20" applyFont="1" applyBorder="1" applyAlignment="1" applyProtection="1">
      <alignment horizontal="center" vertical="center"/>
      <protection hidden="1"/>
    </xf>
    <xf numFmtId="0" fontId="12" fillId="0" borderId="3" xfId="20" applyFont="1" applyBorder="1" applyAlignment="1" applyProtection="1">
      <alignment horizontal="center" vertical="center" wrapText="1"/>
      <protection hidden="1"/>
    </xf>
    <xf numFmtId="0" fontId="8" fillId="0" borderId="0" xfId="20" applyFont="1" applyBorder="1" applyAlignment="1" applyProtection="1">
      <alignment horizontal="left" vertical="center"/>
      <protection hidden="1"/>
    </xf>
    <xf numFmtId="210" fontId="8" fillId="0" borderId="0" xfId="20" applyNumberFormat="1" applyFont="1" applyBorder="1" applyAlignment="1" applyProtection="1">
      <alignment horizontal="center"/>
      <protection hidden="1"/>
    </xf>
    <xf numFmtId="196" fontId="8" fillId="0" borderId="0" xfId="20" applyNumberFormat="1" applyFont="1" applyBorder="1" applyAlignment="1" applyProtection="1">
      <alignment horizontal="center"/>
      <protection hidden="1"/>
    </xf>
    <xf numFmtId="0" fontId="12" fillId="0" borderId="0" xfId="20" applyFont="1" applyAlignment="1" applyProtection="1">
      <alignment horizontal="center"/>
      <protection hidden="1"/>
    </xf>
    <xf numFmtId="0" fontId="46" fillId="0" borderId="0" xfId="20" applyFont="1" applyBorder="1" applyAlignment="1" applyProtection="1">
      <alignment horizontal="center"/>
      <protection hidden="1"/>
    </xf>
    <xf numFmtId="0" fontId="8" fillId="0" borderId="0" xfId="20" applyFont="1" applyAlignment="1" applyProtection="1">
      <alignment horizontal="left" vertical="center"/>
      <protection hidden="1"/>
    </xf>
    <xf numFmtId="0" fontId="8" fillId="0" borderId="3" xfId="20" applyFont="1" applyBorder="1" applyAlignment="1" applyProtection="1">
      <alignment horizontal="left"/>
      <protection hidden="1"/>
    </xf>
    <xf numFmtId="0" fontId="8" fillId="0" borderId="0" xfId="20" applyFont="1" applyAlignment="1" applyProtection="1">
      <alignment horizontal="right"/>
      <protection hidden="1"/>
    </xf>
    <xf numFmtId="0" fontId="9" fillId="0" borderId="0" xfId="7" applyFont="1" applyFill="1" applyBorder="1" applyAlignment="1">
      <alignment horizontal="center" vertical="center" wrapText="1"/>
    </xf>
    <xf numFmtId="0" fontId="38" fillId="4" borderId="12" xfId="63" applyFont="1" applyFill="1" applyBorder="1" applyAlignment="1">
      <alignment horizontal="left" vertical="center" wrapText="1"/>
    </xf>
    <xf numFmtId="0" fontId="38" fillId="4" borderId="12" xfId="63" applyFont="1" applyFill="1" applyBorder="1" applyAlignment="1">
      <alignment horizontal="center" vertical="center" wrapText="1"/>
    </xf>
    <xf numFmtId="0" fontId="38" fillId="0" borderId="8" xfId="63" applyFont="1" applyFill="1" applyBorder="1" applyAlignment="1">
      <alignment horizontal="left" vertical="center" wrapText="1"/>
    </xf>
  </cellXfs>
  <cellStyles count="111">
    <cellStyle name="Cabecera 1" xfId="30"/>
    <cellStyle name="Cabecera 2" xfId="31"/>
    <cellStyle name="Dia" xfId="8"/>
    <cellStyle name="Encabez1" xfId="9"/>
    <cellStyle name="Encabez2" xfId="10"/>
    <cellStyle name="Encabezado 1" xfId="32"/>
    <cellStyle name="Encabezado 2" xfId="33"/>
    <cellStyle name="Euro" xfId="11"/>
    <cellStyle name="Euro 2" xfId="34"/>
    <cellStyle name="F2" xfId="35"/>
    <cellStyle name="F3" xfId="36"/>
    <cellStyle name="F4" xfId="37"/>
    <cellStyle name="F5" xfId="38"/>
    <cellStyle name="F6" xfId="39"/>
    <cellStyle name="F7" xfId="40"/>
    <cellStyle name="F8" xfId="41"/>
    <cellStyle name="Fecha" xfId="42"/>
    <cellStyle name="Fijo" xfId="12"/>
    <cellStyle name="Fijo 2" xfId="43"/>
    <cellStyle name="Financiero" xfId="13"/>
    <cellStyle name="Millares" xfId="82" builtinId="3"/>
    <cellStyle name="Millares 2" xfId="21"/>
    <cellStyle name="Millares 2 2" xfId="22"/>
    <cellStyle name="Millares 2 2 2" xfId="44"/>
    <cellStyle name="Millares 2 3" xfId="45"/>
    <cellStyle name="Millares 2 4" xfId="46"/>
    <cellStyle name="Millares 3" xfId="23"/>
    <cellStyle name="Millares 3 2" xfId="47"/>
    <cellStyle name="Millares 3 2 2" xfId="85"/>
    <cellStyle name="Millares 3 3" xfId="86"/>
    <cellStyle name="Millares 4" xfId="24"/>
    <cellStyle name="Millares 4 2" xfId="87"/>
    <cellStyle name="Millares 5" xfId="25"/>
    <cellStyle name="Millares 5 2" xfId="88"/>
    <cellStyle name="Millares 6" xfId="29"/>
    <cellStyle name="Moneda" xfId="2" builtinId="4"/>
    <cellStyle name="Moneda 2" xfId="28"/>
    <cellStyle name="Moneda 2 2" xfId="48"/>
    <cellStyle name="Moneda 2 3" xfId="89"/>
    <cellStyle name="Moneda 3" xfId="49"/>
    <cellStyle name="Moneda 3 2" xfId="50"/>
    <cellStyle name="Moneda 3 2 2" xfId="90"/>
    <cellStyle name="Moneda 4" xfId="51"/>
    <cellStyle name="Moneda 5" xfId="52"/>
    <cellStyle name="Moneda 6" xfId="53"/>
    <cellStyle name="Moneda 6 2" xfId="91"/>
    <cellStyle name="Moneda0" xfId="54"/>
    <cellStyle name="Moneda0 2" xfId="92"/>
    <cellStyle name="Monetario" xfId="14"/>
    <cellStyle name="Monetario 2" xfId="55"/>
    <cellStyle name="Monetario0" xfId="56"/>
    <cellStyle name="No-definido" xfId="15"/>
    <cellStyle name="Normal" xfId="0" builtinId="0"/>
    <cellStyle name="Normal 2" xfId="3"/>
    <cellStyle name="Normal 2 2" xfId="20"/>
    <cellStyle name="Normal 2 2 2" xfId="19"/>
    <cellStyle name="Normal 2 2 2 2" xfId="93"/>
    <cellStyle name="Normal 2 3" xfId="57"/>
    <cellStyle name="Normal 2 4" xfId="58"/>
    <cellStyle name="Normal 2 4 2" xfId="94"/>
    <cellStyle name="Normal 2 5" xfId="95"/>
    <cellStyle name="Normal 3" xfId="7"/>
    <cellStyle name="Normal 3 2" xfId="59"/>
    <cellStyle name="Normal 3 2 2" xfId="96"/>
    <cellStyle name="Normal 3 3" xfId="60"/>
    <cellStyle name="Normal 3 4" xfId="61"/>
    <cellStyle name="Normal 3 5" xfId="62"/>
    <cellStyle name="Normal 4" xfId="26"/>
    <cellStyle name="Normal 4 2" xfId="63"/>
    <cellStyle name="Normal 4 3" xfId="64"/>
    <cellStyle name="Normal 4 4" xfId="97"/>
    <cellStyle name="Normal 5" xfId="65"/>
    <cellStyle name="Normal 5 2" xfId="66"/>
    <cellStyle name="Normal 6" xfId="27"/>
    <cellStyle name="Normal 6 2" xfId="67"/>
    <cellStyle name="Normal 6 2 2" xfId="98"/>
    <cellStyle name="Normal 6 3" xfId="99"/>
    <cellStyle name="Normal 7" xfId="68"/>
    <cellStyle name="Normal 7 2" xfId="100"/>
    <cellStyle name="Normal 8" xfId="69"/>
    <cellStyle name="Normal 9" xfId="70"/>
    <cellStyle name="Normal 9 2" xfId="101"/>
    <cellStyle name="Normal_Analisis de precios AGOSTO 2004" xfId="6"/>
    <cellStyle name="Normal_LICITACION ESCUELA CAUCETE" xfId="5"/>
    <cellStyle name="Porcentaje" xfId="1" builtinId="5"/>
    <cellStyle name="Porcentaje 2" xfId="4"/>
    <cellStyle name="Porcentaje 2 2" xfId="71"/>
    <cellStyle name="Porcentaje 2 3" xfId="102"/>
    <cellStyle name="Porcentaje 3" xfId="16"/>
    <cellStyle name="Porcentaje 3 2" xfId="72"/>
    <cellStyle name="Porcentaje 3 2 2" xfId="103"/>
    <cellStyle name="Porcentaje 3 3" xfId="84"/>
    <cellStyle name="Porcentaje 3 4" xfId="104"/>
    <cellStyle name="Porcentaje 4" xfId="73"/>
    <cellStyle name="Porcentaje 4 2" xfId="74"/>
    <cellStyle name="Porcentaje 4 3" xfId="75"/>
    <cellStyle name="Porcentaje 4 3 2" xfId="81"/>
    <cellStyle name="Porcentaje 4 4" xfId="105"/>
    <cellStyle name="Porcentaje 5" xfId="76"/>
    <cellStyle name="Porcentaje 5 2" xfId="77"/>
    <cellStyle name="Porcentaje 5 2 2" xfId="106"/>
    <cellStyle name="Porcentaje 5 3" xfId="107"/>
    <cellStyle name="Porcentaje 6" xfId="83"/>
    <cellStyle name="Porcentaje 6 2" xfId="108"/>
    <cellStyle name="Porcentaje 7" xfId="109"/>
    <cellStyle name="Porcentaje 8" xfId="110"/>
    <cellStyle name="Punto" xfId="17"/>
    <cellStyle name="Punto 2" xfId="78"/>
    <cellStyle name="Punto0" xfId="18"/>
    <cellStyle name="Punto0 2" xfId="79"/>
    <cellStyle name="Total 2" xfId="80"/>
  </cellStyles>
  <dxfs count="150">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border>
        <left/>
        <right/>
        <top/>
        <bottom/>
      </border>
    </dxf>
    <dxf>
      <font>
        <condense val="0"/>
        <extend val="0"/>
        <color indexed="9"/>
      </font>
    </dxf>
    <dxf>
      <font>
        <b val="0"/>
        <i val="0"/>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dxf>
    <dxf>
      <font>
        <condense val="0"/>
        <extend val="0"/>
        <color indexed="9"/>
      </font>
    </dxf>
    <dxf>
      <font>
        <condense val="0"/>
        <extend val="0"/>
        <color indexed="9"/>
      </font>
      <border>
        <left/>
        <right/>
        <top/>
        <bottom/>
      </border>
    </dxf>
    <dxf>
      <font>
        <b val="0"/>
        <i val="0"/>
        <condense val="0"/>
        <extend val="0"/>
        <color indexed="9"/>
      </font>
    </dxf>
    <dxf>
      <font>
        <b/>
        <i val="0"/>
        <condense val="0"/>
        <extend val="0"/>
      </font>
    </dxf>
    <dxf>
      <font>
        <b val="0"/>
        <i/>
        <condense val="0"/>
        <extend val="0"/>
      </font>
    </dxf>
    <dxf>
      <font>
        <b val="0"/>
        <i val="0"/>
        <condense val="0"/>
        <extend val="0"/>
      </font>
    </dxf>
    <dxf>
      <font>
        <condense val="0"/>
        <extend val="0"/>
        <color indexed="9"/>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b/>
        <i val="0"/>
        <condense val="0"/>
        <extend val="0"/>
      </font>
    </dxf>
    <dxf>
      <font>
        <b/>
        <i/>
        <condense val="0"/>
        <extend val="0"/>
      </font>
    </dxf>
    <dxf>
      <font>
        <b val="0"/>
        <i val="0"/>
        <condense val="0"/>
        <extend val="0"/>
      </font>
    </dxf>
    <dxf>
      <font>
        <b/>
        <i val="0"/>
        <condense val="0"/>
        <extend val="0"/>
      </font>
    </dxf>
    <dxf>
      <font>
        <b val="0"/>
        <i/>
        <condense val="0"/>
        <extend val="0"/>
      </font>
    </dxf>
    <dxf>
      <font>
        <b val="0"/>
        <i val="0"/>
        <condense val="0"/>
        <extend val="0"/>
      </font>
    </dxf>
    <dxf>
      <font>
        <condense val="0"/>
        <extend val="0"/>
        <color indexed="9"/>
      </font>
      <border>
        <left/>
        <right/>
        <top/>
        <bottom/>
      </border>
    </dxf>
    <dxf>
      <font>
        <b/>
        <i val="0"/>
        <condense val="0"/>
        <extend val="0"/>
      </font>
    </dxf>
    <dxf>
      <font>
        <b/>
        <i/>
        <condense val="0"/>
        <extend val="0"/>
      </font>
    </dxf>
    <dxf>
      <font>
        <b val="0"/>
        <i val="0"/>
        <condense val="0"/>
        <extend val="0"/>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06/relationships/vbaProject" Target="vbaProject.bin"/><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3.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 Id="rId27"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8341203703703691E-2"/>
          <c:y val="0.19077138888888889"/>
          <c:w val="0.87743472222222219"/>
          <c:h val="0.73675138888888891"/>
        </c:manualLayout>
      </c:layout>
      <c:lineChart>
        <c:grouping val="standard"/>
        <c:varyColors val="0"/>
        <c:ser>
          <c:idx val="0"/>
          <c:order val="0"/>
          <c:tx>
            <c:v>Avance Mensual</c:v>
          </c:tx>
          <c:marker>
            <c:symbol val="none"/>
          </c:marker>
          <c:dLbls>
            <c:numFmt formatCode="0.00%" sourceLinked="0"/>
            <c:spPr>
              <a:noFill/>
              <a:ln>
                <a:noFill/>
              </a:ln>
              <a:effectLst/>
            </c:spPr>
            <c:txPr>
              <a:bodyPr rot="-5400000" vert="horz"/>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PTyCI!$E$17:$G$17</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0-B0B8-44AD-83A6-17F4475A3F59}"/>
            </c:ext>
          </c:extLst>
        </c:ser>
        <c:ser>
          <c:idx val="1"/>
          <c:order val="1"/>
          <c:tx>
            <c:v>Avance Acumulado</c:v>
          </c:tx>
          <c:marker>
            <c:symbol val="none"/>
          </c:marker>
          <c:dLbls>
            <c:dLbl>
              <c:idx val="1"/>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B0B8-44AD-83A6-17F4475A3F59}"/>
                </c:ext>
              </c:extLst>
            </c:dLbl>
            <c:dLbl>
              <c:idx val="2"/>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0B8-44AD-83A6-17F4475A3F59}"/>
                </c:ext>
              </c:extLst>
            </c:dLbl>
            <c:dLbl>
              <c:idx val="3"/>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B0B8-44AD-83A6-17F4475A3F59}"/>
                </c:ext>
              </c:extLst>
            </c:dLbl>
            <c:dLbl>
              <c:idx val="4"/>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B0B8-44AD-83A6-17F4475A3F59}"/>
                </c:ext>
              </c:extLst>
            </c:dLbl>
            <c:dLbl>
              <c:idx val="5"/>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B0B8-44AD-83A6-17F4475A3F59}"/>
                </c:ext>
              </c:extLst>
            </c:dLbl>
            <c:dLbl>
              <c:idx val="30"/>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B0B8-44AD-83A6-17F4475A3F59}"/>
                </c:ext>
              </c:extLst>
            </c:dLbl>
            <c:numFmt formatCode="0.00%" sourceLinked="0"/>
            <c:spPr>
              <a:noFill/>
              <a:ln>
                <a:noFill/>
              </a:ln>
              <a:effectLst/>
            </c:spPr>
            <c:txPr>
              <a:bodyPr/>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PTyCI!$E$18:$G$18</c:f>
              <c:numCache>
                <c:formatCode>0.00%</c:formatCode>
                <c:ptCount val="3"/>
                <c:pt idx="0" formatCode="General">
                  <c:v>0</c:v>
                </c:pt>
                <c:pt idx="1">
                  <c:v>0</c:v>
                </c:pt>
                <c:pt idx="2">
                  <c:v>0</c:v>
                </c:pt>
              </c:numCache>
            </c:numRef>
          </c:val>
          <c:smooth val="0"/>
          <c:extLst>
            <c:ext xmlns:c16="http://schemas.microsoft.com/office/drawing/2014/chart" uri="{C3380CC4-5D6E-409C-BE32-E72D297353CC}">
              <c16:uniqueId val="{00000007-B0B8-44AD-83A6-17F4475A3F59}"/>
            </c:ext>
          </c:extLst>
        </c:ser>
        <c:dLbls>
          <c:showLegendKey val="0"/>
          <c:showVal val="0"/>
          <c:showCatName val="0"/>
          <c:showSerName val="0"/>
          <c:showPercent val="0"/>
          <c:showBubbleSize val="0"/>
        </c:dLbls>
        <c:smooth val="0"/>
        <c:axId val="81126528"/>
        <c:axId val="81128448"/>
      </c:lineChart>
      <c:catAx>
        <c:axId val="81126528"/>
        <c:scaling>
          <c:orientation val="minMax"/>
        </c:scaling>
        <c:delete val="0"/>
        <c:axPos val="b"/>
        <c:title>
          <c:tx>
            <c:rich>
              <a:bodyPr/>
              <a:lstStyle/>
              <a:p>
                <a:pPr>
                  <a:defRPr>
                    <a:latin typeface="Arial" pitchFamily="34" charset="0"/>
                    <a:cs typeface="Arial" pitchFamily="34" charset="0"/>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1128448"/>
        <c:crossesAt val="0"/>
        <c:auto val="1"/>
        <c:lblAlgn val="ctr"/>
        <c:lblOffset val="100"/>
        <c:noMultiLvlLbl val="0"/>
      </c:catAx>
      <c:valAx>
        <c:axId val="81128448"/>
        <c:scaling>
          <c:orientation val="minMax"/>
          <c:max val="1"/>
        </c:scaling>
        <c:delete val="0"/>
        <c:axPos val="l"/>
        <c:majorGridlines/>
        <c:title>
          <c:tx>
            <c:rich>
              <a:bodyPr rot="-5400000" vert="horz"/>
              <a:lstStyle/>
              <a:p>
                <a:pPr>
                  <a:defRPr>
                    <a:latin typeface="Arial" pitchFamily="34" charset="0"/>
                    <a:cs typeface="Arial" pitchFamily="34" charset="0"/>
                  </a:defRPr>
                </a:pPr>
                <a:r>
                  <a:rPr lang="en-US">
                    <a:latin typeface="Arial" pitchFamily="34" charset="0"/>
                    <a:cs typeface="Arial" pitchFamily="34" charset="0"/>
                  </a:rPr>
                  <a:t>PORCENTAJE AVANCE</a:t>
                </a:r>
              </a:p>
            </c:rich>
          </c:tx>
          <c:layout>
            <c:manualLayout>
              <c:xMode val="edge"/>
              <c:yMode val="edge"/>
              <c:x val="5.8384259259259257E-3"/>
              <c:y val="0.32481444444444446"/>
            </c:manualLayout>
          </c:layout>
          <c:overlay val="0"/>
        </c:title>
        <c:numFmt formatCode="0%" sourceLinked="0"/>
        <c:majorTickMark val="out"/>
        <c:minorTickMark val="none"/>
        <c:tickLblPos val="nextTo"/>
        <c:txPr>
          <a:bodyPr/>
          <a:lstStyle/>
          <a:p>
            <a:pPr>
              <a:defRPr baseline="0">
                <a:latin typeface="Arial" pitchFamily="34" charset="0"/>
              </a:defRPr>
            </a:pPr>
            <a:endParaRPr lang="es-AR"/>
          </a:p>
        </c:txPr>
        <c:crossAx val="81126528"/>
        <c:crosses val="autoZero"/>
        <c:crossBetween val="midCat"/>
      </c:valAx>
    </c:plotArea>
    <c:legend>
      <c:legendPos val="r"/>
      <c:layout>
        <c:manualLayout>
          <c:xMode val="edge"/>
          <c:yMode val="edge"/>
          <c:x val="0.84602379629629632"/>
          <c:y val="9.3211249999999982E-2"/>
          <c:w val="0.12692990740740739"/>
          <c:h val="6.3792500000000002E-2"/>
        </c:manualLayout>
      </c:layout>
      <c:overlay val="0"/>
    </c:legend>
    <c:plotVisOnly val="0"/>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084333333333333"/>
          <c:y val="0.17313249999999999"/>
          <c:w val="0.87508287037037036"/>
          <c:h val="0.73851531703751261"/>
        </c:manualLayout>
      </c:layout>
      <c:lineChart>
        <c:grouping val="standard"/>
        <c:varyColors val="0"/>
        <c:ser>
          <c:idx val="0"/>
          <c:order val="0"/>
          <c:tx>
            <c:v>Inversión Mensual</c:v>
          </c:tx>
          <c:marker>
            <c:symbol val="none"/>
          </c:marker>
          <c:dLbls>
            <c:dLbl>
              <c:idx val="4"/>
              <c:dLblPos val="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436-4470-8CE5-65C56222A8E1}"/>
                </c:ext>
              </c:extLst>
            </c:dLbl>
            <c:numFmt formatCode="&quot;$&quot;\ #,##0.00" sourceLinked="0"/>
            <c:spPr>
              <a:noFill/>
              <a:ln>
                <a:noFill/>
              </a:ln>
              <a:effectLst/>
            </c:spPr>
            <c:txPr>
              <a:bodyPr rot="-5400000" vert="horz" anchor="ctr" anchorCtr="0"/>
              <a:lstStyle/>
              <a:p>
                <a:pPr>
                  <a:defRPr sz="600" baseline="0">
                    <a:latin typeface="Arial" pitchFamily="34" charset="0"/>
                  </a:defRPr>
                </a:pPr>
                <a:endParaRPr lang="es-AR"/>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PTyCI!$E$20:$G$20</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1-4436-4470-8CE5-65C56222A8E1}"/>
            </c:ext>
          </c:extLst>
        </c:ser>
        <c:ser>
          <c:idx val="1"/>
          <c:order val="1"/>
          <c:tx>
            <c:v>Inversión Acumulada</c:v>
          </c:tx>
          <c:marker>
            <c:symbol val="none"/>
          </c:marker>
          <c:dLbls>
            <c:numFmt formatCode="&quot;$&quot;\ #,##0.00" sourceLinked="0"/>
            <c:spPr>
              <a:noFill/>
              <a:ln>
                <a:noFill/>
              </a:ln>
              <a:effectLst/>
            </c:spPr>
            <c:txPr>
              <a:bodyPr rot="-5400000" vert="horz" anchor="ctr" anchorCtr="1"/>
              <a:lstStyle/>
              <a:p>
                <a:pPr>
                  <a:defRPr sz="600" baseline="0">
                    <a:latin typeface="Arial" pitchFamily="34" charset="0"/>
                  </a:defRPr>
                </a:pPr>
                <a:endParaRPr lang="es-AR"/>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PTyCI!$E$11:$G$11</c:f>
              <c:numCache>
                <c:formatCode>"Mes "#,#00\ </c:formatCode>
                <c:ptCount val="3"/>
                <c:pt idx="0" formatCode="General">
                  <c:v>0</c:v>
                </c:pt>
                <c:pt idx="1">
                  <c:v>1</c:v>
                </c:pt>
                <c:pt idx="2">
                  <c:v>2</c:v>
                </c:pt>
              </c:numCache>
            </c:numRef>
          </c:cat>
          <c:val>
            <c:numRef>
              <c:f>PTyCI!$E$21:$G$21</c:f>
              <c:numCache>
                <c:formatCode>_-"$"* #,##0.00_-;\-"$"* #,##0.00_-;_-"$"* "-"??_-;_-@_-</c:formatCode>
                <c:ptCount val="3"/>
                <c:pt idx="0">
                  <c:v>0</c:v>
                </c:pt>
                <c:pt idx="1">
                  <c:v>0</c:v>
                </c:pt>
                <c:pt idx="2">
                  <c:v>0</c:v>
                </c:pt>
              </c:numCache>
            </c:numRef>
          </c:val>
          <c:smooth val="0"/>
          <c:extLst>
            <c:ext xmlns:c16="http://schemas.microsoft.com/office/drawing/2014/chart" uri="{C3380CC4-5D6E-409C-BE32-E72D297353CC}">
              <c16:uniqueId val="{00000002-4436-4470-8CE5-65C56222A8E1}"/>
            </c:ext>
          </c:extLst>
        </c:ser>
        <c:dLbls>
          <c:showLegendKey val="0"/>
          <c:showVal val="0"/>
          <c:showCatName val="0"/>
          <c:showSerName val="0"/>
          <c:showPercent val="0"/>
          <c:showBubbleSize val="0"/>
        </c:dLbls>
        <c:smooth val="0"/>
        <c:axId val="81243520"/>
        <c:axId val="81012224"/>
      </c:lineChart>
      <c:catAx>
        <c:axId val="81243520"/>
        <c:scaling>
          <c:orientation val="minMax"/>
        </c:scaling>
        <c:delete val="0"/>
        <c:axPos val="b"/>
        <c:title>
          <c:tx>
            <c:rich>
              <a:bodyPr/>
              <a:lstStyle/>
              <a:p>
                <a:pPr>
                  <a:defRPr/>
                </a:pPr>
                <a:r>
                  <a:rPr lang="en-US">
                    <a:latin typeface="Arial" pitchFamily="34" charset="0"/>
                    <a:cs typeface="Arial" pitchFamily="34" charset="0"/>
                  </a:rPr>
                  <a:t>MESES</a:t>
                </a:r>
              </a:p>
            </c:rich>
          </c:tx>
          <c:overlay val="0"/>
        </c:title>
        <c:numFmt formatCode="#,##0" sourceLinked="0"/>
        <c:majorTickMark val="out"/>
        <c:minorTickMark val="none"/>
        <c:tickLblPos val="nextTo"/>
        <c:txPr>
          <a:bodyPr rot="0" vert="horz"/>
          <a:lstStyle/>
          <a:p>
            <a:pPr>
              <a:defRPr sz="1000" baseline="0">
                <a:latin typeface="Arial" pitchFamily="34" charset="0"/>
              </a:defRPr>
            </a:pPr>
            <a:endParaRPr lang="es-AR"/>
          </a:p>
        </c:txPr>
        <c:crossAx val="81012224"/>
        <c:crosses val="autoZero"/>
        <c:auto val="1"/>
        <c:lblAlgn val="ctr"/>
        <c:lblOffset val="100"/>
        <c:noMultiLvlLbl val="0"/>
      </c:catAx>
      <c:valAx>
        <c:axId val="81012224"/>
        <c:scaling>
          <c:orientation val="minMax"/>
        </c:scaling>
        <c:delete val="0"/>
        <c:axPos val="l"/>
        <c:majorGridlines/>
        <c:title>
          <c:tx>
            <c:rich>
              <a:bodyPr rot="-5400000" vert="horz"/>
              <a:lstStyle/>
              <a:p>
                <a:pPr>
                  <a:defRPr/>
                </a:pPr>
                <a:r>
                  <a:rPr lang="en-US"/>
                  <a:t>MILLES DE PESOS</a:t>
                </a:r>
              </a:p>
            </c:rich>
          </c:tx>
          <c:layout>
            <c:manualLayout>
              <c:xMode val="edge"/>
              <c:yMode val="edge"/>
              <c:x val="1.2165740740740737E-2"/>
              <c:y val="0.48667319444444446"/>
            </c:manualLayout>
          </c:layout>
          <c:overlay val="0"/>
        </c:title>
        <c:numFmt formatCode="&quot;$&quot;\ #,##0" sourceLinked="0"/>
        <c:majorTickMark val="out"/>
        <c:minorTickMark val="none"/>
        <c:tickLblPos val="nextTo"/>
        <c:crossAx val="81243520"/>
        <c:crosses val="autoZero"/>
        <c:crossBetween val="midCat"/>
        <c:dispUnits>
          <c:builtInUnit val="thousands"/>
        </c:dispUnits>
      </c:valAx>
    </c:plotArea>
    <c:legend>
      <c:legendPos val="r"/>
      <c:layout>
        <c:manualLayout>
          <c:xMode val="edge"/>
          <c:yMode val="edge"/>
          <c:x val="0.84549453703703703"/>
          <c:y val="6.8516805555555546E-2"/>
          <c:w val="0.13569064814814816"/>
          <c:h val="6.3792500000000002E-2"/>
        </c:manualLayout>
      </c:layout>
      <c:overlay val="0"/>
    </c:legend>
    <c:plotVisOnly val="1"/>
    <c:dispBlanksAs val="gap"/>
    <c:showDLblsOverMax val="0"/>
  </c:chart>
  <c:spPr>
    <a:noFill/>
    <a:ln>
      <a:noFill/>
    </a:ln>
  </c:spPr>
  <c:printSettings>
    <c:headerFooter/>
    <c:pageMargins b="0.19685039370078738" l="0.19685039370078738" r="0.19685039370078738" t="0.39370078740157488" header="0" footer="0"/>
    <c:pageSetup paperSize="9" orientation="landscape"/>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15</xdr:col>
      <xdr:colOff>5000</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500-000002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11</xdr:col>
      <xdr:colOff>636825</xdr:colOff>
      <xdr:row>37</xdr:row>
      <xdr:rowOff>151500</xdr:rowOff>
    </xdr:to>
    <xdr:graphicFrame macro="">
      <xdr:nvGraphicFramePr>
        <xdr:cNvPr id="2" name="1 Gráfico" title="PLAN DE TRABAJO - AVANCE PORCENTUAL OBRA">
          <a:extLst>
            <a:ext uri="{FF2B5EF4-FFF2-40B4-BE49-F238E27FC236}">
              <a16:creationId xmlns:a16="http://schemas.microsoft.com/office/drawing/2014/main" id="{00000000-0008-0000-06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oneCellAnchor>
    <xdr:from>
      <xdr:col>2</xdr:col>
      <xdr:colOff>23813</xdr:colOff>
      <xdr:row>13</xdr:row>
      <xdr:rowOff>8413</xdr:rowOff>
    </xdr:from>
    <xdr:ext cx="2849561" cy="182087"/>
    <xdr:sp macro="" textlink="">
      <xdr:nvSpPr>
        <xdr:cNvPr id="2" name="1 CuadroTexto">
          <a:extLst>
            <a:ext uri="{FF2B5EF4-FFF2-40B4-BE49-F238E27FC236}">
              <a16:creationId xmlns:a16="http://schemas.microsoft.com/office/drawing/2014/main" id="{817784F7-1DC2-416A-B141-CC87436A6ACF}"/>
            </a:ext>
          </a:extLst>
        </xdr:cNvPr>
        <xdr:cNvSpPr txBox="1"/>
      </xdr:nvSpPr>
      <xdr:spPr>
        <a:xfrm>
          <a:off x="2587626" y="1865788"/>
          <a:ext cx="2849561"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𝐼𝑛𝑡𝑒𝑟é𝑠 </a:t>
          </a:r>
          <a:r>
            <a:rPr lang="es-AR" sz="800" i="0">
              <a:latin typeface="Cambria Math"/>
            </a:rPr>
            <a:t>= </a:t>
          </a:r>
          <a:r>
            <a:rPr lang="es-AR" sz="800" i="0">
              <a:solidFill>
                <a:schemeClr val="tx1"/>
              </a:solidFill>
              <a:effectLst/>
              <a:latin typeface="+mn-lt"/>
              <a:ea typeface="+mn-ea"/>
              <a:cs typeface="+mn-cs"/>
            </a:rPr>
            <a:t>(</a:t>
          </a:r>
          <a:r>
            <a:rPr lang="es-AR" sz="800" b="0" i="0">
              <a:solidFill>
                <a:schemeClr val="tx1"/>
              </a:solidFill>
              <a:effectLst/>
              <a:latin typeface="+mn-lt"/>
              <a:ea typeface="+mn-ea"/>
              <a:cs typeface="+mn-cs"/>
            </a:rPr>
            <a:t>𝐶𝑎𝑝𝑖𝑡𝑎𝑙 × 8 ℎ</a:t>
          </a:r>
          <a:r>
            <a:rPr lang="es-AR" sz="800" b="0" i="0">
              <a:solidFill>
                <a:schemeClr val="tx1"/>
              </a:solidFill>
              <a:effectLst/>
              <a:latin typeface="Cambria Math"/>
              <a:ea typeface="+mn-ea"/>
              <a:cs typeface="+mn-cs"/>
            </a:rPr>
            <a:t>/</a:t>
          </a:r>
          <a:r>
            <a:rPr lang="es-AR" sz="800" b="0" i="0">
              <a:solidFill>
                <a:schemeClr val="tx1"/>
              </a:solidFill>
              <a:effectLst/>
              <a:latin typeface="+mn-lt"/>
              <a:ea typeface="+mn-ea"/>
              <a:cs typeface="+mn-cs"/>
            </a:rPr>
            <a:t>𝑑í𝑎 × Í𝑛𝑡𝑒𝑟𝑒𝑠𝐴𝑛𝑢𝑎𝑙) / (2 × 2000 ℎ/𝑎ñ𝑜)</a:t>
          </a:r>
          <a:endParaRPr lang="es-AR" sz="800"/>
        </a:p>
      </xdr:txBody>
    </xdr:sp>
    <xdr:clientData/>
  </xdr:oneCellAnchor>
  <xdr:oneCellAnchor>
    <xdr:from>
      <xdr:col>2</xdr:col>
      <xdr:colOff>15876</xdr:colOff>
      <xdr:row>16</xdr:row>
      <xdr:rowOff>15877</xdr:rowOff>
    </xdr:from>
    <xdr:ext cx="4444998" cy="198436"/>
    <xdr:sp macro="" textlink="">
      <xdr:nvSpPr>
        <xdr:cNvPr id="3" name="2 CuadroTexto">
          <a:extLst>
            <a:ext uri="{FF2B5EF4-FFF2-40B4-BE49-F238E27FC236}">
              <a16:creationId xmlns:a16="http://schemas.microsoft.com/office/drawing/2014/main" id="{15561EE3-621F-45CB-B894-4B0BEC9340AC}"/>
            </a:ext>
          </a:extLst>
        </xdr:cNvPr>
        <xdr:cNvSpPr txBox="1"/>
      </xdr:nvSpPr>
      <xdr:spPr>
        <a:xfrm>
          <a:off x="2579689" y="2301877"/>
          <a:ext cx="4444998" cy="19843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𝑅</a:t>
          </a:r>
          <a:r>
            <a:rPr lang="es-AR" sz="800" b="0" i="0">
              <a:latin typeface="Cambria Math"/>
            </a:rPr>
            <a:t>𝑒𝑝𝑎𝑟𝑎𝑐𝑖𝑜𝑛𝑒𝑠 𝑦 𝑅𝑒𝑝𝑢𝑒𝑠𝑡𝑜𝑠</a:t>
          </a:r>
          <a:r>
            <a:rPr lang="es-AR" sz="800" i="0">
              <a:latin typeface="Cambria Math"/>
            </a:rPr>
            <a:t>=𝐴𝑚𝑜𝑟𝑡𝑖𝑧𝑎𝑐𝑖</a:t>
          </a:r>
          <a:r>
            <a:rPr lang="es-AR" sz="800" b="0" i="0">
              <a:latin typeface="Cambria Math"/>
            </a:rPr>
            <a:t>ó𝑛 ×% 𝑅𝑒𝑝𝑎𝑟𝑎𝑐𝑖ó𝑛 𝑦 𝑅𝑒𝑝𝑢𝑒𝑠𝑡𝑜𝑠 𝑑𝑒 𝑙𝑎 </a:t>
          </a:r>
          <a:r>
            <a:rPr lang="es-AR" sz="800" b="0" i="0">
              <a:latin typeface="Cambria Math"/>
              <a:ea typeface="Cambria Math"/>
            </a:rPr>
            <a:t>𝐴𝑚𝑜𝑟𝑡𝑖𝑧𝑎𝑐𝑖ó𝑛</a:t>
          </a:r>
          <a:endParaRPr lang="es-AR" sz="800">
            <a:latin typeface="Arial" pitchFamily="34" charset="0"/>
            <a:cs typeface="Arial" pitchFamily="34" charset="0"/>
          </a:endParaRPr>
        </a:p>
      </xdr:txBody>
    </xdr:sp>
    <xdr:clientData/>
  </xdr:oneCellAnchor>
  <xdr:oneCellAnchor>
    <xdr:from>
      <xdr:col>2</xdr:col>
      <xdr:colOff>23813</xdr:colOff>
      <xdr:row>19</xdr:row>
      <xdr:rowOff>15879</xdr:rowOff>
    </xdr:from>
    <xdr:ext cx="3444872" cy="182559"/>
    <xdr:sp macro="" textlink="">
      <xdr:nvSpPr>
        <xdr:cNvPr id="4" name="3 CuadroTexto">
          <a:extLst>
            <a:ext uri="{FF2B5EF4-FFF2-40B4-BE49-F238E27FC236}">
              <a16:creationId xmlns:a16="http://schemas.microsoft.com/office/drawing/2014/main" id="{5EB1CD16-6BCA-4E9E-A2D0-070186C7208B}"/>
            </a:ext>
          </a:extLst>
        </xdr:cNvPr>
        <xdr:cNvSpPr txBox="1"/>
      </xdr:nvSpPr>
      <xdr:spPr>
        <a:xfrm>
          <a:off x="2587626" y="2730504"/>
          <a:ext cx="3444872" cy="1825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𝑜𝑚𝑏𝑢𝑠𝑡𝑖𝑏𝑙𝑒𝑠 </a:t>
          </a:r>
          <a:r>
            <a:rPr lang="es-AR" sz="800" i="0">
              <a:latin typeface="Cambria Math"/>
            </a:rPr>
            <a:t>= </a:t>
          </a:r>
          <a:r>
            <a:rPr lang="es-AR" sz="800" b="0" i="0">
              <a:latin typeface="Cambria Math"/>
            </a:rPr>
            <a:t>𝑇𝑜𝑡𝑎𝑙 𝐻𝑃 ×</a:t>
          </a:r>
          <a:r>
            <a:rPr lang="es-AR" sz="800" b="0" i="0">
              <a:latin typeface="Cambria Math"/>
              <a:ea typeface="Cambria Math"/>
            </a:rPr>
            <a:t>𝐶𝑜𝑛𝑠𝑢𝑚𝑜 𝑝𝑜𝑟 ℎ𝑜𝑟𝑎/𝐻𝑃×𝑃𝑟𝑒𝑐𝑖𝑜 𝑔𝑎𝑠𝑜𝑖𝑙</a:t>
          </a:r>
          <a:endParaRPr lang="es-AR" sz="800">
            <a:latin typeface="Arial" pitchFamily="34" charset="0"/>
            <a:cs typeface="Arial" pitchFamily="34" charset="0"/>
          </a:endParaRPr>
        </a:p>
      </xdr:txBody>
    </xdr:sp>
    <xdr:clientData/>
  </xdr:oneCellAnchor>
  <xdr:oneCellAnchor>
    <xdr:from>
      <xdr:col>2</xdr:col>
      <xdr:colOff>23811</xdr:colOff>
      <xdr:row>36</xdr:row>
      <xdr:rowOff>8414</xdr:rowOff>
    </xdr:from>
    <xdr:ext cx="4722814" cy="171841"/>
    <xdr:sp macro="" textlink="">
      <xdr:nvSpPr>
        <xdr:cNvPr id="5" name="4 CuadroTexto">
          <a:extLst>
            <a:ext uri="{FF2B5EF4-FFF2-40B4-BE49-F238E27FC236}">
              <a16:creationId xmlns:a16="http://schemas.microsoft.com/office/drawing/2014/main" id="{A5C3B5A8-6511-4188-A4DA-AC93A982AB74}"/>
            </a:ext>
          </a:extLst>
        </xdr:cNvPr>
        <xdr:cNvSpPr txBox="1"/>
      </xdr:nvSpPr>
      <xdr:spPr>
        <a:xfrm>
          <a:off x="2587624" y="5151914"/>
          <a:ext cx="4722814" cy="1718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solidFill>
                <a:schemeClr val="tx1"/>
              </a:solidFill>
              <a:latin typeface="Cambria Math"/>
              <a:ea typeface="+mn-ea"/>
              <a:cs typeface="+mn-cs"/>
            </a:rPr>
            <a:t>𝐴𝑚𝑜𝑟𝑡𝑖𝑧𝑎𝑐𝑖ó𝑛=(𝐶𝑎𝑝𝑖𝑡𝑎𝑙×% 𝐶𝑎𝑚.  𝑎 𝐴𝑚𝑜𝑟𝑡𝑖𝑧𝑎𝑟)/(𝑉𝑖𝑑𝑎 ú𝑡𝑖𝑙 𝑒𝑛 𝑚𝑒𝑠𝑒𝑠)=𝐶𝑎𝑝𝑖𝑡𝑎𝑙</a:t>
          </a:r>
          <a:r>
            <a:rPr lang="es-AR" sz="800" b="0" i="0">
              <a:solidFill>
                <a:schemeClr val="tx1"/>
              </a:solidFill>
              <a:latin typeface="Cambria Math"/>
              <a:ea typeface="Cambria Math"/>
              <a:cs typeface="+mn-cs"/>
            </a:rPr>
            <a:t>×𝐶𝑜𝑒𝑓.  𝐴𝑚𝑜𝑟𝑡.  𝐶𝑎𝑚𝑖𝑜𝑛𝑒𝑡𝑎</a:t>
          </a:r>
          <a:endParaRPr lang="es-AR" sz="800" b="0" i="1">
            <a:solidFill>
              <a:schemeClr val="tx1"/>
            </a:solidFill>
            <a:latin typeface="Cambria Math"/>
            <a:ea typeface="+mn-ea"/>
            <a:cs typeface="+mn-cs"/>
          </a:endParaRPr>
        </a:p>
      </xdr:txBody>
    </xdr:sp>
    <xdr:clientData/>
  </xdr:oneCellAnchor>
  <xdr:oneCellAnchor>
    <xdr:from>
      <xdr:col>2</xdr:col>
      <xdr:colOff>39687</xdr:colOff>
      <xdr:row>42</xdr:row>
      <xdr:rowOff>15876</xdr:rowOff>
    </xdr:from>
    <xdr:ext cx="3956009" cy="173088"/>
    <xdr:sp macro="" textlink="">
      <xdr:nvSpPr>
        <xdr:cNvPr id="6" name="5 CuadroTexto">
          <a:extLst>
            <a:ext uri="{FF2B5EF4-FFF2-40B4-BE49-F238E27FC236}">
              <a16:creationId xmlns:a16="http://schemas.microsoft.com/office/drawing/2014/main" id="{63373CCB-EA5F-4DEC-AD23-26C39AD542F4}"/>
            </a:ext>
          </a:extLst>
        </xdr:cNvPr>
        <xdr:cNvSpPr txBox="1"/>
      </xdr:nvSpPr>
      <xdr:spPr>
        <a:xfrm>
          <a:off x="2603500" y="6016626"/>
          <a:ext cx="395600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𝑆</a:t>
          </a:r>
          <a:r>
            <a:rPr lang="es-AR" sz="800" b="0" i="0">
              <a:latin typeface="Cambria Math"/>
            </a:rPr>
            <a:t>𝑒𝑔𝑢𝑟𝑜𝑠</a:t>
          </a:r>
          <a:r>
            <a:rPr lang="es-AR" sz="800" i="0">
              <a:latin typeface="Cambria Math"/>
            </a:rPr>
            <a:t>=</a:t>
          </a:r>
          <a:r>
            <a:rPr lang="es-AR" sz="800" i="0">
              <a:latin typeface="Cambria Math" pitchFamily="18" charset="0"/>
              <a:ea typeface="Cambria Math" pitchFamily="18" charset="0"/>
            </a:rPr>
            <a:t>(</a:t>
          </a:r>
          <a:r>
            <a:rPr lang="es-AR" sz="800" b="0" i="0">
              <a:latin typeface="Cambria Math" pitchFamily="18" charset="0"/>
              <a:ea typeface="Cambria Math" pitchFamily="18" charset="0"/>
            </a:rPr>
            <a:t>𝐶𝑎𝑝𝑖𝑡𝑎𝑙 ×% 𝑆𝑒𝑔𝑢𝑟𝑜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𝑆𝑒𝑔𝑢𝑟𝑜 </a:t>
          </a:r>
          <a:r>
            <a:rPr lang="es-AR" sz="800" b="0" i="0">
              <a:solidFill>
                <a:schemeClr val="tx1"/>
              </a:solidFill>
              <a:effectLst/>
              <a:latin typeface="Cambria Math" pitchFamily="18" charset="0"/>
              <a:ea typeface="Cambria Math" pitchFamily="18" charset="0"/>
              <a:cs typeface="+mn-cs"/>
            </a:rPr>
            <a:t>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31749</xdr:colOff>
      <xdr:row>45</xdr:row>
      <xdr:rowOff>23814</xdr:rowOff>
    </xdr:from>
    <xdr:ext cx="4056849" cy="173088"/>
    <xdr:sp macro="" textlink="">
      <xdr:nvSpPr>
        <xdr:cNvPr id="7" name="6 CuadroTexto">
          <a:extLst>
            <a:ext uri="{FF2B5EF4-FFF2-40B4-BE49-F238E27FC236}">
              <a16:creationId xmlns:a16="http://schemas.microsoft.com/office/drawing/2014/main" id="{2FF4E300-233C-4EE1-9F06-57CEFDFFB2C9}"/>
            </a:ext>
          </a:extLst>
        </xdr:cNvPr>
        <xdr:cNvSpPr txBox="1"/>
      </xdr:nvSpPr>
      <xdr:spPr>
        <a:xfrm>
          <a:off x="2595562" y="6453189"/>
          <a:ext cx="4056849" cy="1730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i="0">
              <a:latin typeface="Cambria Math"/>
            </a:rPr>
            <a:t>𝑃</a:t>
          </a:r>
          <a:r>
            <a:rPr lang="es-AR" sz="800" b="0" i="0">
              <a:latin typeface="Cambria Math"/>
            </a:rPr>
            <a:t>𝑎𝑡𝑒𝑛𝑡𝑒</a:t>
          </a:r>
          <a:r>
            <a:rPr lang="es-AR" sz="800" i="0">
              <a:latin typeface="Cambria Math"/>
            </a:rPr>
            <a:t>=(</a:t>
          </a:r>
          <a:r>
            <a:rPr lang="es-AR" sz="800" b="0" i="0">
              <a:latin typeface="Cambria Math"/>
            </a:rPr>
            <a:t>𝐶𝑎𝑝𝑖𝑡𝑎𝑙 ×% </a:t>
          </a:r>
          <a:r>
            <a:rPr lang="es-AR" sz="800" b="0" i="0">
              <a:latin typeface="Cambria Math"/>
              <a:ea typeface="Cambria Math"/>
            </a:rPr>
            <a:t>𝑃𝑎𝑡𝑒𝑛𝑡𝑒 𝑎𝑛𝑢𝑎𝑙)/(12 𝑚/𝑎ñ𝑜)=</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𝑃𝑎𝑡𝑒𝑛𝑡𝑒</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a:latin typeface="Arial" pitchFamily="34" charset="0"/>
            <a:cs typeface="Arial" pitchFamily="34" charset="0"/>
          </a:endParaRPr>
        </a:p>
      </xdr:txBody>
    </xdr:sp>
    <xdr:clientData/>
  </xdr:oneCellAnchor>
  <xdr:oneCellAnchor>
    <xdr:from>
      <xdr:col>2</xdr:col>
      <xdr:colOff>23812</xdr:colOff>
      <xdr:row>39</xdr:row>
      <xdr:rowOff>23813</xdr:rowOff>
    </xdr:from>
    <xdr:ext cx="4111146" cy="140117"/>
    <xdr:sp macro="" textlink="">
      <xdr:nvSpPr>
        <xdr:cNvPr id="8" name="7 CuadroTexto">
          <a:extLst>
            <a:ext uri="{FF2B5EF4-FFF2-40B4-BE49-F238E27FC236}">
              <a16:creationId xmlns:a16="http://schemas.microsoft.com/office/drawing/2014/main" id="{7D6320DF-24EB-411F-B40F-B7CFB58A7AC6}"/>
            </a:ext>
          </a:extLst>
        </xdr:cNvPr>
        <xdr:cNvSpPr txBox="1"/>
      </xdr:nvSpPr>
      <xdr:spPr>
        <a:xfrm>
          <a:off x="2587625" y="5595938"/>
          <a:ext cx="4111146" cy="1401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lang="es-AR" sz="800" b="0" i="0">
              <a:solidFill>
                <a:schemeClr val="tx1"/>
              </a:solidFill>
              <a:latin typeface="Cambria Math"/>
              <a:ea typeface="+mn-ea"/>
              <a:cs typeface="+mn-cs"/>
            </a:rPr>
            <a:t>𝐼𝑛𝑡𝑒𝑟é𝑠=(𝐶𝑎𝑝𝑖𝑡𝑎𝑙 ×Í𝑛𝑡𝑒𝑟𝑒𝑠𝐴𝑛𝑢𝑎𝑙)/(2×12 𝑚/𝑎ñ𝑜)</a:t>
          </a:r>
          <a:r>
            <a:rPr lang="es-AR" sz="800" b="0" i="0">
              <a:solidFill>
                <a:schemeClr val="tx1"/>
              </a:solidFill>
              <a:latin typeface="Cambria Math"/>
              <a:ea typeface="Cambria Math"/>
              <a:cs typeface="+mn-cs"/>
            </a:rPr>
            <a:t>=</a:t>
          </a:r>
          <a:r>
            <a:rPr lang="es-AR" sz="800" b="0" i="0">
              <a:solidFill>
                <a:schemeClr val="tx1"/>
              </a:solidFill>
              <a:effectLst/>
              <a:latin typeface="Cambria Math" pitchFamily="18" charset="0"/>
              <a:ea typeface="Cambria Math" pitchFamily="18" charset="0"/>
              <a:cs typeface="+mn-cs"/>
            </a:rPr>
            <a:t>𝐶𝑎𝑝𝑖𝑡𝑎𝑙×𝐶𝑜𝑒𝑓.  </a:t>
          </a:r>
          <a:r>
            <a:rPr lang="es-AR" sz="800" b="0" i="0">
              <a:solidFill>
                <a:schemeClr val="tx1"/>
              </a:solidFill>
              <a:effectLst/>
              <a:latin typeface="Cambria Math"/>
              <a:ea typeface="Cambria Math" pitchFamily="18" charset="0"/>
              <a:cs typeface="+mn-cs"/>
            </a:rPr>
            <a:t>𝐼𝑛𝑡𝑒𝑟é𝑠</a:t>
          </a:r>
          <a:r>
            <a:rPr lang="es-AR" sz="800" b="0" i="0">
              <a:solidFill>
                <a:schemeClr val="tx1"/>
              </a:solidFill>
              <a:effectLst/>
              <a:latin typeface="Cambria Math" pitchFamily="18" charset="0"/>
              <a:ea typeface="Cambria Math" pitchFamily="18" charset="0"/>
              <a:cs typeface="+mn-cs"/>
            </a:rPr>
            <a:t>  𝐶𝑎𝑚𝑖𝑜𝑛𝑒𝑡𝑎</a:t>
          </a:r>
          <a:endParaRPr lang="es-AR" sz="800">
            <a:effectLst/>
            <a:latin typeface="Cambria Math" pitchFamily="18" charset="0"/>
            <a:ea typeface="Cambria Math" pitchFamily="18" charset="0"/>
          </a:endParaRPr>
        </a:p>
        <a:p>
          <a:pPr algn="l"/>
          <a:endParaRPr lang="es-AR" sz="800" b="0" i="1">
            <a:solidFill>
              <a:schemeClr val="tx1"/>
            </a:solidFill>
            <a:latin typeface="Cambria Math"/>
            <a:ea typeface="+mn-ea"/>
            <a:cs typeface="+mn-cs"/>
          </a:endParaRPr>
        </a:p>
      </xdr:txBody>
    </xdr:sp>
    <xdr:clientData/>
  </xdr:oneCellAnchor>
  <xdr:oneCellAnchor>
    <xdr:from>
      <xdr:col>2</xdr:col>
      <xdr:colOff>55561</xdr:colOff>
      <xdr:row>48</xdr:row>
      <xdr:rowOff>7937</xdr:rowOff>
    </xdr:from>
    <xdr:ext cx="4064607" cy="181329"/>
    <xdr:sp macro="" textlink="">
      <xdr:nvSpPr>
        <xdr:cNvPr id="9" name="8 CuadroTexto">
          <a:extLst>
            <a:ext uri="{FF2B5EF4-FFF2-40B4-BE49-F238E27FC236}">
              <a16:creationId xmlns:a16="http://schemas.microsoft.com/office/drawing/2014/main" id="{292CA973-3741-4EFF-A707-9B3D35C9B18D}"/>
            </a:ext>
          </a:extLst>
        </xdr:cNvPr>
        <xdr:cNvSpPr txBox="1"/>
      </xdr:nvSpPr>
      <xdr:spPr>
        <a:xfrm>
          <a:off x="2619374" y="6865937"/>
          <a:ext cx="4064607" cy="18132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𝑜𝑚𝑏𝑢𝑠𝑡𝑖𝑏𝑙𝑒 𝑦 𝐿𝑢𝑏𝑟𝑖𝑐𝑎𝑛𝑡𝑒𝑠</a:t>
          </a:r>
          <a:r>
            <a:rPr lang="es-AR" sz="800" i="0">
              <a:latin typeface="Cambria Math"/>
            </a:rPr>
            <a:t>=</a:t>
          </a:r>
          <a:r>
            <a:rPr lang="es-AR" sz="800" b="0" i="0">
              <a:solidFill>
                <a:schemeClr val="tx1"/>
              </a:solidFill>
              <a:effectLst/>
              <a:latin typeface="Cambria Math" pitchFamily="18" charset="0"/>
              <a:ea typeface="Cambria Math" pitchFamily="18" charset="0"/>
              <a:cs typeface="+mn-cs"/>
            </a:rPr>
            <a:t>𝐶𝑜𝑛𝑠𝑢𝑚𝑜 𝑝𝑜𝑟 𝑘𝑚×𝑃𝑟𝑒𝑐𝑖𝑜𝑠 𝐺𝑎𝑠 𝑂𝑖𝑙</a:t>
          </a:r>
          <a:r>
            <a:rPr lang="es-AR" sz="800" b="0" i="0">
              <a:solidFill>
                <a:schemeClr val="tx1"/>
              </a:solidFill>
              <a:effectLst/>
              <a:latin typeface="Cambria Math"/>
              <a:ea typeface="Cambria Math"/>
              <a:cs typeface="+mn-cs"/>
            </a:rPr>
            <a:t>×(1+% 𝐿𝑢𝑏𝑟𝑖𝑐𝑎𝑛𝑡𝑒𝑠)</a:t>
          </a:r>
          <a:endParaRPr lang="es-AR" sz="800">
            <a:latin typeface="Cambria Math" pitchFamily="18" charset="0"/>
            <a:ea typeface="Cambria Math" pitchFamily="18" charset="0"/>
            <a:cs typeface="Arial" pitchFamily="34" charset="0"/>
          </a:endParaRPr>
        </a:p>
      </xdr:txBody>
    </xdr:sp>
    <xdr:clientData/>
  </xdr:oneCellAnchor>
  <xdr:oneCellAnchor>
    <xdr:from>
      <xdr:col>2</xdr:col>
      <xdr:colOff>15874</xdr:colOff>
      <xdr:row>51</xdr:row>
      <xdr:rowOff>23812</xdr:rowOff>
    </xdr:from>
    <xdr:ext cx="4238626" cy="206375"/>
    <xdr:sp macro="" textlink="">
      <xdr:nvSpPr>
        <xdr:cNvPr id="10" name="9 CuadroTexto">
          <a:extLst>
            <a:ext uri="{FF2B5EF4-FFF2-40B4-BE49-F238E27FC236}">
              <a16:creationId xmlns:a16="http://schemas.microsoft.com/office/drawing/2014/main" id="{7AE9986D-9883-42FE-8B06-880473E1CA63}"/>
            </a:ext>
          </a:extLst>
        </xdr:cNvPr>
        <xdr:cNvSpPr txBox="1"/>
      </xdr:nvSpPr>
      <xdr:spPr>
        <a:xfrm>
          <a:off x="2579687" y="7310437"/>
          <a:ext cx="4238626" cy="2063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𝐶</a:t>
          </a:r>
          <a:r>
            <a:rPr lang="es-AR" sz="800" b="0" i="0">
              <a:latin typeface="Cambria Math"/>
            </a:rPr>
            <a:t>á𝑚𝑎𝑟𝑎𝑠 𝑦 𝐶𝑢𝑏𝑖𝑒𝑟𝑡𝑎𝑠</a:t>
          </a:r>
          <a:r>
            <a:rPr lang="es-AR" sz="800" i="0">
              <a:latin typeface="Cambria Math"/>
            </a:rPr>
            <a:t>=(</a:t>
          </a:r>
          <a:r>
            <a:rPr lang="es-AR" sz="800" b="0" i="0">
              <a:latin typeface="Cambria Math"/>
            </a:rPr>
            <a:t>𝐶𝑎𝑛𝑡𝑖𝑑𝑎𝑑 𝐶𝑢𝑏𝑖𝑒𝑟𝑡𝑎𝑠×</a:t>
          </a:r>
          <a:r>
            <a:rPr lang="es-AR" sz="800" b="0" i="0">
              <a:latin typeface="Cambria Math"/>
              <a:ea typeface="Cambria Math"/>
            </a:rPr>
            <a:t>𝐶𝑜𝑠𝑡𝑜 𝐶𝑢𝑏𝑖𝑒𝑟𝑡𝑎 𝐶𝑎𝑚𝑖𝑜𝑛𝑒𝑡𝑎)/(𝑉𝑖𝑑𝑎 Ú𝑡𝑖𝑙 𝐶𝑢𝑏𝑖𝑒𝑟𝑡𝑎)</a:t>
          </a:r>
          <a:endParaRPr lang="es-AR" sz="800">
            <a:latin typeface="Arial" pitchFamily="34" charset="0"/>
            <a:cs typeface="Arial" pitchFamily="34" charset="0"/>
          </a:endParaRPr>
        </a:p>
      </xdr:txBody>
    </xdr:sp>
    <xdr:clientData/>
  </xdr:oneCellAnchor>
  <xdr:oneCellAnchor>
    <xdr:from>
      <xdr:col>2</xdr:col>
      <xdr:colOff>1</xdr:colOff>
      <xdr:row>22</xdr:row>
      <xdr:rowOff>23813</xdr:rowOff>
    </xdr:from>
    <xdr:ext cx="3817938" cy="182564"/>
    <xdr:sp macro="" textlink="">
      <xdr:nvSpPr>
        <xdr:cNvPr id="11" name="4 CuadroTexto">
          <a:extLst>
            <a:ext uri="{FF2B5EF4-FFF2-40B4-BE49-F238E27FC236}">
              <a16:creationId xmlns:a16="http://schemas.microsoft.com/office/drawing/2014/main" id="{4A052AB2-7DAA-4991-8383-16D51033E5B7}"/>
            </a:ext>
          </a:extLst>
        </xdr:cNvPr>
        <xdr:cNvSpPr txBox="1"/>
      </xdr:nvSpPr>
      <xdr:spPr>
        <a:xfrm>
          <a:off x="2563814" y="3167063"/>
          <a:ext cx="3817938" cy="18256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b="0" i="0">
              <a:latin typeface="Cambria Math"/>
            </a:rPr>
            <a:t>𝐿𝑢𝑏𝑟𝑖𝑐𝑎𝑛𝑡𝑒𝑠</a:t>
          </a:r>
          <a:r>
            <a:rPr lang="es-AR" sz="800" i="0">
              <a:latin typeface="Cambria Math"/>
            </a:rPr>
            <a:t>=</a:t>
          </a:r>
          <a:r>
            <a:rPr lang="es-AR" sz="800" b="0" i="0">
              <a:latin typeface="Cambria Math"/>
            </a:rPr>
            <a:t>𝑇𝑜𝑡𝑎𝑙 𝐻𝑃 × </a:t>
          </a:r>
          <a:r>
            <a:rPr lang="es-AR" sz="800" b="0" i="0">
              <a:latin typeface="Cambria Math"/>
              <a:ea typeface="Cambria Math"/>
            </a:rPr>
            <a:t>𝐶𝑜𝑛𝑠𝑢𝑚𝑜 𝑝𝑜𝑟 ℎ𝑜𝑟𝑎/𝐻𝑃 × 𝑃𝑟𝑒𝑐𝑖𝑜 𝑔𝑎𝑠𝑜𝑖𝑙 × % 𝐶𝑜𝑚𝑏𝑢𝑠𝑡𝑖𝑏𝑙𝑒)</a:t>
          </a:r>
          <a:endParaRPr lang="es-AR" sz="800">
            <a:latin typeface="Arial" pitchFamily="34" charset="0"/>
            <a:cs typeface="Arial" pitchFamily="34" charset="0"/>
          </a:endParaRPr>
        </a:p>
      </xdr:txBody>
    </xdr:sp>
    <xdr:clientData/>
  </xdr:oneCellAnchor>
  <xdr:oneCellAnchor>
    <xdr:from>
      <xdr:col>2</xdr:col>
      <xdr:colOff>31750</xdr:colOff>
      <xdr:row>10</xdr:row>
      <xdr:rowOff>16351</xdr:rowOff>
    </xdr:from>
    <xdr:ext cx="3857623" cy="182087"/>
    <xdr:sp macro="" textlink="">
      <xdr:nvSpPr>
        <xdr:cNvPr id="12" name="11 CuadroTexto">
          <a:extLst>
            <a:ext uri="{FF2B5EF4-FFF2-40B4-BE49-F238E27FC236}">
              <a16:creationId xmlns:a16="http://schemas.microsoft.com/office/drawing/2014/main" id="{6DFAE71B-8537-42E7-AC69-829A7483163B}"/>
            </a:ext>
          </a:extLst>
        </xdr:cNvPr>
        <xdr:cNvSpPr txBox="1"/>
      </xdr:nvSpPr>
      <xdr:spPr>
        <a:xfrm>
          <a:off x="2595563" y="1445101"/>
          <a:ext cx="3857623" cy="1820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noAutofit/>
        </a:bodyPr>
        <a:lstStyle/>
        <a:p>
          <a:pPr algn="l"/>
          <a:r>
            <a:rPr lang="es-AR" sz="800" i="0">
              <a:latin typeface="Cambria Math"/>
            </a:rPr>
            <a:t>𝐴</a:t>
          </a:r>
          <a:r>
            <a:rPr lang="es-AR" sz="800" b="0" i="0">
              <a:latin typeface="Cambria Math"/>
            </a:rPr>
            <a:t>𝑚𝑜𝑟𝑡𝑖𝑧𝑎𝑐𝑖ó𝑛 </a:t>
          </a:r>
          <a:r>
            <a:rPr lang="es-AR" sz="800" i="0">
              <a:latin typeface="Cambria Math"/>
            </a:rPr>
            <a:t>= (</a:t>
          </a:r>
          <a:r>
            <a:rPr lang="es-AR" sz="800" b="0" i="0">
              <a:latin typeface="Cambria Math"/>
            </a:rPr>
            <a:t>𝐶𝑎𝑝𝑖𝑡𝑎𝑙 × 8</a:t>
          </a:r>
          <a:r>
            <a:rPr lang="es-AR" sz="800" b="0" i="0">
              <a:latin typeface="Cambria Math"/>
              <a:ea typeface="Cambria Math"/>
            </a:rPr>
            <a:t> ℎ/𝑑í𝑎 × % 𝐸𝑞.  𝑎 𝐴𝑚𝑜𝑟𝑡𝑖𝑧𝑎𝑟)/(</a:t>
          </a:r>
          <a:r>
            <a:rPr lang="es-AR" sz="800" b="0" i="0">
              <a:latin typeface="Cambria Math"/>
            </a:rPr>
            <a:t>𝑉𝑖𝑑𝑎 Ú𝑡𝑖𝑙 𝐸𝑞.)</a:t>
          </a:r>
          <a:endParaRPr lang="es-AR" sz="800"/>
        </a:p>
      </xdr:txBody>
    </xdr:sp>
    <xdr:clientData/>
  </xdr:oneCellAnchor>
</xdr:wsDr>
</file>

<file path=xl/drawings/drawing4.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43ADB213-DA0F-4450-993D-9966CAB6B805}"/>
            </a:ext>
          </a:extLst>
        </xdr:cNvPr>
        <xdr:cNvSpPr txBox="1">
          <a:spLocks/>
        </xdr:cNvSpPr>
      </xdr:nvSpPr>
      <xdr:spPr>
        <a:xfrm>
          <a:off x="4229100"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BDB06617-5C9F-4544-9E15-96DE43213D66}"/>
            </a:ext>
          </a:extLst>
        </xdr:cNvPr>
        <xdr:cNvSpPr txBox="1">
          <a:spLocks/>
        </xdr:cNvSpPr>
      </xdr:nvSpPr>
      <xdr:spPr>
        <a:xfrm>
          <a:off x="4229100"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87E18976-4086-4586-A599-673257F4CD71}"/>
            </a:ext>
          </a:extLst>
        </xdr:cNvPr>
        <xdr:cNvSpPr txBox="1">
          <a:spLocks/>
        </xdr:cNvSpPr>
      </xdr:nvSpPr>
      <xdr:spPr>
        <a:xfrm>
          <a:off x="4248150"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16D17527-F33C-4783-BDBB-1496A782245E}"/>
            </a:ext>
          </a:extLst>
        </xdr:cNvPr>
        <xdr:cNvSpPr txBox="1">
          <a:spLocks/>
        </xdr:cNvSpPr>
      </xdr:nvSpPr>
      <xdr:spPr>
        <a:xfrm>
          <a:off x="4257674"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480EC839-DDA5-44B9-B19D-18E190AF627D}"/>
            </a:ext>
          </a:extLst>
        </xdr:cNvPr>
        <xdr:cNvSpPr txBox="1">
          <a:spLocks/>
        </xdr:cNvSpPr>
      </xdr:nvSpPr>
      <xdr:spPr>
        <a:xfrm>
          <a:off x="4286250"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20C326CE-26B6-4569-AA3B-6E0CFFD1EE1A}"/>
            </a:ext>
          </a:extLst>
        </xdr:cNvPr>
        <xdr:cNvSpPr txBox="1">
          <a:spLocks/>
        </xdr:cNvSpPr>
      </xdr:nvSpPr>
      <xdr:spPr>
        <a:xfrm>
          <a:off x="4295775"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EE9D8158-672F-42AF-8C9A-562AF1530746}"/>
            </a:ext>
          </a:extLst>
        </xdr:cNvPr>
        <xdr:cNvSpPr txBox="1">
          <a:spLocks/>
        </xdr:cNvSpPr>
      </xdr:nvSpPr>
      <xdr:spPr>
        <a:xfrm>
          <a:off x="4286250"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drawings/drawing5.xml><?xml version="1.0" encoding="utf-8"?>
<xdr:wsDr xmlns:xdr="http://schemas.openxmlformats.org/drawingml/2006/spreadsheetDrawing" xmlns:a="http://schemas.openxmlformats.org/drawingml/2006/main">
  <xdr:oneCellAnchor>
    <xdr:from>
      <xdr:col>5</xdr:col>
      <xdr:colOff>657225</xdr:colOff>
      <xdr:row>3</xdr:row>
      <xdr:rowOff>28575</xdr:rowOff>
    </xdr:from>
    <xdr:ext cx="3492000" cy="288000"/>
    <xdr:sp macro="" textlink="">
      <xdr:nvSpPr>
        <xdr:cNvPr id="2" name="1 CuadroTexto">
          <a:extLst>
            <a:ext uri="{FF2B5EF4-FFF2-40B4-BE49-F238E27FC236}">
              <a16:creationId xmlns:a16="http://schemas.microsoft.com/office/drawing/2014/main" id="{3E12926C-4A80-4873-A18C-65C367308A78}"/>
            </a:ext>
          </a:extLst>
        </xdr:cNvPr>
        <xdr:cNvSpPr txBox="1">
          <a:spLocks/>
        </xdr:cNvSpPr>
      </xdr:nvSpPr>
      <xdr:spPr>
        <a:xfrm>
          <a:off x="4238625" y="600075"/>
          <a:ext cx="3492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𝐴</a:t>
          </a:r>
          <a:r>
            <a:rPr lang="es-AR" sz="900" b="0" i="0">
              <a:latin typeface="Cambria Math"/>
            </a:rPr>
            <a:t>𝑚𝑜𝑟𝑡𝑖𝑧𝑎𝑐𝑖ó𝑛</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𝑃𝑜𝑟𝑐𝑒𝑛𝑡𝑎𝑗𝑒 𝑒𝑞𝑢𝑖𝑝𝑜 𝑎 𝑎𝑚𝑜𝑟𝑡𝑖𝑧𝑎𝑟)/(</a:t>
          </a:r>
          <a:r>
            <a:rPr lang="es-AR" sz="900" b="0" i="0">
              <a:latin typeface="Cambria Math"/>
            </a:rPr>
            <a:t> 𝐻𝑜𝑟𝑎𝑠 𝑎𝑚𝑜𝑟𝑡𝑖𝑧𝑎𝑐𝑖ó𝑛 𝐸𝑞𝑢𝑖𝑝𝑜)</a:t>
          </a:r>
          <a:endParaRPr lang="es-AR" sz="900"/>
        </a:p>
      </xdr:txBody>
    </xdr:sp>
    <xdr:clientData/>
  </xdr:oneCellAnchor>
  <xdr:oneCellAnchor>
    <xdr:from>
      <xdr:col>5</xdr:col>
      <xdr:colOff>657225</xdr:colOff>
      <xdr:row>5</xdr:row>
      <xdr:rowOff>200024</xdr:rowOff>
    </xdr:from>
    <xdr:ext cx="3492000" cy="352425"/>
    <xdr:sp macro="" textlink="">
      <xdr:nvSpPr>
        <xdr:cNvPr id="3" name="2 CuadroTexto">
          <a:extLst>
            <a:ext uri="{FF2B5EF4-FFF2-40B4-BE49-F238E27FC236}">
              <a16:creationId xmlns:a16="http://schemas.microsoft.com/office/drawing/2014/main" id="{CC606AE2-5E69-4E59-ABB0-9C3DA596A070}"/>
            </a:ext>
          </a:extLst>
        </xdr:cNvPr>
        <xdr:cNvSpPr txBox="1">
          <a:spLocks/>
        </xdr:cNvSpPr>
      </xdr:nvSpPr>
      <xdr:spPr>
        <a:xfrm>
          <a:off x="4238625" y="1142999"/>
          <a:ext cx="34920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𝐼𝑛𝑡𝑒𝑟é𝑠</a:t>
          </a:r>
          <a:r>
            <a:rPr lang="es-AR" sz="900" i="0">
              <a:latin typeface="Cambria Math"/>
            </a:rPr>
            <a:t>=(</a:t>
          </a:r>
          <a:r>
            <a:rPr lang="es-AR" sz="900" b="0" i="0">
              <a:latin typeface="Cambria Math"/>
            </a:rPr>
            <a:t>𝑉𝑎𝑙𝑜𝑟 𝑑𝑒𝑙 𝑒𝑞𝑢𝑖𝑝𝑜 ×</a:t>
          </a:r>
          <a:r>
            <a:rPr lang="es-AR" sz="900" b="0" i="0">
              <a:latin typeface="Cambria Math"/>
              <a:ea typeface="Cambria Math"/>
            </a:rPr>
            <a:t>𝐼𝑛𝑡𝑒𝑟é𝑠 𝐴𝑛𝑢𝑎𝑙)/(</a:t>
          </a:r>
          <a:r>
            <a:rPr lang="es-AR" sz="900" b="0" i="0">
              <a:latin typeface="Cambria Math"/>
            </a:rPr>
            <a:t> 2</a:t>
          </a:r>
          <a:r>
            <a:rPr lang="es-AR" sz="900" b="0" i="0">
              <a:latin typeface="Cambria Math"/>
              <a:ea typeface="Cambria Math"/>
            </a:rPr>
            <a:t>×2.000 ℎ𝑠⁄𝑎ñ𝑜)</a:t>
          </a:r>
          <a:endParaRPr lang="es-AR" sz="900"/>
        </a:p>
      </xdr:txBody>
    </xdr:sp>
    <xdr:clientData/>
  </xdr:oneCellAnchor>
  <xdr:oneCellAnchor>
    <xdr:from>
      <xdr:col>5</xdr:col>
      <xdr:colOff>676275</xdr:colOff>
      <xdr:row>8</xdr:row>
      <xdr:rowOff>161925</xdr:rowOff>
    </xdr:from>
    <xdr:ext cx="4191000" cy="288000"/>
    <xdr:sp macro="" textlink="">
      <xdr:nvSpPr>
        <xdr:cNvPr id="4" name="3 CuadroTexto">
          <a:extLst>
            <a:ext uri="{FF2B5EF4-FFF2-40B4-BE49-F238E27FC236}">
              <a16:creationId xmlns:a16="http://schemas.microsoft.com/office/drawing/2014/main" id="{0ED5BFDB-909F-4AFB-8652-C2D290383662}"/>
            </a:ext>
          </a:extLst>
        </xdr:cNvPr>
        <xdr:cNvSpPr txBox="1">
          <a:spLocks/>
        </xdr:cNvSpPr>
      </xdr:nvSpPr>
      <xdr:spPr>
        <a:xfrm>
          <a:off x="4257675" y="1685925"/>
          <a:ext cx="41910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R</a:t>
          </a:r>
          <a:r>
            <a:rPr lang="es-AR" sz="900" b="0" i="0">
              <a:latin typeface="Cambria Math"/>
            </a:rPr>
            <a:t>𝑒𝑝𝑎𝑟𝑎𝑐𝑖𝑜𝑛𝑒𝑠 𝑦 𝑟𝑒𝑝𝑢𝑒𝑠𝑡𝑜𝑠</a:t>
          </a:r>
          <a:r>
            <a:rPr lang="es-AR" sz="900" i="0">
              <a:latin typeface="Cambria Math"/>
            </a:rPr>
            <a:t>=𝐴𝑚𝑜𝑟𝑡𝑖</a:t>
          </a:r>
          <a:r>
            <a:rPr lang="es-AR" sz="900" b="0" i="0">
              <a:latin typeface="Cambria Math"/>
            </a:rPr>
            <a:t>𝑧𝑎𝑐𝑖ó𝑛 ×</a:t>
          </a:r>
          <a:r>
            <a:rPr lang="es-AR" sz="900" b="0" i="0">
              <a:latin typeface="Cambria Math"/>
              <a:ea typeface="Cambria Math"/>
            </a:rPr>
            <a:t>𝑅𝑒𝑝𝑎𝑟𝑎𝑐𝑖𝑜𝑛𝑒𝑠 𝑦 𝑅𝑒𝑝𝑢𝑒𝑠𝑡𝑜𝑠</a:t>
          </a:r>
          <a:endParaRPr lang="es-AR" sz="900"/>
        </a:p>
      </xdr:txBody>
    </xdr:sp>
    <xdr:clientData/>
  </xdr:oneCellAnchor>
  <xdr:oneCellAnchor>
    <xdr:from>
      <xdr:col>5</xdr:col>
      <xdr:colOff>685799</xdr:colOff>
      <xdr:row>14</xdr:row>
      <xdr:rowOff>152400</xdr:rowOff>
    </xdr:from>
    <xdr:ext cx="3981451" cy="352425"/>
    <xdr:sp macro="" textlink="">
      <xdr:nvSpPr>
        <xdr:cNvPr id="5" name="4 CuadroTexto">
          <a:extLst>
            <a:ext uri="{FF2B5EF4-FFF2-40B4-BE49-F238E27FC236}">
              <a16:creationId xmlns:a16="http://schemas.microsoft.com/office/drawing/2014/main" id="{674CBE73-ABC6-4B3B-B646-7B5ED2A4FC52}"/>
            </a:ext>
          </a:extLst>
        </xdr:cNvPr>
        <xdr:cNvSpPr txBox="1">
          <a:spLocks/>
        </xdr:cNvSpPr>
      </xdr:nvSpPr>
      <xdr:spPr>
        <a:xfrm>
          <a:off x="4267199" y="2819400"/>
          <a:ext cx="3981451"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𝑆𝑒𝑔𝑢𝑟𝑜 𝑃𝑎𝑡𝑒𝑛𝑡𝑒𝑠 𝐼𝑚𝑝𝑢𝑒𝑠𝑡𝑜𝑠</a:t>
          </a:r>
          <a:r>
            <a:rPr lang="es-AR" sz="900" i="0">
              <a:latin typeface="Cambria Math"/>
            </a:rPr>
            <a:t>=(</a:t>
          </a:r>
          <a:r>
            <a:rPr lang="es-AR" sz="900" b="0" i="0">
              <a:latin typeface="Cambria Math"/>
            </a:rPr>
            <a:t>𝑉𝑎𝑙𝑜𝑟 𝑑𝑒𝑙 𝑒𝑞𝑢𝑖𝑝𝑜 ×𝑆𝑒𝑔𝑢𝑟𝑜 𝑃𝑎𝑡𝑒𝑛𝑡𝑒 𝐼𝑚𝑝𝑢𝑒𝑠𝑡𝑜)/(</a:t>
          </a:r>
          <a:r>
            <a:rPr lang="es-AR" sz="900" b="0" i="0">
              <a:latin typeface="Cambria Math"/>
              <a:ea typeface="Cambria Math"/>
            </a:rPr>
            <a:t>2.000 ℎ𝑠⁄𝑎ñ𝑜)</a:t>
          </a:r>
          <a:endParaRPr lang="es-AR" sz="900"/>
        </a:p>
      </xdr:txBody>
    </xdr:sp>
    <xdr:clientData/>
  </xdr:oneCellAnchor>
  <xdr:oneCellAnchor>
    <xdr:from>
      <xdr:col>6</xdr:col>
      <xdr:colOff>0</xdr:colOff>
      <xdr:row>12</xdr:row>
      <xdr:rowOff>0</xdr:rowOff>
    </xdr:from>
    <xdr:ext cx="4991100" cy="352425"/>
    <xdr:sp macro="" textlink="">
      <xdr:nvSpPr>
        <xdr:cNvPr id="6" name="5 CuadroTexto">
          <a:extLst>
            <a:ext uri="{FF2B5EF4-FFF2-40B4-BE49-F238E27FC236}">
              <a16:creationId xmlns:a16="http://schemas.microsoft.com/office/drawing/2014/main" id="{C92000C9-9E76-4EC9-A2FB-723A729D4ECA}"/>
            </a:ext>
          </a:extLst>
        </xdr:cNvPr>
        <xdr:cNvSpPr txBox="1">
          <a:spLocks/>
        </xdr:cNvSpPr>
      </xdr:nvSpPr>
      <xdr:spPr>
        <a:xfrm>
          <a:off x="4295775" y="228600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𝐿𝑎𝑣𝑎𝑑𝑜 𝑑𝑒 𝑙𝑎 𝑈𝑛𝑖𝑑𝑎𝑑</a:t>
          </a:r>
          <a:r>
            <a:rPr lang="es-AR" sz="900" i="0">
              <a:latin typeface="Cambria Math"/>
            </a:rPr>
            <a:t>=(</a:t>
          </a:r>
          <a:r>
            <a:rPr lang="es-AR" sz="900" b="0" i="0">
              <a:latin typeface="Cambria Math"/>
            </a:rPr>
            <a:t>𝑇𝑖𝑒𝑚𝑝 𝐿𝑎𝑣×𝐶𝑜𝑠𝑡𝑜 𝐿𝑎𝑣 𝑝𝑜𝑟 ℎ𝑜𝑟𝑎𝑠</a:t>
          </a:r>
          <a:r>
            <a:rPr lang="es-AR" sz="900" b="0" i="0">
              <a:latin typeface="Cambria Math"/>
              <a:ea typeface="Cambria Math"/>
            </a:rPr>
            <a:t>×𝐶𝑎𝑛𝑡𝑖𝑑𝑎𝑑 𝑙𝑎𝑣 𝑎𝑙 𝑚𝑒𝑠×12 𝑚𝑒𝑠𝑒𝑠)/(2.000 ℎ𝑠⁄𝑎ñ𝑜)</a:t>
          </a:r>
          <a:endParaRPr lang="es-AR" sz="900"/>
        </a:p>
      </xdr:txBody>
    </xdr:sp>
    <xdr:clientData/>
  </xdr:oneCellAnchor>
  <xdr:oneCellAnchor>
    <xdr:from>
      <xdr:col>6</xdr:col>
      <xdr:colOff>9525</xdr:colOff>
      <xdr:row>17</xdr:row>
      <xdr:rowOff>171450</xdr:rowOff>
    </xdr:from>
    <xdr:ext cx="4991100" cy="352425"/>
    <xdr:sp macro="" textlink="">
      <xdr:nvSpPr>
        <xdr:cNvPr id="7" name="6 CuadroTexto">
          <a:extLst>
            <a:ext uri="{FF2B5EF4-FFF2-40B4-BE49-F238E27FC236}">
              <a16:creationId xmlns:a16="http://schemas.microsoft.com/office/drawing/2014/main" id="{D8F72870-22DE-41EE-84E5-ECCD6C05B343}"/>
            </a:ext>
          </a:extLst>
        </xdr:cNvPr>
        <xdr:cNvSpPr txBox="1">
          <a:spLocks/>
        </xdr:cNvSpPr>
      </xdr:nvSpPr>
      <xdr:spPr>
        <a:xfrm>
          <a:off x="4305300" y="3409950"/>
          <a:ext cx="4991100" cy="35242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b="0" i="0">
              <a:latin typeface="Cambria Math"/>
            </a:rPr>
            <a:t>𝐶á𝑚𝑎𝑟𝑎𝑠 𝑦 𝐶𝑢𝑏𝑖𝑒𝑟𝑡𝑎𝑠</a:t>
          </a:r>
          <a:r>
            <a:rPr lang="es-AR" sz="900" i="0">
              <a:latin typeface="Cambria Math"/>
            </a:rPr>
            <a:t>=(</a:t>
          </a:r>
          <a:r>
            <a:rPr lang="es-AR" sz="900" b="0" i="0">
              <a:latin typeface="Cambria Math"/>
            </a:rPr>
            <a:t>𝐶𝑎𝑛𝑡𝑖𝑑𝑎𝑑 𝑐á𝑚𝑎𝑟𝑎 𝑦 𝑐𝑢𝑏𝑖𝑒𝑟𝑡𝑎𝑠×𝑉𝑎𝑙𝑜𝑟 𝑐á𝑚𝑎𝑟𝑎 𝑦 𝑐𝑢𝑏𝑖𝑒𝑟𝑡𝑎𝑠)/(</a:t>
          </a:r>
          <a:r>
            <a:rPr lang="es-AR" sz="900" b="0" i="0">
              <a:latin typeface="Cambria Math"/>
              <a:ea typeface="Cambria Math"/>
            </a:rPr>
            <a:t>𝑉𝑖𝑑𝑎 ú𝑡𝑖𝑙 𝑐á𝑚𝑎𝑟𝑎𝑠 𝑦 𝑐𝑢𝑏𝑖𝑒𝑟𝑡𝑎𝑠)</a:t>
          </a:r>
          <a:endParaRPr lang="es-AR" sz="900"/>
        </a:p>
      </xdr:txBody>
    </xdr:sp>
    <xdr:clientData/>
  </xdr:oneCellAnchor>
  <xdr:oneCellAnchor>
    <xdr:from>
      <xdr:col>6</xdr:col>
      <xdr:colOff>0</xdr:colOff>
      <xdr:row>21</xdr:row>
      <xdr:rowOff>9525</xdr:rowOff>
    </xdr:from>
    <xdr:ext cx="4343400" cy="288000"/>
    <xdr:sp macro="" textlink="">
      <xdr:nvSpPr>
        <xdr:cNvPr id="8" name="7 CuadroTexto">
          <a:extLst>
            <a:ext uri="{FF2B5EF4-FFF2-40B4-BE49-F238E27FC236}">
              <a16:creationId xmlns:a16="http://schemas.microsoft.com/office/drawing/2014/main" id="{30EE0C3D-26DC-4CF3-850A-5AD18FC427FA}"/>
            </a:ext>
          </a:extLst>
        </xdr:cNvPr>
        <xdr:cNvSpPr txBox="1">
          <a:spLocks/>
        </xdr:cNvSpPr>
      </xdr:nvSpPr>
      <xdr:spPr>
        <a:xfrm>
          <a:off x="4295775" y="4010025"/>
          <a:ext cx="4343400" cy="2880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ctr">
          <a:noAutofit/>
        </a:bodyPr>
        <a:lstStyle/>
        <a:p>
          <a:pPr algn="l"/>
          <a:r>
            <a:rPr lang="es-AR" sz="900" i="0">
              <a:latin typeface="Cambria Math"/>
            </a:rPr>
            <a:t>𝐶</a:t>
          </a:r>
          <a:r>
            <a:rPr lang="es-AR" sz="900" b="0" i="0">
              <a:latin typeface="Cambria Math"/>
            </a:rPr>
            <a:t>𝑜𝑚𝑏𝑢𝑠𝑡𝑖𝑏𝑙𝑒 𝑦 𝑙𝑢𝑏𝑟𝑖𝑐𝑎𝑛𝑡𝑒𝑠</a:t>
          </a:r>
          <a:r>
            <a:rPr lang="es-AR" sz="900" i="0">
              <a:latin typeface="Cambria Math"/>
            </a:rPr>
            <a:t>=𝐶𝑜𝑛𝑠𝑢𝑚</a:t>
          </a:r>
          <a:r>
            <a:rPr lang="es-AR" sz="900" b="0" i="0">
              <a:latin typeface="Cambria Math"/>
            </a:rPr>
            <a:t>𝑜 𝑑𝑒 𝑔𝑎𝑠𝑜𝑖𝑙</a:t>
          </a:r>
          <a:r>
            <a:rPr lang="es-AR" sz="900" b="0" i="0">
              <a:latin typeface="Cambria Math"/>
              <a:ea typeface="Cambria Math"/>
            </a:rPr>
            <a:t>×𝐶𝑜𝑠𝑡𝑜 𝑔𝑎𝑠𝑜𝑖𝑙×(1+𝐿𝑢𝑏𝑟𝑖𝑐𝑎𝑛𝑡𝑒𝑠)</a:t>
          </a:r>
          <a:endParaRPr lang="es-AR" sz="900"/>
        </a:p>
      </xdr:txBody>
    </xdr:sp>
    <xdr:clientData/>
  </xdr:one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arcos\c\Mis%20documentos\Nueva%20carpeta\DOCUMENTO%20DE%20EXCEL\PROMEBA-V-DOLORES\ANEXOS%20OFERTA%20ECON&#211;MICA%20-11-13-16%20Y%2017-prueb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PC/Downloads/PLANILLA%20OFERTA%20CAPACITACION%20N&#176;%200%20-%20IPV.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SIGOP/DA%20-%20Planillas%20Oferta%20-%20Obra%20-%20Ubicaci&#243;n%20-%20con%20planilla%20de%20medicion%20y%20polinomica.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PC/Documents/SIGOP/DA%20-%20Planillas%20Oferta%20-%20Obra%20-%20Ubicaci&#243;n%20-%20con%20planilla%20de%20medicion%20y%20polinomica%20CAPACITACION.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RABAJO"/>
      <sheetName val="CUADROS"/>
      <sheetName val="CURVA"/>
      <sheetName val="PLANILLA COSTOS"/>
      <sheetName val="ANALISIS DE PRECIOS"/>
    </sheetNames>
    <sheetDataSet>
      <sheetData sheetId="0"/>
      <sheetData sheetId="1"/>
      <sheetData sheetId="2"/>
      <sheetData sheetId="3"/>
      <sheetData sheetId="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1"/>
      <sheetName val="P2"/>
      <sheetName val="P3"/>
      <sheetName val="INFRA"/>
      <sheetName val="AP"/>
      <sheetName val="CyP"/>
      <sheetName val="PTyCI"/>
      <sheetName val="MED SIGOP"/>
      <sheetName val="PLANILLA OBRA"/>
      <sheetName val="Polinomica"/>
      <sheetName val="Insumos"/>
      <sheetName val="Grafico Avance Obra"/>
      <sheetName val="Gráfico Curva Inversiones"/>
      <sheetName val="Indices"/>
      <sheetName val="Códigos Items"/>
      <sheetName val="Gastos Generales"/>
    </sheetNames>
    <sheetDataSet>
      <sheetData sheetId="0">
        <row r="1">
          <cell r="B1" t="str">
            <v xml:space="preserve">COMITENTE : </v>
          </cell>
          <cell r="C1" t="str">
            <v>ORGANISMO</v>
          </cell>
        </row>
        <row r="2">
          <cell r="B2" t="str">
            <v>OBRA :</v>
          </cell>
          <cell r="C2" t="str">
            <v>OBRA CAPACITACION N° 0</v>
          </cell>
        </row>
        <row r="3">
          <cell r="B3" t="str">
            <v>UBICACION:</v>
          </cell>
          <cell r="C3" t="str">
            <v>DEPARTAMENTO</v>
          </cell>
        </row>
        <row r="4">
          <cell r="B4" t="str">
            <v>LICITACIÓN N°:</v>
          </cell>
          <cell r="C4" t="str">
            <v>LICITACION PÚBLICA</v>
          </cell>
        </row>
        <row r="5">
          <cell r="B5" t="str">
            <v>EXPEDIENTE N°:</v>
          </cell>
          <cell r="C5" t="str">
            <v>000-000000-2020-EXP</v>
          </cell>
        </row>
        <row r="6">
          <cell r="B6" t="str">
            <v>PRESUPUESTO OFICIAL:</v>
          </cell>
          <cell r="C6">
            <v>250000</v>
          </cell>
        </row>
        <row r="7">
          <cell r="B7" t="str">
            <v>ANTICIPO FINANCIERO/ACOPIO:</v>
          </cell>
          <cell r="C7">
            <v>0.05</v>
          </cell>
        </row>
        <row r="8">
          <cell r="B8" t="str">
            <v>FECHA APERTURA LICITACIÓN:</v>
          </cell>
          <cell r="C8">
            <v>43831</v>
          </cell>
        </row>
        <row r="9">
          <cell r="B9" t="str">
            <v>PLAZO DE OBRA:</v>
          </cell>
          <cell r="C9">
            <v>90</v>
          </cell>
        </row>
        <row r="10">
          <cell r="B10" t="str">
            <v>PRECIOS OFERTA A:</v>
          </cell>
          <cell r="C10">
            <v>43831</v>
          </cell>
        </row>
        <row r="11">
          <cell r="B11">
            <v>0</v>
          </cell>
          <cell r="C11">
            <v>0</v>
          </cell>
        </row>
        <row r="12">
          <cell r="B12" t="str">
            <v xml:space="preserve">EMPRESA CONSTRUCTORA:  </v>
          </cell>
          <cell r="C12" t="str">
            <v>EMPRESA PRUEBA</v>
          </cell>
        </row>
        <row r="13">
          <cell r="B13" t="str">
            <v>COSTO FINANCIERO</v>
          </cell>
          <cell r="C13">
            <v>0</v>
          </cell>
        </row>
        <row r="14">
          <cell r="B14" t="str">
            <v>GASTOS GENERALES</v>
          </cell>
          <cell r="C14">
            <v>0.1</v>
          </cell>
        </row>
        <row r="15">
          <cell r="B15" t="str">
            <v>BENEFICIO</v>
          </cell>
          <cell r="C15">
            <v>0.1</v>
          </cell>
        </row>
        <row r="16">
          <cell r="B16" t="str">
            <v>INGRESOS BRUTOS Y LOTE HOGAR</v>
          </cell>
          <cell r="C16">
            <v>2.4E-2</v>
          </cell>
        </row>
        <row r="17">
          <cell r="B17" t="str">
            <v>IVA - VIVIENDA</v>
          </cell>
          <cell r="C17">
            <v>0.105</v>
          </cell>
        </row>
        <row r="18">
          <cell r="B18" t="str">
            <v>IVA - INFRAESTRUCTURA</v>
          </cell>
          <cell r="C18">
            <v>0.21</v>
          </cell>
        </row>
        <row r="19">
          <cell r="B19" t="str">
            <v>COEFICIENTE DE PASO VIVIENDA</v>
          </cell>
          <cell r="C19">
            <v>1.3548</v>
          </cell>
        </row>
        <row r="20">
          <cell r="B20" t="str">
            <v>COEFICIENTE DE PASO INFRAESTRUCTURA</v>
          </cell>
          <cell r="C20">
            <v>1.4808000000000001</v>
          </cell>
        </row>
        <row r="21">
          <cell r="B21" t="str">
            <v>MONTO DEL TERRENO</v>
          </cell>
          <cell r="C21">
            <v>0</v>
          </cell>
        </row>
        <row r="24">
          <cell r="B24" t="str">
            <v>RUBROS</v>
          </cell>
          <cell r="C24">
            <v>0</v>
          </cell>
        </row>
        <row r="25">
          <cell r="B25" t="str">
            <v>A</v>
          </cell>
          <cell r="C25" t="str">
            <v>VIVIENDA</v>
          </cell>
        </row>
        <row r="26">
          <cell r="B26" t="str">
            <v>B</v>
          </cell>
          <cell r="C26" t="str">
            <v>INFRAESTRUCTURA</v>
          </cell>
        </row>
        <row r="27">
          <cell r="B27" t="str">
            <v>C</v>
          </cell>
          <cell r="C27" t="str">
            <v>OBRAS COMPLEMENTARIAS</v>
          </cell>
        </row>
        <row r="30">
          <cell r="B30" t="str">
            <v>LISTADO DE ÍTEMS DEL PROYECTO</v>
          </cell>
          <cell r="C30">
            <v>0</v>
          </cell>
          <cell r="D30">
            <v>0</v>
          </cell>
        </row>
        <row r="31">
          <cell r="B31">
            <v>0</v>
          </cell>
          <cell r="C31">
            <v>0</v>
          </cell>
          <cell r="D31">
            <v>0</v>
          </cell>
        </row>
        <row r="32">
          <cell r="B32" t="str">
            <v>RUBRO ITEM</v>
          </cell>
          <cell r="C32" t="str">
            <v>DESIGNACION</v>
          </cell>
          <cell r="D32" t="str">
            <v>UN.</v>
          </cell>
        </row>
        <row r="33">
          <cell r="B33">
            <v>0</v>
          </cell>
          <cell r="C33">
            <v>0</v>
          </cell>
          <cell r="D33">
            <v>0</v>
          </cell>
        </row>
        <row r="34">
          <cell r="B34">
            <v>0</v>
          </cell>
          <cell r="C34">
            <v>0</v>
          </cell>
          <cell r="D34">
            <v>0</v>
          </cell>
        </row>
        <row r="35">
          <cell r="A35">
            <v>0</v>
          </cell>
          <cell r="B35" t="str">
            <v>A</v>
          </cell>
          <cell r="C35" t="str">
            <v>VIVIENDA</v>
          </cell>
          <cell r="D35">
            <v>0</v>
          </cell>
        </row>
        <row r="36">
          <cell r="A36">
            <v>1</v>
          </cell>
          <cell r="B36">
            <v>1</v>
          </cell>
          <cell r="C36" t="str">
            <v>Item 1</v>
          </cell>
          <cell r="D36" t="str">
            <v>gl</v>
          </cell>
        </row>
        <row r="37">
          <cell r="A37">
            <v>2</v>
          </cell>
          <cell r="B37">
            <v>2</v>
          </cell>
          <cell r="C37" t="str">
            <v>Item 2</v>
          </cell>
          <cell r="D37" t="str">
            <v>gl</v>
          </cell>
        </row>
        <row r="38">
          <cell r="A38">
            <v>3</v>
          </cell>
          <cell r="B38">
            <v>3</v>
          </cell>
          <cell r="C38" t="str">
            <v>Item 3</v>
          </cell>
          <cell r="D38" t="str">
            <v>gl</v>
          </cell>
        </row>
        <row r="39">
          <cell r="A39">
            <v>3</v>
          </cell>
          <cell r="B39" t="str">
            <v>B</v>
          </cell>
          <cell r="C39" t="str">
            <v>INFRAESTRUCTURA</v>
          </cell>
          <cell r="D39">
            <v>0</v>
          </cell>
        </row>
        <row r="40">
          <cell r="A40">
            <v>4</v>
          </cell>
          <cell r="B40">
            <v>4</v>
          </cell>
          <cell r="C40" t="str">
            <v>Item 4</v>
          </cell>
          <cell r="D40" t="str">
            <v>gl</v>
          </cell>
        </row>
      </sheetData>
      <sheetData sheetId="1">
        <row r="1">
          <cell r="A1" t="str">
            <v>DATOS PROTOTIPO A17</v>
          </cell>
          <cell r="B1">
            <v>0</v>
          </cell>
          <cell r="C1">
            <v>0</v>
          </cell>
          <cell r="D1">
            <v>0</v>
          </cell>
        </row>
        <row r="2">
          <cell r="A2" t="str">
            <v>OBRA</v>
          </cell>
          <cell r="B2" t="str">
            <v>OBRA CAPACITACION N° 0</v>
          </cell>
          <cell r="C2">
            <v>0</v>
          </cell>
          <cell r="D2">
            <v>0</v>
          </cell>
        </row>
        <row r="3">
          <cell r="A3" t="str">
            <v>UBICACIÓN</v>
          </cell>
          <cell r="B3" t="str">
            <v>DEPARTAMENTO</v>
          </cell>
          <cell r="C3">
            <v>0</v>
          </cell>
          <cell r="D3">
            <v>0</v>
          </cell>
        </row>
        <row r="4">
          <cell r="A4" t="str">
            <v>PROTOTIPO:</v>
          </cell>
          <cell r="B4" t="str">
            <v>A</v>
          </cell>
          <cell r="D4">
            <v>0</v>
          </cell>
        </row>
        <row r="5">
          <cell r="A5" t="str">
            <v>CANTIDAD:</v>
          </cell>
          <cell r="B5">
            <v>10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1</v>
          </cell>
        </row>
        <row r="12">
          <cell r="A12">
            <v>2</v>
          </cell>
          <cell r="B12" t="str">
            <v>Item 2</v>
          </cell>
          <cell r="C12" t="str">
            <v>gl</v>
          </cell>
          <cell r="D12">
            <v>1</v>
          </cell>
        </row>
        <row r="13">
          <cell r="A13">
            <v>3</v>
          </cell>
          <cell r="B13" t="str">
            <v>Item 3</v>
          </cell>
          <cell r="C13" t="str">
            <v>gl</v>
          </cell>
          <cell r="D13">
            <v>1</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20322</v>
          </cell>
        </row>
      </sheetData>
      <sheetData sheetId="2">
        <row r="1">
          <cell r="A1" t="str">
            <v>DATOS PROTOTIPO P2</v>
          </cell>
          <cell r="B1">
            <v>0</v>
          </cell>
          <cell r="C1">
            <v>0</v>
          </cell>
          <cell r="D1">
            <v>0</v>
          </cell>
        </row>
        <row r="2">
          <cell r="A2" t="str">
            <v>OBRA</v>
          </cell>
          <cell r="B2" t="str">
            <v>OBRA CAPACITACION N° 0</v>
          </cell>
          <cell r="C2">
            <v>0</v>
          </cell>
          <cell r="D2">
            <v>0</v>
          </cell>
        </row>
        <row r="3">
          <cell r="A3" t="str">
            <v>UBICACION:      DEPARTAMENTO</v>
          </cell>
          <cell r="B3" t="str">
            <v>DEPARTAMENTO</v>
          </cell>
          <cell r="C3">
            <v>0</v>
          </cell>
          <cell r="D3">
            <v>0</v>
          </cell>
        </row>
        <row r="4">
          <cell r="A4" t="str">
            <v>PROTOTIPO:</v>
          </cell>
          <cell r="B4">
            <v>0</v>
          </cell>
          <cell r="D4">
            <v>0</v>
          </cell>
        </row>
        <row r="5">
          <cell r="A5" t="str">
            <v>CANTIDAD:</v>
          </cell>
          <cell r="B5">
            <v>0</v>
          </cell>
          <cell r="D5">
            <v>0</v>
          </cell>
        </row>
        <row r="6">
          <cell r="A6">
            <v>0</v>
          </cell>
          <cell r="B6">
            <v>0</v>
          </cell>
          <cell r="C6">
            <v>0</v>
          </cell>
          <cell r="D6">
            <v>0</v>
          </cell>
        </row>
        <row r="7">
          <cell r="A7" t="str">
            <v>RUBRO ITEM</v>
          </cell>
          <cell r="B7" t="str">
            <v>DESIGNACION</v>
          </cell>
          <cell r="C7" t="str">
            <v>UN.</v>
          </cell>
          <cell r="D7" t="str">
            <v>CANT.</v>
          </cell>
        </row>
        <row r="8">
          <cell r="A8">
            <v>0</v>
          </cell>
          <cell r="B8">
            <v>0</v>
          </cell>
          <cell r="C8">
            <v>0</v>
          </cell>
          <cell r="D8">
            <v>0</v>
          </cell>
        </row>
        <row r="9">
          <cell r="A9">
            <v>0</v>
          </cell>
          <cell r="B9">
            <v>0</v>
          </cell>
          <cell r="C9">
            <v>0</v>
          </cell>
          <cell r="D9">
            <v>0</v>
          </cell>
        </row>
        <row r="10">
          <cell r="A10" t="str">
            <v>A</v>
          </cell>
          <cell r="B10" t="str">
            <v>VIVIENDA</v>
          </cell>
          <cell r="C10">
            <v>0</v>
          </cell>
          <cell r="D10">
            <v>0</v>
          </cell>
        </row>
        <row r="11">
          <cell r="A11">
            <v>1</v>
          </cell>
          <cell r="B11" t="str">
            <v>Item 1</v>
          </cell>
          <cell r="C11" t="str">
            <v>gl</v>
          </cell>
          <cell r="D11">
            <v>0</v>
          </cell>
        </row>
        <row r="12">
          <cell r="A12">
            <v>2</v>
          </cell>
          <cell r="B12" t="str">
            <v>Item 2</v>
          </cell>
          <cell r="C12" t="str">
            <v>gl</v>
          </cell>
          <cell r="D12">
            <v>0</v>
          </cell>
        </row>
        <row r="13">
          <cell r="A13">
            <v>3</v>
          </cell>
          <cell r="B13" t="str">
            <v>Item 3</v>
          </cell>
          <cell r="C13" t="str">
            <v>gl</v>
          </cell>
          <cell r="D13">
            <v>0</v>
          </cell>
        </row>
        <row r="14">
          <cell r="A14">
            <v>0</v>
          </cell>
          <cell r="B14">
            <v>0</v>
          </cell>
          <cell r="C14">
            <v>0</v>
          </cell>
          <cell r="D14">
            <v>0</v>
          </cell>
        </row>
        <row r="15">
          <cell r="A15" t="str">
            <v>1-</v>
          </cell>
          <cell r="B15" t="str">
            <v>COSTO OFERTA</v>
          </cell>
          <cell r="C15">
            <v>0</v>
          </cell>
          <cell r="D15">
            <v>0</v>
          </cell>
        </row>
        <row r="16">
          <cell r="A16" t="str">
            <v>2-</v>
          </cell>
          <cell r="B16" t="str">
            <v>COSTO FINANCIERO  0 % de ( 1 )</v>
          </cell>
          <cell r="C16">
            <v>0</v>
          </cell>
          <cell r="D16">
            <v>0</v>
          </cell>
        </row>
        <row r="17">
          <cell r="A17" t="str">
            <v>3-</v>
          </cell>
          <cell r="B17" t="str">
            <v>COSTO COSTO ( 1 + 2 )</v>
          </cell>
          <cell r="C17">
            <v>0</v>
          </cell>
          <cell r="D17">
            <v>0</v>
          </cell>
        </row>
        <row r="18">
          <cell r="A18" t="str">
            <v>4-</v>
          </cell>
          <cell r="B18" t="str">
            <v>GASTOS GENERALES  10 % de ( 3 )</v>
          </cell>
          <cell r="C18">
            <v>0.1</v>
          </cell>
          <cell r="D18">
            <v>0</v>
          </cell>
        </row>
        <row r="19">
          <cell r="A19" t="str">
            <v>5-</v>
          </cell>
          <cell r="B19" t="str">
            <v>BENEFICIOS  10 % de ( 3 )</v>
          </cell>
          <cell r="C19">
            <v>0.1</v>
          </cell>
          <cell r="D19">
            <v>0</v>
          </cell>
        </row>
        <row r="20">
          <cell r="A20">
            <v>6</v>
          </cell>
          <cell r="B20" t="str">
            <v>SUB TOTAL ( 3 + 4 + 5 )</v>
          </cell>
          <cell r="C20">
            <v>0</v>
          </cell>
          <cell r="D20">
            <v>0</v>
          </cell>
        </row>
        <row r="21">
          <cell r="A21" t="str">
            <v>7-</v>
          </cell>
          <cell r="B21" t="str">
            <v>INGRESOS BRUTOS Y LOTE HOGAR  2,4 % de ( 6 )</v>
          </cell>
          <cell r="C21">
            <v>2.4E-2</v>
          </cell>
          <cell r="D21">
            <v>0</v>
          </cell>
        </row>
        <row r="22">
          <cell r="A22" t="str">
            <v>8-</v>
          </cell>
          <cell r="B22" t="str">
            <v>IMPUESTO AL VALOR AGREGADO 10,5 % de ( 6 )</v>
          </cell>
          <cell r="C22">
            <v>0.105</v>
          </cell>
          <cell r="D22">
            <v>0</v>
          </cell>
        </row>
        <row r="23">
          <cell r="A23">
            <v>0</v>
          </cell>
          <cell r="B23">
            <v>0</v>
          </cell>
          <cell r="C23">
            <v>0</v>
          </cell>
          <cell r="D23">
            <v>0</v>
          </cell>
        </row>
        <row r="24">
          <cell r="A24">
            <v>0</v>
          </cell>
          <cell r="B24" t="str">
            <v>PRECIO TOTAL VIVIENDA</v>
          </cell>
          <cell r="C24">
            <v>0</v>
          </cell>
          <cell r="D24">
            <v>0</v>
          </cell>
          <cell r="F24">
            <v>0</v>
          </cell>
        </row>
      </sheetData>
      <sheetData sheetId="3">
        <row r="4">
          <cell r="B4">
            <v>0</v>
          </cell>
        </row>
        <row r="5">
          <cell r="B5">
            <v>0</v>
          </cell>
        </row>
        <row r="101">
          <cell r="F101">
            <v>0</v>
          </cell>
        </row>
      </sheetData>
      <sheetData sheetId="4"/>
      <sheetData sheetId="5">
        <row r="1">
          <cell r="A1" t="str">
            <v xml:space="preserve">                                                                                                       ANALISIS DE PRECIOS</v>
          </cell>
          <cell r="B1">
            <v>0</v>
          </cell>
          <cell r="C1">
            <v>0</v>
          </cell>
          <cell r="D1">
            <v>0</v>
          </cell>
          <cell r="E1">
            <v>0</v>
          </cell>
          <cell r="F1">
            <v>0</v>
          </cell>
          <cell r="G1">
            <v>0</v>
          </cell>
        </row>
        <row r="2">
          <cell r="A2" t="str">
            <v>COMITENTE:</v>
          </cell>
          <cell r="B2" t="str">
            <v>ORGANISMO</v>
          </cell>
          <cell r="C2">
            <v>0</v>
          </cell>
          <cell r="D2">
            <v>0</v>
          </cell>
          <cell r="E2">
            <v>0</v>
          </cell>
          <cell r="F2">
            <v>0</v>
          </cell>
          <cell r="G2">
            <v>0</v>
          </cell>
        </row>
        <row r="3">
          <cell r="A3" t="str">
            <v>CONTRATISTA:</v>
          </cell>
          <cell r="B3" t="str">
            <v>EMPRESA PRUEBA</v>
          </cell>
          <cell r="C3">
            <v>0</v>
          </cell>
          <cell r="D3">
            <v>0</v>
          </cell>
          <cell r="E3">
            <v>0</v>
          </cell>
          <cell r="F3">
            <v>0</v>
          </cell>
          <cell r="G3">
            <v>0</v>
          </cell>
        </row>
        <row r="4">
          <cell r="A4" t="str">
            <v>OBRA:</v>
          </cell>
          <cell r="B4" t="str">
            <v>OBRA CAPACITACION N° 0</v>
          </cell>
          <cell r="C4">
            <v>0</v>
          </cell>
          <cell r="D4">
            <v>0</v>
          </cell>
          <cell r="E4">
            <v>0</v>
          </cell>
          <cell r="F4" t="str">
            <v>PRECIOS A:</v>
          </cell>
          <cell r="G4">
            <v>43831</v>
          </cell>
        </row>
        <row r="5">
          <cell r="A5" t="str">
            <v>UBICACIÓN:</v>
          </cell>
          <cell r="B5" t="str">
            <v>DEPARTAMENTO</v>
          </cell>
          <cell r="C5">
            <v>0</v>
          </cell>
          <cell r="D5">
            <v>0</v>
          </cell>
          <cell r="E5">
            <v>0</v>
          </cell>
          <cell r="F5">
            <v>0</v>
          </cell>
          <cell r="G5">
            <v>0</v>
          </cell>
        </row>
        <row r="6">
          <cell r="A6" t="str">
            <v>RUBRO:</v>
          </cell>
          <cell r="B6" t="str">
            <v>A</v>
          </cell>
          <cell r="C6" t="str">
            <v>VIVIENDA</v>
          </cell>
          <cell r="D6">
            <v>0</v>
          </cell>
          <cell r="E6">
            <v>0</v>
          </cell>
          <cell r="F6">
            <v>0</v>
          </cell>
          <cell r="G6">
            <v>0</v>
          </cell>
        </row>
        <row r="7">
          <cell r="A7" t="str">
            <v>ITEM:</v>
          </cell>
          <cell r="B7">
            <v>1</v>
          </cell>
          <cell r="C7" t="str">
            <v>Item 1</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- 37440-11</v>
          </cell>
          <cell r="B12" t="str">
            <v>Cemento portland normal, en bolsa</v>
          </cell>
          <cell r="C12" t="str">
            <v>Materiales Varios</v>
          </cell>
          <cell r="D12" t="str">
            <v>gl</v>
          </cell>
          <cell r="E12">
            <v>1</v>
          </cell>
          <cell r="F12">
            <v>1000</v>
          </cell>
          <cell r="G12">
            <v>1000</v>
          </cell>
        </row>
        <row r="13">
          <cell r="A13" t="str">
            <v/>
          </cell>
          <cell r="B13" t="str">
            <v/>
          </cell>
          <cell r="C13">
            <v>0</v>
          </cell>
          <cell r="D13">
            <v>0</v>
          </cell>
          <cell r="E13">
            <v>0</v>
          </cell>
          <cell r="F13">
            <v>0</v>
          </cell>
          <cell r="G13">
            <v>0</v>
          </cell>
        </row>
        <row r="14">
          <cell r="A14" t="str">
            <v/>
          </cell>
          <cell r="B14" t="str">
            <v/>
          </cell>
          <cell r="C14">
            <v>0</v>
          </cell>
          <cell r="D14">
            <v>0</v>
          </cell>
          <cell r="E14">
            <v>0</v>
          </cell>
          <cell r="F14">
            <v>0</v>
          </cell>
          <cell r="G14">
            <v>0</v>
          </cell>
        </row>
        <row r="15">
          <cell r="A15" t="str">
            <v/>
          </cell>
          <cell r="B15" t="str">
            <v/>
          </cell>
          <cell r="C15">
            <v>0</v>
          </cell>
          <cell r="D15">
            <v>0</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IIEE-SJ - 102000</v>
          </cell>
          <cell r="B28" t="str">
            <v xml:space="preserve">Oficial </v>
          </cell>
          <cell r="C28" t="str">
            <v>Mano de Obra General</v>
          </cell>
          <cell r="D28" t="str">
            <v>gl</v>
          </cell>
          <cell r="E28">
            <v>1</v>
          </cell>
          <cell r="F28">
            <v>1000</v>
          </cell>
          <cell r="G28">
            <v>1000</v>
          </cell>
        </row>
        <row r="29">
          <cell r="A29" t="str">
            <v/>
          </cell>
          <cell r="B29" t="str">
            <v/>
          </cell>
          <cell r="C29">
            <v>0</v>
          </cell>
          <cell r="D29">
            <v>0</v>
          </cell>
          <cell r="E29">
            <v>0</v>
          </cell>
          <cell r="F29">
            <v>0</v>
          </cell>
          <cell r="G29">
            <v>0</v>
          </cell>
        </row>
        <row r="30">
          <cell r="A30" t="str">
            <v/>
          </cell>
          <cell r="B30" t="str">
            <v/>
          </cell>
          <cell r="C30">
            <v>0</v>
          </cell>
          <cell r="D30">
            <v>0</v>
          </cell>
          <cell r="E30">
            <v>0</v>
          </cell>
          <cell r="F30">
            <v>0</v>
          </cell>
          <cell r="G30">
            <v>0</v>
          </cell>
        </row>
        <row r="31">
          <cell r="A31" t="str">
            <v/>
          </cell>
          <cell r="B31" t="str">
            <v/>
          </cell>
          <cell r="C31">
            <v>0</v>
          </cell>
          <cell r="D31" t="str">
            <v/>
          </cell>
          <cell r="E31">
            <v>0</v>
          </cell>
          <cell r="F31">
            <v>0</v>
          </cell>
          <cell r="G31">
            <v>0</v>
          </cell>
        </row>
        <row r="32">
          <cell r="A32" t="str">
            <v/>
          </cell>
          <cell r="B32" t="str">
            <v/>
          </cell>
          <cell r="C32">
            <v>0</v>
          </cell>
          <cell r="D32" t="str">
            <v/>
          </cell>
          <cell r="E32">
            <v>0</v>
          </cell>
          <cell r="F32">
            <v>0</v>
          </cell>
          <cell r="G32">
            <v>0</v>
          </cell>
        </row>
        <row r="33">
          <cell r="A33" t="str">
            <v/>
          </cell>
          <cell r="B33" t="str">
            <v/>
          </cell>
          <cell r="C33">
            <v>0</v>
          </cell>
          <cell r="D33" t="str">
            <v/>
          </cell>
          <cell r="E33">
            <v>0</v>
          </cell>
          <cell r="F33">
            <v>0</v>
          </cell>
          <cell r="G33">
            <v>0</v>
          </cell>
        </row>
        <row r="34">
          <cell r="A34" t="str">
            <v/>
          </cell>
          <cell r="B34" t="str">
            <v/>
          </cell>
          <cell r="C34">
            <v>0</v>
          </cell>
          <cell r="D34" t="str">
            <v/>
          </cell>
          <cell r="E34">
            <v>0</v>
          </cell>
          <cell r="F34">
            <v>0</v>
          </cell>
          <cell r="G34">
            <v>0</v>
          </cell>
        </row>
        <row r="35">
          <cell r="A35" t="str">
            <v/>
          </cell>
          <cell r="B35" t="str">
            <v/>
          </cell>
          <cell r="C35">
            <v>0</v>
          </cell>
          <cell r="D35" t="str">
            <v/>
          </cell>
          <cell r="E35">
            <v>0</v>
          </cell>
          <cell r="F35">
            <v>0</v>
          </cell>
          <cell r="G35">
            <v>0</v>
          </cell>
        </row>
        <row r="36">
          <cell r="A36">
            <v>0</v>
          </cell>
          <cell r="B36">
            <v>0</v>
          </cell>
          <cell r="C36">
            <v>0</v>
          </cell>
          <cell r="D36">
            <v>0</v>
          </cell>
          <cell r="E36">
            <v>0</v>
          </cell>
          <cell r="F36" t="str">
            <v>Total B</v>
          </cell>
          <cell r="G36">
            <v>1000</v>
          </cell>
        </row>
        <row r="37">
          <cell r="A37">
            <v>0</v>
          </cell>
          <cell r="B37">
            <v>0</v>
          </cell>
          <cell r="C37" t="str">
            <v>C - EQUIPOS</v>
          </cell>
          <cell r="D37">
            <v>0</v>
          </cell>
          <cell r="E37">
            <v>0</v>
          </cell>
          <cell r="F37">
            <v>0</v>
          </cell>
          <cell r="G37">
            <v>0</v>
          </cell>
        </row>
        <row r="38">
          <cell r="A38" t="str">
            <v>INDEC-PB - 44427-1</v>
          </cell>
          <cell r="B38" t="str">
            <v xml:space="preserve">Máquinas viales autopropulsadas                                        </v>
          </cell>
          <cell r="C38" t="str">
            <v>Equipos Varios</v>
          </cell>
          <cell r="D38" t="str">
            <v>gl</v>
          </cell>
          <cell r="E38">
            <v>1</v>
          </cell>
          <cell r="F38">
            <v>500</v>
          </cell>
          <cell r="G38">
            <v>500</v>
          </cell>
        </row>
        <row r="39">
          <cell r="A39" t="str">
            <v/>
          </cell>
          <cell r="B39" t="str">
            <v/>
          </cell>
          <cell r="C39">
            <v>0</v>
          </cell>
          <cell r="D39">
            <v>0</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500</v>
          </cell>
        </row>
        <row r="48">
          <cell r="A48">
            <v>0</v>
          </cell>
          <cell r="B48">
            <v>0</v>
          </cell>
          <cell r="C48">
            <v>0</v>
          </cell>
          <cell r="D48">
            <v>0</v>
          </cell>
          <cell r="E48">
            <v>0</v>
          </cell>
          <cell r="F48">
            <v>0</v>
          </cell>
          <cell r="G48">
            <v>0</v>
          </cell>
        </row>
        <row r="49">
          <cell r="A49">
            <v>1</v>
          </cell>
          <cell r="B49" t="str">
            <v>Item 1</v>
          </cell>
          <cell r="C49">
            <v>0</v>
          </cell>
          <cell r="D49" t="str">
            <v>Costo  Neto</v>
          </cell>
          <cell r="E49">
            <v>0</v>
          </cell>
          <cell r="F49" t="str">
            <v>Total D=A+B+C</v>
          </cell>
          <cell r="G49">
            <v>2500</v>
          </cell>
        </row>
        <row r="51">
          <cell r="A51" t="str">
            <v xml:space="preserve">                                                                                                       ANALISIS DE PRECIOS</v>
          </cell>
          <cell r="B51">
            <v>0</v>
          </cell>
          <cell r="C51">
            <v>0</v>
          </cell>
          <cell r="D51">
            <v>0</v>
          </cell>
          <cell r="E51">
            <v>0</v>
          </cell>
          <cell r="F51">
            <v>0</v>
          </cell>
          <cell r="G51">
            <v>0</v>
          </cell>
        </row>
        <row r="52">
          <cell r="A52" t="str">
            <v>COMITENTE:</v>
          </cell>
          <cell r="B52" t="str">
            <v>ORGANISMO</v>
          </cell>
          <cell r="C52">
            <v>0</v>
          </cell>
          <cell r="D52">
            <v>0</v>
          </cell>
          <cell r="E52">
            <v>0</v>
          </cell>
          <cell r="F52">
            <v>0</v>
          </cell>
          <cell r="G52">
            <v>0</v>
          </cell>
        </row>
        <row r="53">
          <cell r="A53" t="str">
            <v>CONTRATISTA:</v>
          </cell>
          <cell r="B53" t="str">
            <v>EMPRESA PRUEBA</v>
          </cell>
          <cell r="C53">
            <v>0</v>
          </cell>
          <cell r="D53">
            <v>0</v>
          </cell>
          <cell r="E53">
            <v>0</v>
          </cell>
          <cell r="F53">
            <v>0</v>
          </cell>
          <cell r="G53">
            <v>0</v>
          </cell>
        </row>
        <row r="54">
          <cell r="A54" t="str">
            <v>OBRA:</v>
          </cell>
          <cell r="B54" t="str">
            <v>OBRA CAPACITACION N° 0</v>
          </cell>
          <cell r="C54">
            <v>0</v>
          </cell>
          <cell r="D54">
            <v>0</v>
          </cell>
          <cell r="E54">
            <v>0</v>
          </cell>
          <cell r="F54" t="str">
            <v>PRECIOS A:</v>
          </cell>
          <cell r="G54">
            <v>43831</v>
          </cell>
        </row>
        <row r="55">
          <cell r="A55" t="str">
            <v>UBICACIÓN:</v>
          </cell>
          <cell r="B55" t="str">
            <v>DEPARTAMENTO</v>
          </cell>
          <cell r="C55">
            <v>0</v>
          </cell>
          <cell r="D55">
            <v>0</v>
          </cell>
          <cell r="E55">
            <v>0</v>
          </cell>
          <cell r="F55">
            <v>0</v>
          </cell>
          <cell r="G55">
            <v>0</v>
          </cell>
        </row>
        <row r="56">
          <cell r="A56" t="str">
            <v>RUBRO:</v>
          </cell>
          <cell r="B56" t="str">
            <v>A</v>
          </cell>
          <cell r="C56" t="str">
            <v>VIVIENDA</v>
          </cell>
          <cell r="D56">
            <v>0</v>
          </cell>
          <cell r="E56">
            <v>0</v>
          </cell>
          <cell r="F56">
            <v>0</v>
          </cell>
          <cell r="G56">
            <v>0</v>
          </cell>
        </row>
        <row r="57">
          <cell r="A57" t="str">
            <v>ITEM:</v>
          </cell>
          <cell r="B57">
            <v>2</v>
          </cell>
          <cell r="C57" t="str">
            <v>Item 2</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- 37440-11</v>
          </cell>
          <cell r="B62" t="str">
            <v>Cemento portland normal, en bolsa</v>
          </cell>
          <cell r="C62" t="str">
            <v>Materiales Varios</v>
          </cell>
          <cell r="D62" t="str">
            <v>gl</v>
          </cell>
          <cell r="E62">
            <v>1</v>
          </cell>
          <cell r="F62">
            <v>2000</v>
          </cell>
          <cell r="G62">
            <v>2000</v>
          </cell>
        </row>
        <row r="63">
          <cell r="A63" t="str">
            <v/>
          </cell>
          <cell r="B63" t="str">
            <v/>
          </cell>
          <cell r="C63">
            <v>0</v>
          </cell>
          <cell r="D63">
            <v>0</v>
          </cell>
          <cell r="E63">
            <v>0</v>
          </cell>
          <cell r="F63">
            <v>0</v>
          </cell>
          <cell r="G63">
            <v>0</v>
          </cell>
        </row>
        <row r="64">
          <cell r="A64" t="str">
            <v/>
          </cell>
          <cell r="B64" t="str">
            <v/>
          </cell>
          <cell r="C64">
            <v>0</v>
          </cell>
          <cell r="D64">
            <v>0</v>
          </cell>
          <cell r="E64">
            <v>0</v>
          </cell>
          <cell r="F64">
            <v>0</v>
          </cell>
          <cell r="G64">
            <v>0</v>
          </cell>
        </row>
        <row r="65">
          <cell r="A65" t="str">
            <v/>
          </cell>
          <cell r="B65" t="str">
            <v/>
          </cell>
          <cell r="C65">
            <v>0</v>
          </cell>
          <cell r="D65">
            <v>0</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IIEE-SJ - 102000</v>
          </cell>
          <cell r="B78" t="str">
            <v xml:space="preserve">Oficial </v>
          </cell>
          <cell r="C78" t="str">
            <v>Mano de Obra General</v>
          </cell>
          <cell r="D78" t="str">
            <v>gl</v>
          </cell>
          <cell r="E78">
            <v>1</v>
          </cell>
          <cell r="F78">
            <v>2000</v>
          </cell>
          <cell r="G78">
            <v>2000</v>
          </cell>
        </row>
        <row r="79">
          <cell r="A79" t="str">
            <v/>
          </cell>
          <cell r="B79" t="str">
            <v/>
          </cell>
          <cell r="C79">
            <v>0</v>
          </cell>
          <cell r="D79">
            <v>0</v>
          </cell>
          <cell r="E79">
            <v>0</v>
          </cell>
          <cell r="F79">
            <v>0</v>
          </cell>
          <cell r="G79">
            <v>0</v>
          </cell>
        </row>
        <row r="80">
          <cell r="A80" t="str">
            <v/>
          </cell>
          <cell r="B80" t="str">
            <v/>
          </cell>
          <cell r="C80">
            <v>0</v>
          </cell>
          <cell r="D80">
            <v>0</v>
          </cell>
          <cell r="E80">
            <v>0</v>
          </cell>
          <cell r="F80">
            <v>0</v>
          </cell>
          <cell r="G80">
            <v>0</v>
          </cell>
        </row>
        <row r="81">
          <cell r="A81" t="str">
            <v/>
          </cell>
          <cell r="B81" t="str">
            <v/>
          </cell>
          <cell r="C81">
            <v>0</v>
          </cell>
          <cell r="D81" t="str">
            <v/>
          </cell>
          <cell r="E81">
            <v>0</v>
          </cell>
          <cell r="F81">
            <v>0</v>
          </cell>
          <cell r="G81">
            <v>0</v>
          </cell>
        </row>
        <row r="82">
          <cell r="A82" t="str">
            <v/>
          </cell>
          <cell r="B82" t="str">
            <v/>
          </cell>
          <cell r="C82">
            <v>0</v>
          </cell>
          <cell r="D82" t="str">
            <v/>
          </cell>
          <cell r="E82">
            <v>0</v>
          </cell>
          <cell r="F82">
            <v>0</v>
          </cell>
          <cell r="G82">
            <v>0</v>
          </cell>
        </row>
        <row r="83">
          <cell r="A83" t="str">
            <v/>
          </cell>
          <cell r="B83" t="str">
            <v/>
          </cell>
          <cell r="C83">
            <v>0</v>
          </cell>
          <cell r="D83" t="str">
            <v/>
          </cell>
          <cell r="E83">
            <v>0</v>
          </cell>
          <cell r="F83">
            <v>0</v>
          </cell>
          <cell r="G83">
            <v>0</v>
          </cell>
        </row>
        <row r="84">
          <cell r="A84" t="str">
            <v/>
          </cell>
          <cell r="B84" t="str">
            <v/>
          </cell>
          <cell r="C84">
            <v>0</v>
          </cell>
          <cell r="D84" t="str">
            <v/>
          </cell>
          <cell r="E84">
            <v>0</v>
          </cell>
          <cell r="F84">
            <v>0</v>
          </cell>
          <cell r="G84">
            <v>0</v>
          </cell>
        </row>
        <row r="85">
          <cell r="A85" t="str">
            <v/>
          </cell>
          <cell r="B85" t="str">
            <v/>
          </cell>
          <cell r="C85">
            <v>0</v>
          </cell>
          <cell r="D85" t="str">
            <v/>
          </cell>
          <cell r="E85">
            <v>0</v>
          </cell>
          <cell r="F85">
            <v>0</v>
          </cell>
          <cell r="G85">
            <v>0</v>
          </cell>
        </row>
        <row r="86">
          <cell r="A86">
            <v>0</v>
          </cell>
          <cell r="B86">
            <v>0</v>
          </cell>
          <cell r="C86">
            <v>0</v>
          </cell>
          <cell r="D86">
            <v>0</v>
          </cell>
          <cell r="E86">
            <v>0</v>
          </cell>
          <cell r="F86" t="str">
            <v>Total B</v>
          </cell>
          <cell r="G86">
            <v>2000</v>
          </cell>
        </row>
        <row r="87">
          <cell r="A87">
            <v>0</v>
          </cell>
          <cell r="B87">
            <v>0</v>
          </cell>
          <cell r="C87" t="str">
            <v>C - EQUIPOS</v>
          </cell>
          <cell r="D87">
            <v>0</v>
          </cell>
          <cell r="E87">
            <v>0</v>
          </cell>
          <cell r="F87">
            <v>0</v>
          </cell>
          <cell r="G87">
            <v>0</v>
          </cell>
        </row>
        <row r="88">
          <cell r="A88" t="str">
            <v>INDEC-PB - 44427-1</v>
          </cell>
          <cell r="B88" t="str">
            <v xml:space="preserve">Máquinas viales autopropulsadas                                        </v>
          </cell>
          <cell r="C88" t="str">
            <v>Equipos Varios</v>
          </cell>
          <cell r="D88" t="str">
            <v>gl</v>
          </cell>
          <cell r="E88">
            <v>1</v>
          </cell>
          <cell r="F88">
            <v>1000</v>
          </cell>
          <cell r="G88">
            <v>1000</v>
          </cell>
        </row>
        <row r="89">
          <cell r="A89" t="str">
            <v/>
          </cell>
          <cell r="B89" t="str">
            <v/>
          </cell>
          <cell r="C89">
            <v>0</v>
          </cell>
          <cell r="D89">
            <v>0</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1000</v>
          </cell>
        </row>
        <row r="98">
          <cell r="A98">
            <v>0</v>
          </cell>
          <cell r="B98">
            <v>0</v>
          </cell>
          <cell r="C98">
            <v>0</v>
          </cell>
          <cell r="D98">
            <v>0</v>
          </cell>
          <cell r="E98">
            <v>0</v>
          </cell>
          <cell r="F98">
            <v>0</v>
          </cell>
          <cell r="G98">
            <v>0</v>
          </cell>
        </row>
        <row r="99">
          <cell r="A99">
            <v>2</v>
          </cell>
          <cell r="B99" t="str">
            <v>Item 2</v>
          </cell>
          <cell r="C99">
            <v>0</v>
          </cell>
          <cell r="D99" t="str">
            <v>Costo  Neto</v>
          </cell>
          <cell r="E99">
            <v>0</v>
          </cell>
          <cell r="F99" t="str">
            <v>Total D=A+B+C</v>
          </cell>
          <cell r="G99">
            <v>5000</v>
          </cell>
        </row>
        <row r="101">
          <cell r="A101" t="str">
            <v xml:space="preserve">                                                                                                       ANALISIS DE PRECIOS</v>
          </cell>
          <cell r="B101">
            <v>0</v>
          </cell>
          <cell r="C101">
            <v>0</v>
          </cell>
          <cell r="D101">
            <v>0</v>
          </cell>
          <cell r="E101">
            <v>0</v>
          </cell>
          <cell r="F101">
            <v>0</v>
          </cell>
          <cell r="G101">
            <v>0</v>
          </cell>
        </row>
        <row r="102">
          <cell r="A102" t="str">
            <v>COMITENTE:</v>
          </cell>
          <cell r="B102" t="str">
            <v>ORGANISMO</v>
          </cell>
          <cell r="C102">
            <v>0</v>
          </cell>
          <cell r="D102">
            <v>0</v>
          </cell>
          <cell r="E102">
            <v>0</v>
          </cell>
          <cell r="F102">
            <v>0</v>
          </cell>
          <cell r="G102">
            <v>0</v>
          </cell>
        </row>
        <row r="103">
          <cell r="A103" t="str">
            <v>CONTRATISTA:</v>
          </cell>
          <cell r="B103" t="str">
            <v>EMPRESA PRUEBA</v>
          </cell>
          <cell r="C103">
            <v>0</v>
          </cell>
          <cell r="D103">
            <v>0</v>
          </cell>
          <cell r="E103">
            <v>0</v>
          </cell>
          <cell r="F103">
            <v>0</v>
          </cell>
          <cell r="G103">
            <v>0</v>
          </cell>
        </row>
        <row r="104">
          <cell r="A104" t="str">
            <v>OBRA:</v>
          </cell>
          <cell r="B104" t="str">
            <v>OBRA CAPACITACION N° 0</v>
          </cell>
          <cell r="C104">
            <v>0</v>
          </cell>
          <cell r="D104">
            <v>0</v>
          </cell>
          <cell r="E104">
            <v>0</v>
          </cell>
          <cell r="F104" t="str">
            <v>PRECIOS A:</v>
          </cell>
          <cell r="G104">
            <v>43831</v>
          </cell>
        </row>
        <row r="105">
          <cell r="A105" t="str">
            <v>UBICACIÓN:</v>
          </cell>
          <cell r="B105" t="str">
            <v>DEPARTAMENTO</v>
          </cell>
          <cell r="C105">
            <v>0</v>
          </cell>
          <cell r="D105">
            <v>0</v>
          </cell>
          <cell r="E105">
            <v>0</v>
          </cell>
          <cell r="F105">
            <v>0</v>
          </cell>
          <cell r="G105">
            <v>0</v>
          </cell>
        </row>
        <row r="106">
          <cell r="A106" t="str">
            <v>RUBRO:</v>
          </cell>
          <cell r="B106" t="str">
            <v>A</v>
          </cell>
          <cell r="C106" t="str">
            <v>VIVIENDA</v>
          </cell>
          <cell r="D106">
            <v>0</v>
          </cell>
          <cell r="E106">
            <v>0</v>
          </cell>
          <cell r="F106">
            <v>0</v>
          </cell>
          <cell r="G106">
            <v>0</v>
          </cell>
        </row>
        <row r="107">
          <cell r="A107" t="str">
            <v>ITEM:</v>
          </cell>
          <cell r="B107">
            <v>3</v>
          </cell>
          <cell r="C107" t="str">
            <v>Item 3</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- 37440-11</v>
          </cell>
          <cell r="B112" t="str">
            <v>Cemento portland normal, en bolsa</v>
          </cell>
          <cell r="C112" t="str">
            <v>Materiales Varios</v>
          </cell>
          <cell r="D112" t="str">
            <v>gl</v>
          </cell>
          <cell r="E112">
            <v>1</v>
          </cell>
          <cell r="F112">
            <v>3000</v>
          </cell>
          <cell r="G112">
            <v>3000</v>
          </cell>
        </row>
        <row r="113">
          <cell r="A113" t="str">
            <v/>
          </cell>
          <cell r="B113" t="str">
            <v/>
          </cell>
          <cell r="C113">
            <v>0</v>
          </cell>
          <cell r="D113">
            <v>0</v>
          </cell>
          <cell r="E113">
            <v>0</v>
          </cell>
          <cell r="F113">
            <v>0</v>
          </cell>
          <cell r="G113">
            <v>0</v>
          </cell>
        </row>
        <row r="114">
          <cell r="A114" t="str">
            <v/>
          </cell>
          <cell r="B114" t="str">
            <v/>
          </cell>
          <cell r="C114">
            <v>0</v>
          </cell>
          <cell r="D114">
            <v>0</v>
          </cell>
          <cell r="E114">
            <v>0</v>
          </cell>
          <cell r="F114">
            <v>0</v>
          </cell>
          <cell r="G114">
            <v>0</v>
          </cell>
        </row>
        <row r="115">
          <cell r="A115" t="str">
            <v/>
          </cell>
          <cell r="B115" t="str">
            <v/>
          </cell>
          <cell r="C115">
            <v>0</v>
          </cell>
          <cell r="D115">
            <v>0</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IIEE-SJ - 102000</v>
          </cell>
          <cell r="B128" t="str">
            <v xml:space="preserve">Oficial </v>
          </cell>
          <cell r="C128" t="str">
            <v>Mano de Obra General</v>
          </cell>
          <cell r="D128" t="str">
            <v>gl</v>
          </cell>
          <cell r="E128">
            <v>1</v>
          </cell>
          <cell r="F128">
            <v>3000</v>
          </cell>
          <cell r="G128">
            <v>3000</v>
          </cell>
        </row>
        <row r="129">
          <cell r="A129" t="str">
            <v/>
          </cell>
          <cell r="B129" t="str">
            <v/>
          </cell>
          <cell r="C129">
            <v>0</v>
          </cell>
          <cell r="D129">
            <v>0</v>
          </cell>
          <cell r="E129">
            <v>0</v>
          </cell>
          <cell r="F129">
            <v>0</v>
          </cell>
          <cell r="G129">
            <v>0</v>
          </cell>
        </row>
        <row r="130">
          <cell r="A130" t="str">
            <v/>
          </cell>
          <cell r="B130" t="str">
            <v/>
          </cell>
          <cell r="C130">
            <v>0</v>
          </cell>
          <cell r="D130">
            <v>0</v>
          </cell>
          <cell r="E130">
            <v>0</v>
          </cell>
          <cell r="F130">
            <v>0</v>
          </cell>
          <cell r="G130">
            <v>0</v>
          </cell>
        </row>
        <row r="131">
          <cell r="A131" t="str">
            <v/>
          </cell>
          <cell r="B131" t="str">
            <v/>
          </cell>
          <cell r="C131">
            <v>0</v>
          </cell>
          <cell r="D131" t="str">
            <v/>
          </cell>
          <cell r="E131">
            <v>0</v>
          </cell>
          <cell r="F131">
            <v>0</v>
          </cell>
          <cell r="G131">
            <v>0</v>
          </cell>
        </row>
        <row r="132">
          <cell r="A132" t="str">
            <v/>
          </cell>
          <cell r="B132" t="str">
            <v/>
          </cell>
          <cell r="C132">
            <v>0</v>
          </cell>
          <cell r="D132" t="str">
            <v/>
          </cell>
          <cell r="E132">
            <v>0</v>
          </cell>
          <cell r="F132">
            <v>0</v>
          </cell>
          <cell r="G132">
            <v>0</v>
          </cell>
        </row>
        <row r="133">
          <cell r="A133" t="str">
            <v/>
          </cell>
          <cell r="B133" t="str">
            <v/>
          </cell>
          <cell r="C133">
            <v>0</v>
          </cell>
          <cell r="D133" t="str">
            <v/>
          </cell>
          <cell r="E133">
            <v>0</v>
          </cell>
          <cell r="F133">
            <v>0</v>
          </cell>
          <cell r="G133">
            <v>0</v>
          </cell>
        </row>
        <row r="134">
          <cell r="A134" t="str">
            <v/>
          </cell>
          <cell r="B134" t="str">
            <v/>
          </cell>
          <cell r="C134">
            <v>0</v>
          </cell>
          <cell r="D134" t="str">
            <v/>
          </cell>
          <cell r="E134">
            <v>0</v>
          </cell>
          <cell r="F134">
            <v>0</v>
          </cell>
          <cell r="G134">
            <v>0</v>
          </cell>
        </row>
        <row r="135">
          <cell r="A135" t="str">
            <v/>
          </cell>
          <cell r="B135" t="str">
            <v/>
          </cell>
          <cell r="C135">
            <v>0</v>
          </cell>
          <cell r="D135" t="str">
            <v/>
          </cell>
          <cell r="E135">
            <v>0</v>
          </cell>
          <cell r="F135">
            <v>0</v>
          </cell>
          <cell r="G135">
            <v>0</v>
          </cell>
        </row>
        <row r="136">
          <cell r="A136">
            <v>0</v>
          </cell>
          <cell r="B136">
            <v>0</v>
          </cell>
          <cell r="C136">
            <v>0</v>
          </cell>
          <cell r="D136">
            <v>0</v>
          </cell>
          <cell r="E136">
            <v>0</v>
          </cell>
          <cell r="F136" t="str">
            <v>Total B</v>
          </cell>
          <cell r="G136">
            <v>3000</v>
          </cell>
        </row>
        <row r="137">
          <cell r="A137">
            <v>0</v>
          </cell>
          <cell r="B137">
            <v>0</v>
          </cell>
          <cell r="C137" t="str">
            <v>C - EQUIPOS</v>
          </cell>
          <cell r="D137">
            <v>0</v>
          </cell>
          <cell r="E137">
            <v>0</v>
          </cell>
          <cell r="F137">
            <v>0</v>
          </cell>
          <cell r="G137">
            <v>0</v>
          </cell>
        </row>
        <row r="138">
          <cell r="A138" t="str">
            <v>INDEC-PB - 44427-1</v>
          </cell>
          <cell r="B138" t="str">
            <v xml:space="preserve">Máquinas viales autopropulsadas                                        </v>
          </cell>
          <cell r="C138" t="str">
            <v>Equipos Varios</v>
          </cell>
          <cell r="D138" t="str">
            <v>gl</v>
          </cell>
          <cell r="E138">
            <v>1</v>
          </cell>
          <cell r="F138">
            <v>1500</v>
          </cell>
          <cell r="G138">
            <v>1500</v>
          </cell>
        </row>
        <row r="139">
          <cell r="A139" t="str">
            <v/>
          </cell>
          <cell r="B139" t="str">
            <v/>
          </cell>
          <cell r="C139">
            <v>0</v>
          </cell>
          <cell r="D139">
            <v>0</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1500</v>
          </cell>
        </row>
        <row r="148">
          <cell r="A148">
            <v>0</v>
          </cell>
          <cell r="B148">
            <v>0</v>
          </cell>
          <cell r="C148">
            <v>0</v>
          </cell>
          <cell r="D148">
            <v>0</v>
          </cell>
          <cell r="E148">
            <v>0</v>
          </cell>
          <cell r="F148">
            <v>0</v>
          </cell>
          <cell r="G148">
            <v>0</v>
          </cell>
        </row>
        <row r="149">
          <cell r="A149">
            <v>3</v>
          </cell>
          <cell r="B149" t="str">
            <v>Item 3</v>
          </cell>
          <cell r="C149">
            <v>0</v>
          </cell>
          <cell r="D149" t="str">
            <v>Costo  Neto</v>
          </cell>
          <cell r="E149">
            <v>0</v>
          </cell>
          <cell r="F149" t="str">
            <v>Total D=A+B+C</v>
          </cell>
          <cell r="G149">
            <v>7500</v>
          </cell>
        </row>
        <row r="151">
          <cell r="A151" t="str">
            <v xml:space="preserve">                                                                                                       ANALISIS DE PRECIOS</v>
          </cell>
          <cell r="B151">
            <v>0</v>
          </cell>
          <cell r="C151">
            <v>0</v>
          </cell>
          <cell r="D151">
            <v>0</v>
          </cell>
          <cell r="E151">
            <v>0</v>
          </cell>
          <cell r="F151">
            <v>0</v>
          </cell>
          <cell r="G151">
            <v>0</v>
          </cell>
        </row>
        <row r="152">
          <cell r="A152" t="str">
            <v>COMITENTE:</v>
          </cell>
          <cell r="B152" t="str">
            <v>ORGANISMO</v>
          </cell>
          <cell r="C152">
            <v>0</v>
          </cell>
          <cell r="D152">
            <v>0</v>
          </cell>
          <cell r="E152">
            <v>0</v>
          </cell>
          <cell r="F152">
            <v>0</v>
          </cell>
          <cell r="G152">
            <v>0</v>
          </cell>
        </row>
        <row r="153">
          <cell r="A153" t="str">
            <v>CONTRATISTA:</v>
          </cell>
          <cell r="B153" t="str">
            <v>EMPRESA PRUEBA</v>
          </cell>
          <cell r="C153">
            <v>0</v>
          </cell>
          <cell r="D153">
            <v>0</v>
          </cell>
          <cell r="E153">
            <v>0</v>
          </cell>
          <cell r="F153">
            <v>0</v>
          </cell>
          <cell r="G153">
            <v>0</v>
          </cell>
        </row>
        <row r="154">
          <cell r="A154" t="str">
            <v>OBRA:</v>
          </cell>
          <cell r="B154" t="str">
            <v>OBRA CAPACITACION N° 0</v>
          </cell>
          <cell r="C154">
            <v>0</v>
          </cell>
          <cell r="D154">
            <v>0</v>
          </cell>
          <cell r="E154">
            <v>0</v>
          </cell>
          <cell r="F154" t="str">
            <v>PRECIOS A:</v>
          </cell>
          <cell r="G154">
            <v>43831</v>
          </cell>
        </row>
        <row r="155">
          <cell r="A155" t="str">
            <v>UBICACIÓN:</v>
          </cell>
          <cell r="B155" t="str">
            <v>DEPARTAMENTO</v>
          </cell>
          <cell r="C155">
            <v>0</v>
          </cell>
          <cell r="D155">
            <v>0</v>
          </cell>
          <cell r="E155">
            <v>0</v>
          </cell>
          <cell r="F155">
            <v>0</v>
          </cell>
          <cell r="G155">
            <v>0</v>
          </cell>
        </row>
        <row r="156">
          <cell r="A156" t="str">
            <v>RUBRO:</v>
          </cell>
          <cell r="B156" t="str">
            <v>B</v>
          </cell>
          <cell r="C156" t="str">
            <v>INFRAESTRUCTURA</v>
          </cell>
          <cell r="D156">
            <v>0</v>
          </cell>
          <cell r="E156">
            <v>0</v>
          </cell>
          <cell r="F156">
            <v>0</v>
          </cell>
          <cell r="G156">
            <v>0</v>
          </cell>
        </row>
        <row r="157">
          <cell r="A157" t="str">
            <v>ITEM:</v>
          </cell>
          <cell r="B157">
            <v>4</v>
          </cell>
          <cell r="C157" t="str">
            <v>Item 4</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- 37440-11</v>
          </cell>
          <cell r="B162" t="str">
            <v>Cemento portland normal, en bolsa</v>
          </cell>
          <cell r="C162" t="str">
            <v>Materiales Varios</v>
          </cell>
          <cell r="D162" t="str">
            <v>gl</v>
          </cell>
          <cell r="E162">
            <v>1</v>
          </cell>
          <cell r="F162">
            <v>5000</v>
          </cell>
          <cell r="G162">
            <v>5000</v>
          </cell>
        </row>
        <row r="163">
          <cell r="A163" t="str">
            <v/>
          </cell>
          <cell r="B163" t="str">
            <v/>
          </cell>
          <cell r="C163">
            <v>0</v>
          </cell>
          <cell r="D163">
            <v>0</v>
          </cell>
          <cell r="E163">
            <v>0</v>
          </cell>
          <cell r="F163">
            <v>0</v>
          </cell>
          <cell r="G163">
            <v>0</v>
          </cell>
        </row>
        <row r="164">
          <cell r="A164" t="str">
            <v/>
          </cell>
          <cell r="B164" t="str">
            <v/>
          </cell>
          <cell r="C164">
            <v>0</v>
          </cell>
          <cell r="D164">
            <v>0</v>
          </cell>
          <cell r="E164">
            <v>0</v>
          </cell>
          <cell r="F164">
            <v>0</v>
          </cell>
          <cell r="G164">
            <v>0</v>
          </cell>
        </row>
        <row r="165">
          <cell r="A165" t="str">
            <v/>
          </cell>
          <cell r="B165" t="str">
            <v/>
          </cell>
          <cell r="C165">
            <v>0</v>
          </cell>
          <cell r="D165">
            <v>0</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5000</v>
          </cell>
        </row>
        <row r="177">
          <cell r="A177">
            <v>0</v>
          </cell>
          <cell r="B177">
            <v>0</v>
          </cell>
          <cell r="C177" t="str">
            <v>B - MANO DE OBRA</v>
          </cell>
          <cell r="D177">
            <v>0</v>
          </cell>
          <cell r="E177">
            <v>0</v>
          </cell>
          <cell r="F177">
            <v>0</v>
          </cell>
          <cell r="G177">
            <v>0</v>
          </cell>
        </row>
        <row r="178">
          <cell r="A178" t="str">
            <v>IIEE-SJ - 102000</v>
          </cell>
          <cell r="B178" t="str">
            <v xml:space="preserve">Oficial </v>
          </cell>
          <cell r="C178" t="str">
            <v>Mano de Obra General</v>
          </cell>
          <cell r="D178" t="str">
            <v>gl</v>
          </cell>
          <cell r="E178">
            <v>1</v>
          </cell>
          <cell r="F178">
            <v>5000</v>
          </cell>
          <cell r="G178">
            <v>5000</v>
          </cell>
        </row>
        <row r="179">
          <cell r="A179" t="str">
            <v/>
          </cell>
          <cell r="B179" t="str">
            <v/>
          </cell>
          <cell r="C179">
            <v>0</v>
          </cell>
          <cell r="D179">
            <v>0</v>
          </cell>
          <cell r="E179">
            <v>0</v>
          </cell>
          <cell r="F179">
            <v>0</v>
          </cell>
          <cell r="G179">
            <v>0</v>
          </cell>
        </row>
        <row r="180">
          <cell r="A180" t="str">
            <v/>
          </cell>
          <cell r="B180" t="str">
            <v/>
          </cell>
          <cell r="C180">
            <v>0</v>
          </cell>
          <cell r="D180">
            <v>0</v>
          </cell>
          <cell r="E180">
            <v>0</v>
          </cell>
          <cell r="F180">
            <v>0</v>
          </cell>
          <cell r="G180">
            <v>0</v>
          </cell>
        </row>
        <row r="181">
          <cell r="A181" t="str">
            <v/>
          </cell>
          <cell r="B181" t="str">
            <v/>
          </cell>
          <cell r="C181">
            <v>0</v>
          </cell>
          <cell r="D181" t="str">
            <v/>
          </cell>
          <cell r="E181">
            <v>0</v>
          </cell>
          <cell r="F181">
            <v>0</v>
          </cell>
          <cell r="G181">
            <v>0</v>
          </cell>
        </row>
        <row r="182">
          <cell r="A182" t="str">
            <v/>
          </cell>
          <cell r="B182" t="str">
            <v/>
          </cell>
          <cell r="C182">
            <v>0</v>
          </cell>
          <cell r="D182" t="str">
            <v/>
          </cell>
          <cell r="E182">
            <v>0</v>
          </cell>
          <cell r="F182">
            <v>0</v>
          </cell>
          <cell r="G182">
            <v>0</v>
          </cell>
        </row>
        <row r="183">
          <cell r="A183" t="str">
            <v/>
          </cell>
          <cell r="B183" t="str">
            <v/>
          </cell>
          <cell r="C183">
            <v>0</v>
          </cell>
          <cell r="D183" t="str">
            <v/>
          </cell>
          <cell r="E183">
            <v>0</v>
          </cell>
          <cell r="F183">
            <v>0</v>
          </cell>
          <cell r="G183">
            <v>0</v>
          </cell>
        </row>
        <row r="184">
          <cell r="A184" t="str">
            <v/>
          </cell>
          <cell r="B184" t="str">
            <v/>
          </cell>
          <cell r="C184">
            <v>0</v>
          </cell>
          <cell r="D184" t="str">
            <v/>
          </cell>
          <cell r="E184">
            <v>0</v>
          </cell>
          <cell r="F184">
            <v>0</v>
          </cell>
          <cell r="G184">
            <v>0</v>
          </cell>
        </row>
        <row r="185">
          <cell r="A185" t="str">
            <v/>
          </cell>
          <cell r="B185" t="str">
            <v/>
          </cell>
          <cell r="C185">
            <v>0</v>
          </cell>
          <cell r="D185" t="str">
            <v/>
          </cell>
          <cell r="E185">
            <v>0</v>
          </cell>
          <cell r="F185">
            <v>0</v>
          </cell>
          <cell r="G185">
            <v>0</v>
          </cell>
        </row>
        <row r="186">
          <cell r="A186">
            <v>0</v>
          </cell>
          <cell r="B186">
            <v>0</v>
          </cell>
          <cell r="C186">
            <v>0</v>
          </cell>
          <cell r="D186">
            <v>0</v>
          </cell>
          <cell r="E186">
            <v>0</v>
          </cell>
          <cell r="F186" t="str">
            <v>Total B</v>
          </cell>
          <cell r="G186">
            <v>5000</v>
          </cell>
        </row>
        <row r="187">
          <cell r="A187">
            <v>0</v>
          </cell>
          <cell r="B187">
            <v>0</v>
          </cell>
          <cell r="C187" t="str">
            <v>C - EQUIPOS</v>
          </cell>
          <cell r="D187">
            <v>0</v>
          </cell>
          <cell r="E187">
            <v>0</v>
          </cell>
          <cell r="F187">
            <v>0</v>
          </cell>
          <cell r="G187">
            <v>0</v>
          </cell>
        </row>
        <row r="188">
          <cell r="A188" t="str">
            <v>INDEC-PB - 44427-1</v>
          </cell>
          <cell r="B188" t="str">
            <v xml:space="preserve">Máquinas viales autopropulsadas                                        </v>
          </cell>
          <cell r="C188" t="str">
            <v>Equipos Varios</v>
          </cell>
          <cell r="D188" t="str">
            <v>gl</v>
          </cell>
          <cell r="E188">
            <v>1</v>
          </cell>
          <cell r="F188">
            <v>5000</v>
          </cell>
          <cell r="G188">
            <v>5000</v>
          </cell>
        </row>
        <row r="189">
          <cell r="A189" t="str">
            <v/>
          </cell>
          <cell r="B189" t="str">
            <v/>
          </cell>
          <cell r="C189">
            <v>0</v>
          </cell>
          <cell r="D189">
            <v>0</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5000</v>
          </cell>
        </row>
        <row r="198">
          <cell r="A198">
            <v>0</v>
          </cell>
          <cell r="B198">
            <v>0</v>
          </cell>
          <cell r="C198">
            <v>0</v>
          </cell>
          <cell r="D198">
            <v>0</v>
          </cell>
          <cell r="E198">
            <v>0</v>
          </cell>
          <cell r="F198">
            <v>0</v>
          </cell>
          <cell r="G198">
            <v>0</v>
          </cell>
        </row>
        <row r="199">
          <cell r="A199">
            <v>4</v>
          </cell>
          <cell r="B199" t="str">
            <v>Item 4</v>
          </cell>
          <cell r="C199">
            <v>0</v>
          </cell>
          <cell r="D199" t="str">
            <v>Costo  Neto</v>
          </cell>
          <cell r="E199">
            <v>0</v>
          </cell>
          <cell r="F199" t="str">
            <v>Total D=A+B+C</v>
          </cell>
          <cell r="G199">
            <v>15000</v>
          </cell>
        </row>
      </sheetData>
      <sheetData sheetId="6">
        <row r="1">
          <cell r="A1" t="str">
            <v xml:space="preserve">COMITENTE : </v>
          </cell>
          <cell r="C1" t="str">
            <v>ORGANISMO</v>
          </cell>
        </row>
        <row r="2">
          <cell r="A2" t="str">
            <v>OBRA :</v>
          </cell>
          <cell r="C2" t="str">
            <v>OBRA CAPACITACION N° 0</v>
          </cell>
        </row>
        <row r="3">
          <cell r="A3" t="str">
            <v>UBICACION:</v>
          </cell>
          <cell r="C3" t="str">
            <v>DEPARTAMENTO</v>
          </cell>
        </row>
        <row r="4">
          <cell r="A4" t="str">
            <v>LICITACIÓN N°:</v>
          </cell>
          <cell r="C4" t="str">
            <v>LICITACION PÚBLICA</v>
          </cell>
        </row>
        <row r="5">
          <cell r="A5" t="str">
            <v>EXPEDIENTE N°:</v>
          </cell>
          <cell r="C5" t="str">
            <v>000-000000-2020-EXP</v>
          </cell>
        </row>
        <row r="6">
          <cell r="A6" t="str">
            <v>PRESUPUESTO OFICIAL:</v>
          </cell>
          <cell r="C6">
            <v>250000</v>
          </cell>
          <cell r="D6">
            <v>0</v>
          </cell>
        </row>
        <row r="7">
          <cell r="A7" t="str">
            <v>ANTICIPO FINANCIERO/ACOPIO:</v>
          </cell>
          <cell r="C7">
            <v>0.05</v>
          </cell>
        </row>
        <row r="8">
          <cell r="A8" t="str">
            <v>FECHA APERTURA LICITACIÓN:</v>
          </cell>
          <cell r="C8">
            <v>43831</v>
          </cell>
        </row>
        <row r="9">
          <cell r="A9" t="str">
            <v>PLAZO DE OBRA:</v>
          </cell>
          <cell r="C9">
            <v>90</v>
          </cell>
        </row>
        <row r="10">
          <cell r="A10" t="str">
            <v xml:space="preserve">EMPRESA CONSTRUCTORA:  </v>
          </cell>
          <cell r="C10" t="str">
            <v>EMPRESA PRUEBA</v>
          </cell>
        </row>
        <row r="11">
          <cell r="A11" t="str">
            <v>MONTO DE LA OFERTA:</v>
          </cell>
          <cell r="C11">
            <v>225432</v>
          </cell>
        </row>
        <row r="12">
          <cell r="A12">
            <v>0</v>
          </cell>
          <cell r="B12">
            <v>0</v>
          </cell>
          <cell r="C12">
            <v>0</v>
          </cell>
        </row>
        <row r="13">
          <cell r="A13">
            <v>0</v>
          </cell>
          <cell r="C13">
            <v>0</v>
          </cell>
        </row>
        <row r="14">
          <cell r="A14" t="str">
            <v xml:space="preserve">COMPUTO Y PRESUPUESTO </v>
          </cell>
          <cell r="B14">
            <v>0</v>
          </cell>
          <cell r="C14">
            <v>0</v>
          </cell>
          <cell r="D14">
            <v>0</v>
          </cell>
          <cell r="E14">
            <v>0</v>
          </cell>
          <cell r="F14">
            <v>0</v>
          </cell>
          <cell r="G14">
            <v>0</v>
          </cell>
          <cell r="H14">
            <v>0</v>
          </cell>
          <cell r="I14">
            <v>0</v>
          </cell>
        </row>
        <row r="16">
          <cell r="A16" t="str">
            <v>PROTOTIPO 1 - TIPO A</v>
          </cell>
          <cell r="B16">
            <v>0</v>
          </cell>
          <cell r="C16" t="str">
            <v>CANTIDAD VIVIENDAS</v>
          </cell>
          <cell r="D16">
            <v>10</v>
          </cell>
          <cell r="E16">
            <v>0</v>
          </cell>
          <cell r="F16">
            <v>0</v>
          </cell>
          <cell r="G16" t="str">
            <v>PRECIO UNIT. PROTOTIPO 1 - TIPO A</v>
          </cell>
          <cell r="H16">
            <v>20322</v>
          </cell>
          <cell r="I16">
            <v>0</v>
          </cell>
        </row>
        <row r="17">
          <cell r="A17" t="str">
            <v/>
          </cell>
          <cell r="B17">
            <v>0</v>
          </cell>
          <cell r="C17" t="str">
            <v/>
          </cell>
          <cell r="D17">
            <v>0</v>
          </cell>
          <cell r="E17">
            <v>0</v>
          </cell>
          <cell r="F17">
            <v>0</v>
          </cell>
          <cell r="G17" t="str">
            <v/>
          </cell>
          <cell r="H17">
            <v>0</v>
          </cell>
          <cell r="I17">
            <v>0</v>
          </cell>
        </row>
        <row r="18">
          <cell r="A18" t="str">
            <v/>
          </cell>
          <cell r="B18">
            <v>0</v>
          </cell>
          <cell r="C18" t="str">
            <v/>
          </cell>
          <cell r="D18">
            <v>0</v>
          </cell>
          <cell r="E18">
            <v>0</v>
          </cell>
          <cell r="F18">
            <v>0</v>
          </cell>
          <cell r="G18" t="str">
            <v/>
          </cell>
          <cell r="H18">
            <v>0</v>
          </cell>
          <cell r="I18">
            <v>0</v>
          </cell>
        </row>
        <row r="19">
          <cell r="A19">
            <v>0</v>
          </cell>
          <cell r="B19">
            <v>0</v>
          </cell>
          <cell r="C19">
            <v>0</v>
          </cell>
          <cell r="D19">
            <v>0</v>
          </cell>
          <cell r="E19">
            <v>0</v>
          </cell>
          <cell r="F19">
            <v>0</v>
          </cell>
          <cell r="G19">
            <v>0</v>
          </cell>
          <cell r="H19">
            <v>0</v>
          </cell>
        </row>
        <row r="20">
          <cell r="A20" t="str">
            <v>RUBRO ITEM</v>
          </cell>
          <cell r="B20" t="str">
            <v>DESIGNACION</v>
          </cell>
          <cell r="C20">
            <v>0</v>
          </cell>
          <cell r="D20" t="str">
            <v>UN.</v>
          </cell>
          <cell r="E20" t="str">
            <v>CANT.</v>
          </cell>
          <cell r="F20" t="str">
            <v>COSTO UNITARIO</v>
          </cell>
          <cell r="G20" t="str">
            <v>PRECIO UNITARIO</v>
          </cell>
          <cell r="H20" t="str">
            <v>PRECIO TOTAL DEL ITEM</v>
          </cell>
          <cell r="I20" t="str">
            <v>PORCENTAJE INCIDENCIA DEL ITEM</v>
          </cell>
        </row>
        <row r="21">
          <cell r="A21">
            <v>0</v>
          </cell>
          <cell r="B21">
            <v>0</v>
          </cell>
          <cell r="C21">
            <v>0</v>
          </cell>
          <cell r="D21">
            <v>0</v>
          </cell>
          <cell r="E21">
            <v>0</v>
          </cell>
          <cell r="F21">
            <v>0</v>
          </cell>
          <cell r="G21">
            <v>0</v>
          </cell>
          <cell r="H21">
            <v>0</v>
          </cell>
          <cell r="I21">
            <v>0</v>
          </cell>
        </row>
        <row r="22">
          <cell r="A22" t="str">
            <v>A</v>
          </cell>
          <cell r="B22" t="str">
            <v>VIVIENDA</v>
          </cell>
          <cell r="C22">
            <v>0</v>
          </cell>
          <cell r="D22">
            <v>0</v>
          </cell>
          <cell r="E22">
            <v>0</v>
          </cell>
          <cell r="F22">
            <v>0</v>
          </cell>
          <cell r="G22">
            <v>0</v>
          </cell>
          <cell r="H22">
            <v>0</v>
          </cell>
          <cell r="I22">
            <v>0</v>
          </cell>
        </row>
        <row r="23">
          <cell r="A23">
            <v>1</v>
          </cell>
          <cell r="B23" t="str">
            <v>Item 1</v>
          </cell>
          <cell r="C23">
            <v>0</v>
          </cell>
          <cell r="D23" t="str">
            <v>gl</v>
          </cell>
          <cell r="E23">
            <v>10</v>
          </cell>
          <cell r="F23">
            <v>2500</v>
          </cell>
          <cell r="G23">
            <v>3387</v>
          </cell>
          <cell r="H23">
            <v>33870</v>
          </cell>
          <cell r="I23">
            <v>0.15024486319599703</v>
          </cell>
        </row>
        <row r="24">
          <cell r="A24">
            <v>2</v>
          </cell>
          <cell r="B24" t="str">
            <v>Item 2</v>
          </cell>
          <cell r="C24">
            <v>0</v>
          </cell>
          <cell r="D24" t="str">
            <v>gl</v>
          </cell>
          <cell r="E24">
            <v>10</v>
          </cell>
          <cell r="F24">
            <v>5000</v>
          </cell>
          <cell r="G24">
            <v>6774</v>
          </cell>
          <cell r="H24">
            <v>67740</v>
          </cell>
          <cell r="I24">
            <v>0.30048972639199406</v>
          </cell>
        </row>
        <row r="25">
          <cell r="A25">
            <v>3</v>
          </cell>
          <cell r="B25" t="str">
            <v>Item 3</v>
          </cell>
          <cell r="C25">
            <v>0</v>
          </cell>
          <cell r="D25" t="str">
            <v>gl</v>
          </cell>
          <cell r="E25">
            <v>10</v>
          </cell>
          <cell r="F25">
            <v>7500</v>
          </cell>
          <cell r="G25">
            <v>10161</v>
          </cell>
          <cell r="H25">
            <v>101610</v>
          </cell>
          <cell r="I25">
            <v>0.45073458958799106</v>
          </cell>
        </row>
        <row r="26">
          <cell r="A26">
            <v>0</v>
          </cell>
          <cell r="B26">
            <v>0</v>
          </cell>
          <cell r="C26">
            <v>0</v>
          </cell>
          <cell r="D26">
            <v>0</v>
          </cell>
          <cell r="E26">
            <v>0</v>
          </cell>
          <cell r="F26">
            <v>0</v>
          </cell>
          <cell r="I26">
            <v>0</v>
          </cell>
        </row>
        <row r="27">
          <cell r="A27">
            <v>0</v>
          </cell>
          <cell r="B27" t="str">
            <v xml:space="preserve">TOTAL COSTO </v>
          </cell>
          <cell r="C27">
            <v>0</v>
          </cell>
          <cell r="D27">
            <v>0</v>
          </cell>
          <cell r="E27">
            <v>0</v>
          </cell>
          <cell r="F27">
            <v>150000</v>
          </cell>
          <cell r="G27">
            <v>0</v>
          </cell>
          <cell r="H27">
            <v>203220</v>
          </cell>
          <cell r="I27">
            <v>0.90146917917598213</v>
          </cell>
        </row>
        <row r="28">
          <cell r="G28">
            <v>0</v>
          </cell>
        </row>
        <row r="29">
          <cell r="A29" t="str">
            <v>1-</v>
          </cell>
          <cell r="B29" t="str">
            <v>COSTO OFERTA</v>
          </cell>
          <cell r="C29">
            <v>0</v>
          </cell>
          <cell r="D29">
            <v>0</v>
          </cell>
          <cell r="E29">
            <v>0</v>
          </cell>
          <cell r="F29">
            <v>0</v>
          </cell>
          <cell r="G29">
            <v>0</v>
          </cell>
          <cell r="H29">
            <v>150000</v>
          </cell>
          <cell r="I29">
            <v>0</v>
          </cell>
        </row>
        <row r="30">
          <cell r="A30" t="str">
            <v>2-</v>
          </cell>
          <cell r="B30" t="str">
            <v>COSTO FINANCIERO  0 % de ( 1 )</v>
          </cell>
          <cell r="C30">
            <v>0</v>
          </cell>
          <cell r="D30">
            <v>0</v>
          </cell>
          <cell r="E30">
            <v>0</v>
          </cell>
          <cell r="F30">
            <v>0</v>
          </cell>
          <cell r="G30">
            <v>0</v>
          </cell>
          <cell r="H30">
            <v>0</v>
          </cell>
          <cell r="I30">
            <v>0</v>
          </cell>
        </row>
        <row r="31">
          <cell r="A31" t="str">
            <v>3-</v>
          </cell>
          <cell r="B31" t="str">
            <v>COSTO COSTO ( 1 + 2 )</v>
          </cell>
          <cell r="C31">
            <v>0</v>
          </cell>
          <cell r="D31">
            <v>0</v>
          </cell>
          <cell r="E31">
            <v>0</v>
          </cell>
          <cell r="F31">
            <v>0</v>
          </cell>
          <cell r="G31">
            <v>0</v>
          </cell>
          <cell r="H31">
            <v>150000</v>
          </cell>
          <cell r="I31">
            <v>0</v>
          </cell>
        </row>
        <row r="32">
          <cell r="A32" t="str">
            <v>4-</v>
          </cell>
          <cell r="B32" t="str">
            <v>GASTOS GENERALES  10 % de ( 3 )</v>
          </cell>
          <cell r="C32">
            <v>0</v>
          </cell>
          <cell r="D32">
            <v>0</v>
          </cell>
          <cell r="E32">
            <v>0.1</v>
          </cell>
          <cell r="F32">
            <v>0</v>
          </cell>
          <cell r="G32">
            <v>0</v>
          </cell>
          <cell r="H32">
            <v>15000</v>
          </cell>
          <cell r="I32">
            <v>0</v>
          </cell>
        </row>
        <row r="33">
          <cell r="A33" t="str">
            <v>5-</v>
          </cell>
          <cell r="B33" t="str">
            <v>BENEFICIOS  10 % de ( 3 )</v>
          </cell>
          <cell r="C33">
            <v>0</v>
          </cell>
          <cell r="D33">
            <v>0</v>
          </cell>
          <cell r="E33">
            <v>0.1</v>
          </cell>
          <cell r="F33">
            <v>0</v>
          </cell>
          <cell r="G33">
            <v>0</v>
          </cell>
          <cell r="H33">
            <v>15000</v>
          </cell>
          <cell r="I33">
            <v>0</v>
          </cell>
        </row>
        <row r="34">
          <cell r="A34" t="str">
            <v>6-</v>
          </cell>
          <cell r="B34" t="str">
            <v>SUB TOTAL ( 3 + 4 + 5 )</v>
          </cell>
          <cell r="C34">
            <v>0</v>
          </cell>
          <cell r="D34">
            <v>0</v>
          </cell>
          <cell r="E34">
            <v>0</v>
          </cell>
          <cell r="F34">
            <v>0</v>
          </cell>
          <cell r="G34">
            <v>0</v>
          </cell>
          <cell r="H34">
            <v>180000</v>
          </cell>
          <cell r="I34">
            <v>0</v>
          </cell>
        </row>
        <row r="35">
          <cell r="A35" t="str">
            <v>7-</v>
          </cell>
          <cell r="B35" t="str">
            <v>INGRESOS BRUTOS Y LOTE HOGAR  2,4 % de ( 6 )</v>
          </cell>
          <cell r="C35">
            <v>0</v>
          </cell>
          <cell r="D35">
            <v>0</v>
          </cell>
          <cell r="E35">
            <v>2.4E-2</v>
          </cell>
          <cell r="F35">
            <v>0</v>
          </cell>
          <cell r="G35">
            <v>0</v>
          </cell>
          <cell r="H35">
            <v>4320</v>
          </cell>
          <cell r="I35">
            <v>0</v>
          </cell>
        </row>
        <row r="36">
          <cell r="A36" t="str">
            <v>8-</v>
          </cell>
          <cell r="B36" t="str">
            <v>IMPUESTO AL VALOR AGREGADO 10,5 % de ( 6 )</v>
          </cell>
          <cell r="C36">
            <v>0</v>
          </cell>
          <cell r="D36">
            <v>0</v>
          </cell>
          <cell r="E36">
            <v>0.105</v>
          </cell>
          <cell r="F36">
            <v>0</v>
          </cell>
          <cell r="G36">
            <v>0</v>
          </cell>
          <cell r="H36">
            <v>18900</v>
          </cell>
          <cell r="I36">
            <v>0</v>
          </cell>
        </row>
        <row r="37">
          <cell r="A37">
            <v>0</v>
          </cell>
          <cell r="B37">
            <v>0</v>
          </cell>
          <cell r="C37">
            <v>0</v>
          </cell>
          <cell r="D37">
            <v>0</v>
          </cell>
          <cell r="E37">
            <v>0</v>
          </cell>
          <cell r="F37">
            <v>0</v>
          </cell>
          <cell r="G37">
            <v>0</v>
          </cell>
          <cell r="I37">
            <v>0</v>
          </cell>
        </row>
        <row r="38">
          <cell r="B38" t="str">
            <v>PRECIO TOTAL VIVIENDAS</v>
          </cell>
          <cell r="C38">
            <v>0</v>
          </cell>
          <cell r="D38">
            <v>0</v>
          </cell>
          <cell r="E38">
            <v>0</v>
          </cell>
          <cell r="F38">
            <v>0</v>
          </cell>
          <cell r="G38">
            <v>0</v>
          </cell>
          <cell r="H38">
            <v>203220</v>
          </cell>
          <cell r="I38">
            <v>0</v>
          </cell>
        </row>
        <row r="39">
          <cell r="A39" t="str">
            <v>INFRAESTRUCTURA - URBANIZACIÓN - DOC. FINAL DE OBRA - OBRAS COMPLEMENTARIAS</v>
          </cell>
          <cell r="B39">
            <v>0</v>
          </cell>
          <cell r="C39">
            <v>0</v>
          </cell>
          <cell r="D39">
            <v>0</v>
          </cell>
          <cell r="E39">
            <v>0</v>
          </cell>
          <cell r="F39">
            <v>0</v>
          </cell>
          <cell r="G39">
            <v>0</v>
          </cell>
          <cell r="H39">
            <v>0</v>
          </cell>
          <cell r="I39">
            <v>0</v>
          </cell>
        </row>
        <row r="40">
          <cell r="A40">
            <v>0</v>
          </cell>
          <cell r="B40">
            <v>0</v>
          </cell>
          <cell r="C40">
            <v>0</v>
          </cell>
          <cell r="D40">
            <v>0</v>
          </cell>
          <cell r="E40">
            <v>0</v>
          </cell>
          <cell r="F40">
            <v>0</v>
          </cell>
          <cell r="G40">
            <v>0</v>
          </cell>
          <cell r="H40">
            <v>0</v>
          </cell>
          <cell r="I40">
            <v>0</v>
          </cell>
        </row>
        <row r="41">
          <cell r="A41" t="str">
            <v>RUBRO ITEM</v>
          </cell>
          <cell r="B41" t="str">
            <v>DESIGNACION</v>
          </cell>
          <cell r="C41">
            <v>0</v>
          </cell>
          <cell r="D41" t="str">
            <v>UN.</v>
          </cell>
          <cell r="E41" t="str">
            <v>CANT.</v>
          </cell>
          <cell r="F41" t="str">
            <v>COSTO UNITARIO</v>
          </cell>
          <cell r="G41" t="str">
            <v>PRECIO UNITARIO</v>
          </cell>
          <cell r="H41" t="str">
            <v>PRECIO TOTAL DEL ITEM</v>
          </cell>
          <cell r="I41" t="str">
            <v>PORCENTAJE INCIDENCIA DEL ITEM</v>
          </cell>
        </row>
        <row r="42">
          <cell r="A42" t="str">
            <v>B</v>
          </cell>
          <cell r="B42" t="str">
            <v>INFRAESTRUCTURA</v>
          </cell>
          <cell r="C42">
            <v>0</v>
          </cell>
          <cell r="D42">
            <v>0</v>
          </cell>
          <cell r="E42">
            <v>0</v>
          </cell>
          <cell r="F42">
            <v>0</v>
          </cell>
          <cell r="G42">
            <v>0</v>
          </cell>
          <cell r="H42">
            <v>0</v>
          </cell>
          <cell r="I42">
            <v>0</v>
          </cell>
        </row>
        <row r="43">
          <cell r="A43">
            <v>4</v>
          </cell>
          <cell r="B43" t="str">
            <v>Item 4</v>
          </cell>
          <cell r="C43">
            <v>0</v>
          </cell>
          <cell r="D43" t="str">
            <v>gl</v>
          </cell>
          <cell r="E43">
            <v>1</v>
          </cell>
          <cell r="F43">
            <v>15000</v>
          </cell>
          <cell r="G43">
            <v>22212</v>
          </cell>
          <cell r="H43">
            <v>22212</v>
          </cell>
          <cell r="I43">
            <v>9.8530820824017887E-2</v>
          </cell>
        </row>
        <row r="44">
          <cell r="A44">
            <v>0</v>
          </cell>
          <cell r="B44">
            <v>0</v>
          </cell>
          <cell r="C44">
            <v>0</v>
          </cell>
          <cell r="D44">
            <v>0</v>
          </cell>
          <cell r="E44">
            <v>0</v>
          </cell>
          <cell r="F44">
            <v>0</v>
          </cell>
          <cell r="G44">
            <v>22212</v>
          </cell>
          <cell r="I44">
            <v>0</v>
          </cell>
        </row>
        <row r="45">
          <cell r="A45">
            <v>0</v>
          </cell>
          <cell r="B45" t="str">
            <v xml:space="preserve">TOTAL COSTO </v>
          </cell>
          <cell r="C45">
            <v>0</v>
          </cell>
          <cell r="D45">
            <v>0</v>
          </cell>
          <cell r="E45">
            <v>0</v>
          </cell>
          <cell r="F45">
            <v>15000</v>
          </cell>
          <cell r="G45">
            <v>0</v>
          </cell>
          <cell r="H45">
            <v>22212</v>
          </cell>
          <cell r="I45">
            <v>9.8530820824017887E-2</v>
          </cell>
        </row>
        <row r="46">
          <cell r="G46">
            <v>0</v>
          </cell>
        </row>
        <row r="47">
          <cell r="A47" t="str">
            <v>1-</v>
          </cell>
          <cell r="B47" t="str">
            <v>COSTO OFERTA</v>
          </cell>
          <cell r="C47">
            <v>0</v>
          </cell>
          <cell r="D47">
            <v>0</v>
          </cell>
          <cell r="E47">
            <v>0</v>
          </cell>
          <cell r="F47">
            <v>0</v>
          </cell>
          <cell r="G47">
            <v>0</v>
          </cell>
          <cell r="H47">
            <v>15000</v>
          </cell>
          <cell r="I47">
            <v>0</v>
          </cell>
        </row>
        <row r="48">
          <cell r="A48" t="str">
            <v>2-</v>
          </cell>
          <cell r="B48" t="str">
            <v>COSTO FINANCIERO  0 % de ( 1 )</v>
          </cell>
          <cell r="C48">
            <v>0</v>
          </cell>
          <cell r="D48">
            <v>0</v>
          </cell>
          <cell r="E48">
            <v>0</v>
          </cell>
          <cell r="F48">
            <v>0</v>
          </cell>
          <cell r="G48">
            <v>0</v>
          </cell>
          <cell r="H48">
            <v>0</v>
          </cell>
          <cell r="I48">
            <v>0</v>
          </cell>
        </row>
        <row r="49">
          <cell r="A49" t="str">
            <v>3-</v>
          </cell>
          <cell r="B49" t="str">
            <v>COSTO OBRA ( 1 + 2 )</v>
          </cell>
          <cell r="C49">
            <v>0</v>
          </cell>
          <cell r="D49">
            <v>0</v>
          </cell>
          <cell r="E49">
            <v>0</v>
          </cell>
          <cell r="F49">
            <v>0</v>
          </cell>
          <cell r="G49">
            <v>0</v>
          </cell>
          <cell r="H49">
            <v>15000</v>
          </cell>
          <cell r="I49">
            <v>0</v>
          </cell>
        </row>
        <row r="50">
          <cell r="A50" t="str">
            <v>4-</v>
          </cell>
          <cell r="B50" t="str">
            <v>GASTOS GENERALES  10 % de ( 3 )</v>
          </cell>
          <cell r="C50">
            <v>0</v>
          </cell>
          <cell r="D50">
            <v>0</v>
          </cell>
          <cell r="E50">
            <v>0.1</v>
          </cell>
          <cell r="F50">
            <v>0</v>
          </cell>
          <cell r="G50">
            <v>0</v>
          </cell>
          <cell r="H50">
            <v>1500</v>
          </cell>
          <cell r="I50">
            <v>0</v>
          </cell>
        </row>
        <row r="51">
          <cell r="A51" t="str">
            <v>5-</v>
          </cell>
          <cell r="B51" t="str">
            <v>BENEFICIOS  10 % de ( 3 )</v>
          </cell>
          <cell r="C51">
            <v>0</v>
          </cell>
          <cell r="D51">
            <v>0</v>
          </cell>
          <cell r="E51">
            <v>0.1</v>
          </cell>
          <cell r="F51">
            <v>0</v>
          </cell>
          <cell r="G51">
            <v>0</v>
          </cell>
          <cell r="H51">
            <v>1500</v>
          </cell>
          <cell r="I51">
            <v>0</v>
          </cell>
        </row>
        <row r="52">
          <cell r="A52" t="str">
            <v>6-</v>
          </cell>
          <cell r="B52" t="str">
            <v>SUB TOTAL ( 3 + 4 + 5 )</v>
          </cell>
          <cell r="C52">
            <v>0</v>
          </cell>
          <cell r="D52">
            <v>0</v>
          </cell>
          <cell r="E52">
            <v>0</v>
          </cell>
          <cell r="F52">
            <v>0</v>
          </cell>
          <cell r="G52">
            <v>0</v>
          </cell>
          <cell r="H52">
            <v>18000</v>
          </cell>
          <cell r="I52">
            <v>0</v>
          </cell>
        </row>
        <row r="53">
          <cell r="A53" t="str">
            <v>7-</v>
          </cell>
          <cell r="B53" t="str">
            <v>INGRESOS BRUTOS Y LOTE HOGAR  2,4 % de ( 6 )</v>
          </cell>
          <cell r="C53">
            <v>0</v>
          </cell>
          <cell r="D53">
            <v>0</v>
          </cell>
          <cell r="E53">
            <v>2.4E-2</v>
          </cell>
          <cell r="F53">
            <v>0</v>
          </cell>
          <cell r="G53">
            <v>0</v>
          </cell>
          <cell r="H53">
            <v>432</v>
          </cell>
          <cell r="I53">
            <v>0</v>
          </cell>
        </row>
        <row r="54">
          <cell r="A54" t="str">
            <v>8-</v>
          </cell>
          <cell r="B54" t="str">
            <v>IMPUESTO AL VALOR AGREGADO 10,5 % de ( 6 )</v>
          </cell>
          <cell r="C54">
            <v>0</v>
          </cell>
          <cell r="D54">
            <v>0</v>
          </cell>
          <cell r="E54">
            <v>0.21</v>
          </cell>
          <cell r="F54">
            <v>0</v>
          </cell>
          <cell r="G54">
            <v>0</v>
          </cell>
          <cell r="H54">
            <v>3780</v>
          </cell>
          <cell r="I54">
            <v>0</v>
          </cell>
        </row>
        <row r="55">
          <cell r="A55">
            <v>0</v>
          </cell>
          <cell r="B55">
            <v>0</v>
          </cell>
          <cell r="C55">
            <v>0</v>
          </cell>
          <cell r="D55">
            <v>0</v>
          </cell>
          <cell r="E55">
            <v>0</v>
          </cell>
          <cell r="F55">
            <v>0</v>
          </cell>
          <cell r="G55">
            <v>0</v>
          </cell>
          <cell r="I55">
            <v>0</v>
          </cell>
        </row>
        <row r="56">
          <cell r="B56" t="str">
            <v>PRECIO TOTAL INFRAESTRUCTURA - URBANIZACIÓN - DOC. FINAL DE OBRA - OBRAS COMPLEMENTARIAS</v>
          </cell>
          <cell r="C56">
            <v>0</v>
          </cell>
          <cell r="D56">
            <v>0</v>
          </cell>
          <cell r="E56">
            <v>0</v>
          </cell>
          <cell r="F56">
            <v>0</v>
          </cell>
          <cell r="G56">
            <v>0</v>
          </cell>
          <cell r="H56">
            <v>22212</v>
          </cell>
          <cell r="I56">
            <v>0</v>
          </cell>
        </row>
        <row r="57">
          <cell r="A57">
            <v>0</v>
          </cell>
          <cell r="B57">
            <v>0</v>
          </cell>
          <cell r="C57">
            <v>0</v>
          </cell>
          <cell r="D57">
            <v>0</v>
          </cell>
          <cell r="E57">
            <v>0</v>
          </cell>
          <cell r="F57">
            <v>0</v>
          </cell>
          <cell r="G57">
            <v>0</v>
          </cell>
          <cell r="I57">
            <v>0</v>
          </cell>
        </row>
        <row r="58">
          <cell r="B58" t="str">
            <v>MONTO TOTAL DE OBRA</v>
          </cell>
          <cell r="H58">
            <v>225432</v>
          </cell>
          <cell r="I58">
            <v>1</v>
          </cell>
        </row>
        <row r="59">
          <cell r="B59">
            <v>0</v>
          </cell>
          <cell r="G59">
            <v>0</v>
          </cell>
          <cell r="H59">
            <v>0</v>
          </cell>
        </row>
        <row r="60">
          <cell r="A60" t="str">
            <v>SON PESOS: DOSCIENTOS VEINTICINCO MIL CUATROCIENTOS TREINTA Y DOS PESOS CON 00/100</v>
          </cell>
          <cell r="B60">
            <v>0</v>
          </cell>
          <cell r="C60">
            <v>0</v>
          </cell>
          <cell r="D60">
            <v>0</v>
          </cell>
          <cell r="E60">
            <v>0</v>
          </cell>
          <cell r="F60">
            <v>0</v>
          </cell>
          <cell r="G60">
            <v>0</v>
          </cell>
          <cell r="H60">
            <v>0</v>
          </cell>
          <cell r="I60">
            <v>0</v>
          </cell>
        </row>
        <row r="61">
          <cell r="A61" t="str">
            <v>FIN</v>
          </cell>
        </row>
      </sheetData>
      <sheetData sheetId="7"/>
      <sheetData sheetId="8"/>
      <sheetData sheetId="9"/>
      <sheetData sheetId="10"/>
      <sheetData sheetId="11">
        <row r="5">
          <cell r="A5" t="str">
            <v>LISTADO DE INSUMOS - MANO DE OBRA, MATERIALES Y EQUIPOS - PARA LA OBRA</v>
          </cell>
        </row>
        <row r="7">
          <cell r="A7" t="str">
            <v>DENOMINACIÓN INSUMO</v>
          </cell>
          <cell r="B7" t="str">
            <v>UNIDAD</v>
          </cell>
          <cell r="C7" t="str">
            <v>$ Un.</v>
          </cell>
          <cell r="D7" t="str">
            <v>CODIGO</v>
          </cell>
          <cell r="E7" t="str">
            <v>DESCRIPCION</v>
          </cell>
        </row>
        <row r="8">
          <cell r="A8" t="str">
            <v>MANO DE OBRA</v>
          </cell>
        </row>
        <row r="9">
          <cell r="A9" t="str">
            <v>Mano de Obra General</v>
          </cell>
          <cell r="B9" t="str">
            <v>GL</v>
          </cell>
          <cell r="C9">
            <v>0</v>
          </cell>
          <cell r="D9" t="str">
            <v>IIEE-SJ - 102000</v>
          </cell>
          <cell r="E9" t="str">
            <v xml:space="preserve">Oficial </v>
          </cell>
        </row>
        <row r="10">
          <cell r="E10" t="str">
            <v/>
          </cell>
        </row>
        <row r="11">
          <cell r="A11" t="str">
            <v>EQUIPOS</v>
          </cell>
          <cell r="E11" t="str">
            <v/>
          </cell>
        </row>
        <row r="12">
          <cell r="A12" t="str">
            <v>Equipos Varios</v>
          </cell>
          <cell r="B12" t="str">
            <v>GL</v>
          </cell>
          <cell r="C12">
            <v>0</v>
          </cell>
          <cell r="D12" t="str">
            <v>INDEC-PB - 44427-1</v>
          </cell>
          <cell r="E12" t="str">
            <v xml:space="preserve">Máquinas viales autopropulsadas                                        </v>
          </cell>
        </row>
        <row r="13">
          <cell r="D13">
            <v>0</v>
          </cell>
          <cell r="E13">
            <v>0</v>
          </cell>
        </row>
        <row r="14">
          <cell r="A14" t="str">
            <v>MATERIALES</v>
          </cell>
          <cell r="D14">
            <v>0</v>
          </cell>
          <cell r="E14">
            <v>0</v>
          </cell>
        </row>
        <row r="15">
          <cell r="A15" t="str">
            <v>Materiales Varios</v>
          </cell>
          <cell r="B15" t="str">
            <v>GL</v>
          </cell>
          <cell r="C15">
            <v>0</v>
          </cell>
          <cell r="D15" t="str">
            <v>INDEC-CM - 37440-11</v>
          </cell>
          <cell r="E15" t="str">
            <v>Cemento portland normal, en bolsa</v>
          </cell>
        </row>
      </sheetData>
      <sheetData sheetId="12"/>
      <sheetData sheetId="13"/>
      <sheetData sheetId="14">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t="str">
            <v>INDEC-CM - 37370-21</v>
          </cell>
          <cell r="B22">
            <v>37370</v>
          </cell>
          <cell r="C22" t="str">
            <v>-</v>
          </cell>
          <cell r="D22">
            <v>21</v>
          </cell>
          <cell r="E22" t="str">
            <v>Azulejo</v>
          </cell>
        </row>
        <row r="23">
          <cell r="A23" t="str">
            <v>INDEC-CM - 37370-11</v>
          </cell>
          <cell r="B23">
            <v>37370</v>
          </cell>
          <cell r="C23" t="str">
            <v>-</v>
          </cell>
          <cell r="D23">
            <v>11</v>
          </cell>
          <cell r="E23" t="str">
            <v>Baldosa cerámica esmaltada</v>
          </cell>
        </row>
        <row r="24">
          <cell r="A24" t="str">
            <v>INDEC-CM - 37370-12</v>
          </cell>
          <cell r="B24">
            <v>37370</v>
          </cell>
          <cell r="C24" t="str">
            <v>-</v>
          </cell>
          <cell r="D24">
            <v>12</v>
          </cell>
          <cell r="E24" t="str">
            <v>Baldosa cerámica roja</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t="str">
            <v>INDEC-CM - 31600-63</v>
          </cell>
          <cell r="B43">
            <v>31600</v>
          </cell>
          <cell r="C43" t="str">
            <v>-</v>
          </cell>
          <cell r="D43">
            <v>63</v>
          </cell>
          <cell r="E43" t="str">
            <v>Cajonera para placard, de calidad inferior</v>
          </cell>
        </row>
        <row r="44">
          <cell r="A44" t="str">
            <v>INDEC-CM - 31600-62</v>
          </cell>
          <cell r="B44">
            <v>31600</v>
          </cell>
          <cell r="C44" t="str">
            <v>-</v>
          </cell>
          <cell r="D44">
            <v>62</v>
          </cell>
          <cell r="E44" t="str">
            <v>Cajonera para placard, de calidad media</v>
          </cell>
        </row>
        <row r="45">
          <cell r="A45" t="str">
            <v>INDEC-CM - 31600-61</v>
          </cell>
          <cell r="B45">
            <v>31600</v>
          </cell>
          <cell r="C45" t="str">
            <v>-</v>
          </cell>
          <cell r="D45">
            <v>61</v>
          </cell>
          <cell r="E45" t="str">
            <v>Cajonera para placard, de calidad superior</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t="str">
            <v>INDEC-CM - 41278-22</v>
          </cell>
          <cell r="B75">
            <v>41278</v>
          </cell>
          <cell r="C75" t="str">
            <v>-</v>
          </cell>
          <cell r="D75">
            <v>22</v>
          </cell>
          <cell r="E75" t="str">
            <v>Codo tipo PROSA</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t="str">
            <v>INDEC-CM - 41278-23</v>
          </cell>
          <cell r="B96">
            <v>41278</v>
          </cell>
          <cell r="C96" t="str">
            <v>-</v>
          </cell>
          <cell r="D96">
            <v>23</v>
          </cell>
          <cell r="E96" t="str">
            <v>Empalme tipo  PROSA</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t="str">
            <v>INDEC-CM - 31600-73</v>
          </cell>
          <cell r="B102">
            <v>31600</v>
          </cell>
          <cell r="C102" t="str">
            <v>-</v>
          </cell>
          <cell r="D102">
            <v>73</v>
          </cell>
          <cell r="E102" t="str">
            <v>Estantes y divisiones para placard, de calidad inferior</v>
          </cell>
        </row>
        <row r="103">
          <cell r="A103" t="str">
            <v>INDEC-CM - 31600-72</v>
          </cell>
          <cell r="B103">
            <v>31600</v>
          </cell>
          <cell r="C103" t="str">
            <v>-</v>
          </cell>
          <cell r="D103">
            <v>72</v>
          </cell>
          <cell r="E103" t="str">
            <v>Estantes y divisiones para placard, de calidad media</v>
          </cell>
        </row>
        <row r="104">
          <cell r="A104" t="str">
            <v>INDEC-CM - 31600-71</v>
          </cell>
          <cell r="B104">
            <v>31600</v>
          </cell>
          <cell r="C104" t="str">
            <v>-</v>
          </cell>
          <cell r="D104">
            <v>71</v>
          </cell>
          <cell r="E104" t="str">
            <v>Estantes y divisiones para placard, de calidad superior</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t="str">
            <v>INDEC-CM - 41278-21</v>
          </cell>
          <cell r="B167">
            <v>41278</v>
          </cell>
          <cell r="C167" t="str">
            <v>-</v>
          </cell>
          <cell r="D167">
            <v>21</v>
          </cell>
          <cell r="E167" t="str">
            <v>Pileta  de piso tipo PROSA</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t="str">
            <v>INDEC-CM - 42120-42</v>
          </cell>
          <cell r="B214">
            <v>42120</v>
          </cell>
          <cell r="C214" t="str">
            <v>-</v>
          </cell>
          <cell r="D214">
            <v>42</v>
          </cell>
          <cell r="E214" t="str">
            <v>Ventana corrediza metálica</v>
          </cell>
        </row>
        <row r="215">
          <cell r="A215" t="str">
            <v>INDEC-CM - 42120-41</v>
          </cell>
          <cell r="B215">
            <v>42120</v>
          </cell>
          <cell r="C215" t="str">
            <v>-</v>
          </cell>
          <cell r="D215">
            <v>41</v>
          </cell>
          <cell r="E215" t="str">
            <v>Ventana corrediza metálica con vidrio repartido</v>
          </cell>
        </row>
        <row r="216">
          <cell r="A216" t="str">
            <v>INDEC-CM - 42120-51</v>
          </cell>
          <cell r="B216">
            <v>42120</v>
          </cell>
          <cell r="C216" t="str">
            <v>-</v>
          </cell>
          <cell r="D216">
            <v>51</v>
          </cell>
          <cell r="E216" t="str">
            <v>Ventiluz metálico</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B236">
            <v>0</v>
          </cell>
          <cell r="C236">
            <v>0</v>
          </cell>
          <cell r="D236">
            <v>0</v>
          </cell>
          <cell r="E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A239">
            <v>0</v>
          </cell>
          <cell r="B239">
            <v>0</v>
          </cell>
          <cell r="C239">
            <v>0</v>
          </cell>
          <cell r="D239">
            <v>0</v>
          </cell>
          <cell r="E239" t="str">
            <v>Mano de obra</v>
          </cell>
        </row>
        <row r="240">
          <cell r="A240">
            <v>0</v>
          </cell>
          <cell r="B240">
            <v>0</v>
          </cell>
          <cell r="C240">
            <v>0</v>
          </cell>
          <cell r="D240">
            <v>0</v>
          </cell>
          <cell r="E240">
            <v>0</v>
          </cell>
        </row>
        <row r="241">
          <cell r="A241">
            <v>0</v>
          </cell>
          <cell r="B241">
            <v>0</v>
          </cell>
          <cell r="C241">
            <v>0</v>
          </cell>
          <cell r="D241">
            <v>0</v>
          </cell>
          <cell r="E241" t="str">
            <v xml:space="preserve">        Mano de obra asalariada</v>
          </cell>
        </row>
        <row r="242">
          <cell r="A242">
            <v>0</v>
          </cell>
          <cell r="B242">
            <v>0</v>
          </cell>
          <cell r="C242">
            <v>0</v>
          </cell>
          <cell r="D242">
            <v>0</v>
          </cell>
          <cell r="E242">
            <v>0</v>
          </cell>
        </row>
        <row r="243">
          <cell r="A243">
            <v>0</v>
          </cell>
          <cell r="B243">
            <v>0</v>
          </cell>
          <cell r="C243">
            <v>0</v>
          </cell>
          <cell r="D243">
            <v>0</v>
          </cell>
          <cell r="E243" t="str">
            <v>Mano de obra directa (en Albañilería y H. Armado)</v>
          </cell>
        </row>
        <row r="244">
          <cell r="A244" t="str">
            <v>INDEC-MO - 51560-11</v>
          </cell>
          <cell r="B244">
            <v>51560</v>
          </cell>
          <cell r="C244" t="str">
            <v>-</v>
          </cell>
          <cell r="D244">
            <v>11</v>
          </cell>
          <cell r="E244" t="str">
            <v xml:space="preserve"> Oficial especializado</v>
          </cell>
        </row>
        <row r="245">
          <cell r="A245" t="str">
            <v>INDEC-MO - 51560-12</v>
          </cell>
          <cell r="B245">
            <v>51560</v>
          </cell>
          <cell r="C245" t="str">
            <v>-</v>
          </cell>
          <cell r="D245">
            <v>12</v>
          </cell>
          <cell r="E245" t="str">
            <v xml:space="preserve"> Oficial</v>
          </cell>
        </row>
        <row r="246">
          <cell r="A246" t="str">
            <v>INDEC-MO - 51560-13</v>
          </cell>
          <cell r="B246">
            <v>51560</v>
          </cell>
          <cell r="C246" t="str">
            <v>-</v>
          </cell>
          <cell r="D246">
            <v>13</v>
          </cell>
          <cell r="E246" t="str">
            <v xml:space="preserve"> Medio Oficial</v>
          </cell>
        </row>
        <row r="247">
          <cell r="A247" t="str">
            <v>INDEC-MO - 51560-14</v>
          </cell>
          <cell r="B247">
            <v>51560</v>
          </cell>
          <cell r="C247" t="str">
            <v>-</v>
          </cell>
          <cell r="D247">
            <v>14</v>
          </cell>
          <cell r="E247" t="str">
            <v xml:space="preserve"> Ayudante</v>
          </cell>
        </row>
        <row r="248">
          <cell r="A248" t="str">
            <v/>
          </cell>
          <cell r="B248">
            <v>0</v>
          </cell>
          <cell r="C248">
            <v>0</v>
          </cell>
          <cell r="D248">
            <v>0</v>
          </cell>
          <cell r="E248">
            <v>0</v>
          </cell>
        </row>
        <row r="249">
          <cell r="A249" t="str">
            <v>INDEC-MO - 51560-32</v>
          </cell>
          <cell r="B249">
            <v>51560</v>
          </cell>
          <cell r="C249" t="str">
            <v>-</v>
          </cell>
          <cell r="D249">
            <v>32</v>
          </cell>
          <cell r="E249" t="str">
            <v xml:space="preserve">Mano de obra indirecta (capataz de primera2) </v>
          </cell>
        </row>
        <row r="250">
          <cell r="A250" t="str">
            <v/>
          </cell>
          <cell r="B250">
            <v>0</v>
          </cell>
          <cell r="C250">
            <v>0</v>
          </cell>
          <cell r="D250">
            <v>0</v>
          </cell>
          <cell r="E250">
            <v>0</v>
          </cell>
        </row>
        <row r="251">
          <cell r="A251" t="str">
            <v>INDEC-MO - 81291-1</v>
          </cell>
          <cell r="B251">
            <v>81291</v>
          </cell>
          <cell r="C251" t="str">
            <v>-</v>
          </cell>
          <cell r="D251">
            <v>1</v>
          </cell>
          <cell r="E251" t="str">
            <v>Seguro de Accidentes de Trabajo3</v>
          </cell>
        </row>
        <row r="252">
          <cell r="A252" t="str">
            <v/>
          </cell>
          <cell r="B252">
            <v>0</v>
          </cell>
          <cell r="C252">
            <v>0</v>
          </cell>
          <cell r="D252">
            <v>0</v>
          </cell>
          <cell r="E252">
            <v>0</v>
          </cell>
        </row>
        <row r="253">
          <cell r="A253" t="str">
            <v/>
          </cell>
          <cell r="B253">
            <v>0</v>
          </cell>
          <cell r="C253">
            <v>0</v>
          </cell>
          <cell r="D253">
            <v>0</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t="str">
            <v>INDEC-MO - 51720-1</v>
          </cell>
          <cell r="B258">
            <v>51720</v>
          </cell>
          <cell r="C258" t="str">
            <v>-</v>
          </cell>
          <cell r="D258">
            <v>1</v>
          </cell>
          <cell r="E258" t="str">
            <v xml:space="preserve">Yesería </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2">
          <cell r="A272">
            <v>0</v>
          </cell>
          <cell r="B272">
            <v>0</v>
          </cell>
          <cell r="C272">
            <v>0</v>
          </cell>
          <cell r="D272">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B275">
            <v>0</v>
          </cell>
          <cell r="C275">
            <v>0</v>
          </cell>
          <cell r="D275">
            <v>0</v>
          </cell>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t="str">
            <v>INDEC-EC - 44440-11</v>
          </cell>
          <cell r="B282">
            <v>44440</v>
          </cell>
          <cell r="C282" t="str">
            <v>-</v>
          </cell>
          <cell r="D282">
            <v>11</v>
          </cell>
          <cell r="E282" t="str">
            <v>Trituradora a mandíbula</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7">
          <cell r="A287">
            <v>0</v>
          </cell>
          <cell r="B287">
            <v>0</v>
          </cell>
          <cell r="C287">
            <v>0</v>
          </cell>
          <cell r="D287">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B290">
            <v>0</v>
          </cell>
          <cell r="C290">
            <v>0</v>
          </cell>
          <cell r="D290">
            <v>0</v>
          </cell>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t="str">
            <v>INDEC-PB - 41241-1</v>
          </cell>
          <cell r="B316">
            <v>41241</v>
          </cell>
          <cell r="C316" t="str">
            <v>-</v>
          </cell>
          <cell r="D316">
            <v>1</v>
          </cell>
          <cell r="E316" t="str">
            <v xml:space="preserve">Alambrones de hierro                                                   </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t="str">
            <v>INDEC-PB - 37210-1</v>
          </cell>
          <cell r="B320">
            <v>37210</v>
          </cell>
          <cell r="C320" t="str">
            <v>-</v>
          </cell>
          <cell r="D320">
            <v>1</v>
          </cell>
          <cell r="E320" t="str">
            <v xml:space="preserve">Artefactos sanitarios                                                  </v>
          </cell>
        </row>
        <row r="321">
          <cell r="A321" t="str">
            <v>INDEC-PB - 37540-2</v>
          </cell>
          <cell r="B321">
            <v>37540</v>
          </cell>
          <cell r="C321" t="str">
            <v>-</v>
          </cell>
          <cell r="D321">
            <v>2</v>
          </cell>
          <cell r="E321" t="str">
            <v xml:space="preserve">Artículos pretensados                                                  </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t="str">
            <v>INDEC-PB - 49115-2</v>
          </cell>
          <cell r="B332">
            <v>49115</v>
          </cell>
          <cell r="C332" t="str">
            <v>-</v>
          </cell>
          <cell r="D332">
            <v>2</v>
          </cell>
          <cell r="E332" t="str">
            <v xml:space="preserve">Camiones y sus chasis                                                  </v>
          </cell>
        </row>
        <row r="333">
          <cell r="A333" t="str">
            <v>INDEC-PB - 36320-3</v>
          </cell>
          <cell r="B333">
            <v>36320</v>
          </cell>
          <cell r="C333" t="str">
            <v>-</v>
          </cell>
          <cell r="D333">
            <v>3</v>
          </cell>
          <cell r="E333" t="str">
            <v xml:space="preserve">Caños y tubos de polietileno                                           </v>
          </cell>
        </row>
        <row r="334">
          <cell r="A334" t="str">
            <v>INDEC-PB - 36320-2</v>
          </cell>
          <cell r="B334">
            <v>36320</v>
          </cell>
          <cell r="C334" t="str">
            <v>-</v>
          </cell>
          <cell r="D334">
            <v>2</v>
          </cell>
          <cell r="E334" t="str">
            <v xml:space="preserve">Caños y tubos de polipropileno                                         </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t="str">
            <v>INDEC-PB - 34800-1</v>
          </cell>
          <cell r="B337">
            <v>34800</v>
          </cell>
          <cell r="C337" t="str">
            <v>-</v>
          </cell>
          <cell r="D337">
            <v>1</v>
          </cell>
          <cell r="E337" t="str">
            <v xml:space="preserve">Cauchos sintéticos                                                     </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t="str">
            <v>INDEC-PB - 36270-2</v>
          </cell>
          <cell r="B344">
            <v>36270</v>
          </cell>
          <cell r="C344" t="str">
            <v>-</v>
          </cell>
          <cell r="D344">
            <v>2</v>
          </cell>
          <cell r="E344" t="str">
            <v xml:space="preserve">Correas de goma con refuerzo textil                                    </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t="str">
            <v>INDEC-PB - 31600-1</v>
          </cell>
          <cell r="B347">
            <v>31600</v>
          </cell>
          <cell r="C347" t="str">
            <v>-</v>
          </cell>
          <cell r="D347">
            <v>1</v>
          </cell>
          <cell r="E347" t="str">
            <v xml:space="preserve">Cortinas de madera                                                     </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t="str">
            <v>INDEC-PB - 34800-2</v>
          </cell>
          <cell r="B353">
            <v>34800</v>
          </cell>
          <cell r="C353" t="str">
            <v>-</v>
          </cell>
          <cell r="D353">
            <v>2</v>
          </cell>
          <cell r="E353" t="str">
            <v xml:space="preserve">Dispersiones de caucho (Pegamentos)                                                 </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t="str">
            <v>INDEC-PB - 33340-1</v>
          </cell>
          <cell r="B375">
            <v>33340</v>
          </cell>
          <cell r="C375" t="str">
            <v>-</v>
          </cell>
          <cell r="D375">
            <v>1</v>
          </cell>
          <cell r="E375" t="str">
            <v xml:space="preserve">Kerosene                                                               </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t="str">
            <v>INDEC-PB - 44222-1</v>
          </cell>
          <cell r="B384">
            <v>44222</v>
          </cell>
          <cell r="C384" t="str">
            <v>-</v>
          </cell>
          <cell r="D384">
            <v>1</v>
          </cell>
          <cell r="E384" t="str">
            <v xml:space="preserve">Máquinas para carpintería                                              </v>
          </cell>
        </row>
        <row r="385">
          <cell r="A385" t="str">
            <v>INDEC-PB - 44427-1</v>
          </cell>
          <cell r="B385">
            <v>44427</v>
          </cell>
          <cell r="C385" t="str">
            <v>-</v>
          </cell>
          <cell r="D385">
            <v>1</v>
          </cell>
          <cell r="E385" t="str">
            <v xml:space="preserve">Máquinas viales autopropulsadas                                        </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t="str">
            <v>INDEC-PB - 43122-1</v>
          </cell>
          <cell r="B392">
            <v>43122</v>
          </cell>
          <cell r="C392" t="str">
            <v>-</v>
          </cell>
          <cell r="D392">
            <v>1</v>
          </cell>
          <cell r="E392" t="str">
            <v xml:space="preserve">Motores para vehículos                                                 </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t="str">
            <v>INDEC-PB - 34720-1</v>
          </cell>
          <cell r="B405">
            <v>34720</v>
          </cell>
          <cell r="C405" t="str">
            <v>-</v>
          </cell>
          <cell r="D405">
            <v>1</v>
          </cell>
          <cell r="E405" t="str">
            <v xml:space="preserve">Polímeros del estireno                                                 </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t="str">
            <v>INDEC-PB - 43310-1</v>
          </cell>
          <cell r="B412">
            <v>43310</v>
          </cell>
          <cell r="C412" t="str">
            <v>-</v>
          </cell>
          <cell r="D412">
            <v>1</v>
          </cell>
          <cell r="E412" t="str">
            <v xml:space="preserve">Rodamientos                                                            </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t="str">
            <v>INDEC-PB - 37113-1</v>
          </cell>
          <cell r="B421">
            <v>37113</v>
          </cell>
          <cell r="C421" t="str">
            <v>-</v>
          </cell>
          <cell r="D421">
            <v>1</v>
          </cell>
          <cell r="E421" t="str">
            <v xml:space="preserve">Vidrio plano                                                           </v>
          </cell>
        </row>
        <row r="422">
          <cell r="A422" t="str">
            <v>INDEC-PB - 37199-3</v>
          </cell>
          <cell r="B422">
            <v>37199</v>
          </cell>
          <cell r="C422" t="str">
            <v>-</v>
          </cell>
          <cell r="D422">
            <v>3</v>
          </cell>
          <cell r="E422" t="str">
            <v xml:space="preserve">Vidrios laminados                                                      </v>
          </cell>
        </row>
        <row r="423">
          <cell r="A423" t="str">
            <v>INDEC-PB - 37199-1</v>
          </cell>
          <cell r="B423">
            <v>37199</v>
          </cell>
          <cell r="C423" t="str">
            <v>-</v>
          </cell>
          <cell r="D423">
            <v>1</v>
          </cell>
          <cell r="E423" t="str">
            <v xml:space="preserve">Vidrios templados                                                      </v>
          </cell>
        </row>
        <row r="424">
          <cell r="A424" t="str">
            <v>INDEC-PB - 37199-2</v>
          </cell>
          <cell r="B424">
            <v>37199</v>
          </cell>
          <cell r="C424" t="str">
            <v>-</v>
          </cell>
          <cell r="D424">
            <v>2</v>
          </cell>
          <cell r="E424" t="str">
            <v xml:space="preserve">Vidrios térmicos                                                       </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t="str">
            <v>INDEC-PB - 91511-1</v>
          </cell>
          <cell r="B432">
            <v>91511</v>
          </cell>
          <cell r="C432" t="str">
            <v>-</v>
          </cell>
          <cell r="D432">
            <v>1</v>
          </cell>
          <cell r="E432" t="str">
            <v xml:space="preserve">Cobre                                                                </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t="str">
            <v>INDEC-PB - 91601-2</v>
          </cell>
          <cell r="B435">
            <v>91601</v>
          </cell>
          <cell r="C435" t="str">
            <v>-</v>
          </cell>
          <cell r="D435">
            <v>2</v>
          </cell>
          <cell r="E435" t="str">
            <v xml:space="preserve">Manganeso                                                            </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t="str">
            <v>INDEC-PB - 93310-2</v>
          </cell>
          <cell r="B438">
            <v>93310</v>
          </cell>
          <cell r="C438" t="str">
            <v>-</v>
          </cell>
          <cell r="D438">
            <v>2</v>
          </cell>
          <cell r="E438" t="str">
            <v xml:space="preserve">Máquinas para uso general (Máquinas para soldar plásticos)                                        </v>
          </cell>
        </row>
        <row r="439">
          <cell r="A439" t="str">
            <v>INDEC-PB - 82129-1</v>
          </cell>
          <cell r="B439">
            <v>82129</v>
          </cell>
          <cell r="C439" t="str">
            <v>-</v>
          </cell>
          <cell r="D439">
            <v>1</v>
          </cell>
          <cell r="E439" t="str">
            <v xml:space="preserve">Papeles                                                              </v>
          </cell>
        </row>
        <row r="440">
          <cell r="A440" t="str">
            <v>INDEC-PB - 91251-1</v>
          </cell>
          <cell r="B440">
            <v>91251</v>
          </cell>
          <cell r="C440" t="str">
            <v>-</v>
          </cell>
          <cell r="D440">
            <v>1</v>
          </cell>
          <cell r="E440" t="str">
            <v xml:space="preserve">Perfiles de hierro / acero                                           </v>
          </cell>
        </row>
        <row r="441">
          <cell r="A441" t="str">
            <v>INDEC-PB - 93310-1</v>
          </cell>
          <cell r="B441">
            <v>93310</v>
          </cell>
          <cell r="C441" t="str">
            <v>-</v>
          </cell>
          <cell r="D441">
            <v>1</v>
          </cell>
          <cell r="E441" t="str">
            <v xml:space="preserve">Piezas y partes para máquinas de uso general (Rodamientos)                         </v>
          </cell>
        </row>
        <row r="442">
          <cell r="A442" t="str">
            <v>INDEC-PB - 84710-1</v>
          </cell>
          <cell r="B442">
            <v>84710</v>
          </cell>
          <cell r="C442" t="str">
            <v>-</v>
          </cell>
          <cell r="D442">
            <v>1</v>
          </cell>
          <cell r="E442" t="str">
            <v xml:space="preserve">Polietileno                                                          </v>
          </cell>
        </row>
        <row r="443">
          <cell r="A443" t="str">
            <v>INDEC-PB - 84740-1</v>
          </cell>
          <cell r="B443">
            <v>84740</v>
          </cell>
          <cell r="C443" t="str">
            <v>-</v>
          </cell>
          <cell r="D443">
            <v>1</v>
          </cell>
          <cell r="E443" t="str">
            <v xml:space="preserve">Polipropileno                                                        </v>
          </cell>
        </row>
        <row r="444">
          <cell r="A444" t="str">
            <v>INDEC-PB - 84230-1</v>
          </cell>
          <cell r="B444">
            <v>84230</v>
          </cell>
          <cell r="C444" t="str">
            <v>-</v>
          </cell>
          <cell r="D444">
            <v>1</v>
          </cell>
          <cell r="E444" t="str">
            <v xml:space="preserve">Soda solvay                                                          </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v>
          </cell>
          <cell r="B481">
            <v>2413</v>
          </cell>
          <cell r="C481" t="str">
            <v>-</v>
          </cell>
          <cell r="D481">
            <v>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89">
          <cell r="A489">
            <v>0</v>
          </cell>
          <cell r="B489">
            <v>0</v>
          </cell>
          <cell r="C489">
            <v>0</v>
          </cell>
          <cell r="D489">
            <v>0</v>
          </cell>
          <cell r="E489">
            <v>0</v>
          </cell>
        </row>
        <row r="490">
          <cell r="A490" t="str">
            <v>INDEC-DCTO - Inciso a)</v>
          </cell>
          <cell r="B490" t="str">
            <v>a)</v>
          </cell>
          <cell r="C490">
            <v>0</v>
          </cell>
          <cell r="D490">
            <v>0</v>
          </cell>
          <cell r="E490" t="str">
            <v>Mano de obra</v>
          </cell>
        </row>
        <row r="491">
          <cell r="A491" t="str">
            <v>INDEC-DCTO - Inciso b)</v>
          </cell>
          <cell r="B491" t="str">
            <v>b)</v>
          </cell>
          <cell r="C491">
            <v>0</v>
          </cell>
          <cell r="D491">
            <v>0</v>
          </cell>
          <cell r="E491" t="str">
            <v>Albañilería</v>
          </cell>
        </row>
        <row r="492">
          <cell r="A492" t="str">
            <v>INDEC-DCTO - Inciso d)</v>
          </cell>
          <cell r="B492" t="str">
            <v>d)</v>
          </cell>
          <cell r="C492">
            <v>0</v>
          </cell>
          <cell r="D492">
            <v>0</v>
          </cell>
          <cell r="E492" t="str">
            <v>Carpinterías</v>
          </cell>
        </row>
        <row r="493">
          <cell r="A493" t="str">
            <v>INDEC-DCTO - Inciso f)</v>
          </cell>
          <cell r="B493" t="str">
            <v>f)</v>
          </cell>
          <cell r="C493">
            <v>0</v>
          </cell>
          <cell r="D493">
            <v>0</v>
          </cell>
          <cell r="E493" t="str">
            <v>Andamios2</v>
          </cell>
        </row>
        <row r="494">
          <cell r="A494" t="str">
            <v>INDEC-DCTO - Inciso g)</v>
          </cell>
          <cell r="B494" t="str">
            <v>g)</v>
          </cell>
          <cell r="C494">
            <v>0</v>
          </cell>
          <cell r="D494">
            <v>0</v>
          </cell>
          <cell r="E494" t="str">
            <v>Artefactos de iluminación y cableado</v>
          </cell>
        </row>
        <row r="495">
          <cell r="A495" t="str">
            <v>INDEC-DCTO - Inciso h)</v>
          </cell>
          <cell r="B495" t="str">
            <v>h)</v>
          </cell>
          <cell r="C495">
            <v>0</v>
          </cell>
          <cell r="D495">
            <v>0</v>
          </cell>
          <cell r="E495" t="str">
            <v>Caños de PVC para instalaciones varias</v>
          </cell>
        </row>
        <row r="496">
          <cell r="A496" t="str">
            <v>INDEC-DCTO - Inciso p)</v>
          </cell>
          <cell r="B496" t="str">
            <v>p)</v>
          </cell>
          <cell r="C496">
            <v>0</v>
          </cell>
          <cell r="D496">
            <v>0</v>
          </cell>
          <cell r="E496" t="str">
            <v>Gastos generales</v>
          </cell>
        </row>
        <row r="497">
          <cell r="A497" t="str">
            <v>INDEC-DCTO - Inciso r)</v>
          </cell>
          <cell r="B497" t="str">
            <v>r)</v>
          </cell>
          <cell r="C497">
            <v>0</v>
          </cell>
          <cell r="D497">
            <v>0</v>
          </cell>
          <cell r="E497" t="str">
            <v>Artefactos para baño y grifería</v>
          </cell>
        </row>
        <row r="498">
          <cell r="A498" t="str">
            <v>INDEC-DCTO - Inciso s)</v>
          </cell>
          <cell r="B498" t="str">
            <v>s)</v>
          </cell>
          <cell r="C498">
            <v>0</v>
          </cell>
          <cell r="D498">
            <v>0</v>
          </cell>
          <cell r="E498" t="str">
            <v>Hormigón</v>
          </cell>
        </row>
        <row r="499">
          <cell r="A499" t="str">
            <v>INDEC-DCTO - Inciso u)</v>
          </cell>
          <cell r="B499" t="str">
            <v>u)</v>
          </cell>
          <cell r="C499">
            <v>0</v>
          </cell>
          <cell r="D499">
            <v>0</v>
          </cell>
          <cell r="E499" t="str">
            <v>Válvulas de bronce</v>
          </cell>
        </row>
        <row r="500">
          <cell r="A500" t="str">
            <v>INDEC-DCTO - Inciso v)</v>
          </cell>
          <cell r="B500" t="str">
            <v>v)</v>
          </cell>
          <cell r="C500">
            <v>0</v>
          </cell>
          <cell r="D500">
            <v>0</v>
          </cell>
          <cell r="E500" t="str">
            <v>Electrobombas</v>
          </cell>
        </row>
        <row r="501">
          <cell r="A501">
            <v>0</v>
          </cell>
          <cell r="B501">
            <v>0</v>
          </cell>
          <cell r="C501">
            <v>0</v>
          </cell>
          <cell r="D501">
            <v>0</v>
          </cell>
          <cell r="E501">
            <v>0</v>
          </cell>
        </row>
        <row r="502">
          <cell r="A502" t="str">
            <v>INDEC-DCTO - Inciso c)</v>
          </cell>
          <cell r="B502" t="str">
            <v>c)</v>
          </cell>
          <cell r="C502">
            <v>0</v>
          </cell>
          <cell r="D502">
            <v>0</v>
          </cell>
          <cell r="E502" t="str">
            <v>Pisos y revestimientos</v>
          </cell>
        </row>
        <row r="503">
          <cell r="A503" t="str">
            <v>INDEC-DCTO - Inciso m)</v>
          </cell>
          <cell r="B503" t="str">
            <v>m)</v>
          </cell>
          <cell r="C503">
            <v>0</v>
          </cell>
          <cell r="D503">
            <v>0</v>
          </cell>
          <cell r="E503" t="str">
            <v>Aceros - Hierro aletado</v>
          </cell>
        </row>
        <row r="504">
          <cell r="A504" t="str">
            <v>INDEC-DCTO - Inciso n)</v>
          </cell>
          <cell r="B504" t="str">
            <v>n)</v>
          </cell>
          <cell r="C504">
            <v>0</v>
          </cell>
          <cell r="D504">
            <v>0</v>
          </cell>
          <cell r="E504" t="str">
            <v>Cemento</v>
          </cell>
        </row>
        <row r="505">
          <cell r="A505" t="str">
            <v>INDEC-DCTO - Inciso q)</v>
          </cell>
          <cell r="B505" t="str">
            <v>q)</v>
          </cell>
          <cell r="C505">
            <v>0</v>
          </cell>
          <cell r="D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B520">
            <v>0</v>
          </cell>
          <cell r="C520">
            <v>0</v>
          </cell>
          <cell r="D520">
            <v>0</v>
          </cell>
          <cell r="E520">
            <v>0</v>
          </cell>
        </row>
        <row r="521">
          <cell r="A521">
            <v>0</v>
          </cell>
          <cell r="B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29">
          <cell r="A529">
            <v>0</v>
          </cell>
          <cell r="B529">
            <v>0</v>
          </cell>
          <cell r="C529">
            <v>0</v>
          </cell>
          <cell r="D529">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D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t="str">
            <v>DNV-T I - 76</v>
          </cell>
          <cell r="B634">
            <v>76</v>
          </cell>
          <cell r="E634" t="str">
            <v>Movilización de obra.</v>
          </cell>
        </row>
        <row r="635">
          <cell r="A635" t="str">
            <v xml:space="preserve">DNV-T I - </v>
          </cell>
        </row>
        <row r="636">
          <cell r="A636" t="str">
            <v>DNV-T I - 77</v>
          </cell>
          <cell r="B636">
            <v>77</v>
          </cell>
          <cell r="E636" t="str">
            <v>Expropiaciones.</v>
          </cell>
        </row>
        <row r="637">
          <cell r="A637" t="str">
            <v>DNV-T I - 78</v>
          </cell>
          <cell r="B637">
            <v>78</v>
          </cell>
          <cell r="E637" t="str">
            <v>Costo financiero (Anual).</v>
          </cell>
        </row>
        <row r="638">
          <cell r="A638" t="str">
            <v>DNV-T I - 79</v>
          </cell>
          <cell r="B638">
            <v>79</v>
          </cell>
          <cell r="E638" t="str">
            <v>Equipo importado.</v>
          </cell>
        </row>
        <row r="639">
          <cell r="A639" t="str">
            <v>DNV-T I - 80</v>
          </cell>
          <cell r="B639">
            <v>80</v>
          </cell>
          <cell r="E639" t="str">
            <v>Cementos asfálticos C.A.</v>
          </cell>
        </row>
        <row r="640">
          <cell r="A640" t="str">
            <v>DNV-T I - 81</v>
          </cell>
          <cell r="B640">
            <v>81</v>
          </cell>
          <cell r="E640" t="str">
            <v>Asfaltos diluídos E.M. - E.R.</v>
          </cell>
        </row>
        <row r="641">
          <cell r="A641" t="str">
            <v>DNV-T I - 82</v>
          </cell>
          <cell r="B641">
            <v>82</v>
          </cell>
          <cell r="E641" t="str">
            <v>Emulsiones asfálticas.</v>
          </cell>
        </row>
        <row r="642">
          <cell r="A642" t="str">
            <v>DNV-T I - 83</v>
          </cell>
          <cell r="B642">
            <v>83</v>
          </cell>
          <cell r="E642" t="str">
            <v>Asfaltos modificados c/polímeros.</v>
          </cell>
        </row>
        <row r="643">
          <cell r="A643" t="str">
            <v>DNV-T I - 84</v>
          </cell>
          <cell r="B643">
            <v>84</v>
          </cell>
          <cell r="E643" t="str">
            <v>Caños y bóvedas de chapa ondulada y galvanizada.</v>
          </cell>
        </row>
        <row r="644">
          <cell r="A644" t="str">
            <v xml:space="preserve">DNV-T I - </v>
          </cell>
        </row>
        <row r="645">
          <cell r="A645" t="str">
            <v>DNV-T I - 85</v>
          </cell>
          <cell r="B645">
            <v>85</v>
          </cell>
          <cell r="E645" t="str">
            <v>Materiales para baranda metálica cincada para defensa.</v>
          </cell>
        </row>
        <row r="646">
          <cell r="A646" t="str">
            <v xml:space="preserve">DNV-T I - </v>
          </cell>
        </row>
        <row r="647">
          <cell r="A647" t="str">
            <v>DNV-T I - 86</v>
          </cell>
          <cell r="B647">
            <v>86</v>
          </cell>
          <cell r="E647" t="str">
            <v>TRANSPORTES:</v>
          </cell>
        </row>
        <row r="648">
          <cell r="A648" t="str">
            <v>DNV-T I - 86.1</v>
          </cell>
          <cell r="B648" t="str">
            <v>86.1</v>
          </cell>
          <cell r="E648" t="str">
            <v>CAMION SOLO:</v>
          </cell>
        </row>
        <row r="649">
          <cell r="A649" t="str">
            <v>DNV-T I - 86.1.1</v>
          </cell>
          <cell r="B649" t="str">
            <v>86.1.1</v>
          </cell>
          <cell r="E649" t="str">
            <v>Chasis.</v>
          </cell>
        </row>
        <row r="650">
          <cell r="A650" t="str">
            <v>DNV-T I - 86.1.2</v>
          </cell>
          <cell r="B650" t="str">
            <v>86.1.2</v>
          </cell>
          <cell r="E650" t="str">
            <v>Caja.</v>
          </cell>
        </row>
        <row r="651">
          <cell r="A651" t="str">
            <v>DNV-T I - 86.1.3</v>
          </cell>
          <cell r="B651" t="str">
            <v>86.1.3</v>
          </cell>
          <cell r="E651" t="str">
            <v>Cubiertas y cámaras.</v>
          </cell>
        </row>
        <row r="652">
          <cell r="A652" t="str">
            <v>DNV-T I - 86.1.4</v>
          </cell>
          <cell r="B652" t="str">
            <v>86.1.4</v>
          </cell>
          <cell r="E652" t="str">
            <v>Gas-oil</v>
          </cell>
        </row>
        <row r="653">
          <cell r="A653" t="str">
            <v>DNV-T I - 86.1.5</v>
          </cell>
          <cell r="B653" t="str">
            <v>86.1.5</v>
          </cell>
          <cell r="E653" t="str">
            <v>Chofer.</v>
          </cell>
        </row>
        <row r="654">
          <cell r="A654" t="str">
            <v>DNV-T I - 86.2</v>
          </cell>
          <cell r="B654" t="str">
            <v>86.2</v>
          </cell>
          <cell r="E654" t="str">
            <v>CAMION CON ACOPLADO:</v>
          </cell>
        </row>
        <row r="655">
          <cell r="A655" t="str">
            <v>DNV-T I - 86.2.1</v>
          </cell>
          <cell r="B655" t="str">
            <v>86.2.1</v>
          </cell>
          <cell r="E655" t="str">
            <v>Chasis.</v>
          </cell>
        </row>
        <row r="656">
          <cell r="A656" t="str">
            <v>DNV-T I - 86.2.2</v>
          </cell>
          <cell r="B656" t="str">
            <v>86.2.2</v>
          </cell>
          <cell r="E656" t="str">
            <v>Acoplado.</v>
          </cell>
        </row>
        <row r="657">
          <cell r="A657" t="str">
            <v>DNV-T I - 86.2.3</v>
          </cell>
          <cell r="B657" t="str">
            <v>86.2.3</v>
          </cell>
          <cell r="E657" t="str">
            <v>Caja.</v>
          </cell>
        </row>
        <row r="658">
          <cell r="A658" t="str">
            <v>DNV-T I - 86.2.4</v>
          </cell>
          <cell r="B658" t="str">
            <v>86.2.4</v>
          </cell>
          <cell r="E658" t="str">
            <v>Cubiertas y cámaras.</v>
          </cell>
        </row>
        <row r="659">
          <cell r="A659" t="str">
            <v>DNV-T I - 86.2.5</v>
          </cell>
          <cell r="B659" t="str">
            <v>86.2.5</v>
          </cell>
          <cell r="E659" t="str">
            <v>Gas-oil</v>
          </cell>
        </row>
        <row r="660">
          <cell r="A660" t="str">
            <v>DNV-T I - 86.2.6</v>
          </cell>
          <cell r="B660" t="str">
            <v>86.2.6</v>
          </cell>
          <cell r="E660" t="str">
            <v>Chofer.</v>
          </cell>
        </row>
        <row r="661">
          <cell r="A661" t="str">
            <v>DNV-T I - 87</v>
          </cell>
          <cell r="B661">
            <v>87</v>
          </cell>
          <cell r="E661" t="str">
            <v>Hormigón Elaborado</v>
          </cell>
        </row>
        <row r="662">
          <cell r="A662" t="str">
            <v>DNV-T I - 88</v>
          </cell>
          <cell r="B662">
            <v>88</v>
          </cell>
          <cell r="E662" t="str">
            <v>Bolsas de plástico</v>
          </cell>
        </row>
        <row r="663">
          <cell r="A663" t="str">
            <v>DNV-T I - 89</v>
          </cell>
          <cell r="B663">
            <v>89</v>
          </cell>
          <cell r="E663" t="str">
            <v>Suelo seleccionado</v>
          </cell>
        </row>
        <row r="664">
          <cell r="A664" t="str">
            <v>DNV-T I - 90</v>
          </cell>
          <cell r="B664">
            <v>90</v>
          </cell>
          <cell r="E664" t="str">
            <v>Lámina reflectiva p/señalamiento</v>
          </cell>
        </row>
        <row r="665">
          <cell r="A665" t="str">
            <v>DNV-T I - 91</v>
          </cell>
          <cell r="B665">
            <v>91</v>
          </cell>
          <cell r="E665" t="str">
            <v>Pintura látex para exterior</v>
          </cell>
        </row>
        <row r="666">
          <cell r="A666" t="str">
            <v>DNV-T I - 92</v>
          </cell>
          <cell r="B666">
            <v>92</v>
          </cell>
          <cell r="E666" t="str">
            <v>Puntas para fresado</v>
          </cell>
        </row>
        <row r="667">
          <cell r="A667" t="str">
            <v>DNV-T I - 93</v>
          </cell>
          <cell r="B667">
            <v>93</v>
          </cell>
          <cell r="E667" t="str">
            <v>Provisón de agua</v>
          </cell>
        </row>
        <row r="668">
          <cell r="A668" t="str">
            <v>DNV-T I - 94</v>
          </cell>
          <cell r="B668">
            <v>94</v>
          </cell>
          <cell r="E668" t="str">
            <v>Cloruro de sodio (Sal)</v>
          </cell>
        </row>
        <row r="669">
          <cell r="A669" t="str">
            <v>DNV-T I - 95</v>
          </cell>
          <cell r="B669">
            <v>95</v>
          </cell>
          <cell r="E669" t="str">
            <v>Herramientas menores</v>
          </cell>
        </row>
        <row r="670">
          <cell r="A670" t="str">
            <v>DNV-T I - 96</v>
          </cell>
          <cell r="B670">
            <v>96</v>
          </cell>
          <cell r="E670" t="str">
            <v>Mano de obra - p/Var. Referencia</v>
          </cell>
        </row>
        <row r="671">
          <cell r="A671" t="str">
            <v>DNV-T I - 97</v>
          </cell>
          <cell r="B671">
            <v>97</v>
          </cell>
          <cell r="E671" t="str">
            <v>Gas Oil p/Var. Referencia</v>
          </cell>
        </row>
        <row r="672">
          <cell r="A672" t="str">
            <v>DNV-T I - 98</v>
          </cell>
          <cell r="B672">
            <v>98</v>
          </cell>
          <cell r="E672" t="str">
            <v>Aceite lubricante p/Var. Referencia</v>
          </cell>
        </row>
        <row r="673">
          <cell r="A673" t="str">
            <v>DNV-T I - 99</v>
          </cell>
          <cell r="B673">
            <v>99</v>
          </cell>
          <cell r="E673" t="str">
            <v>Mano de Obra - Oficial Especializado</v>
          </cell>
        </row>
        <row r="674">
          <cell r="A674" t="str">
            <v>DNV-T I - 100</v>
          </cell>
          <cell r="B674">
            <v>100</v>
          </cell>
          <cell r="E674" t="str">
            <v xml:space="preserve">Mano de Obra - Oficial </v>
          </cell>
        </row>
        <row r="675">
          <cell r="A675" t="str">
            <v>DNV-T I - 101</v>
          </cell>
          <cell r="B675">
            <v>101</v>
          </cell>
          <cell r="E675" t="str">
            <v>Mano de Obra - Medio Oficial</v>
          </cell>
        </row>
        <row r="676">
          <cell r="A676" t="str">
            <v>DNV-T I - 102</v>
          </cell>
          <cell r="B676">
            <v>102</v>
          </cell>
          <cell r="E676" t="str">
            <v>Mano de Obra - Ayudante</v>
          </cell>
        </row>
        <row r="677">
          <cell r="A677" t="str">
            <v>DNV-T I - 103</v>
          </cell>
          <cell r="B677">
            <v>103</v>
          </cell>
          <cell r="E677" t="str">
            <v>Mano de Obra - Arquitectura p/Var. Referencia</v>
          </cell>
        </row>
        <row r="678">
          <cell r="A678" t="str">
            <v>DNV-T I - 104</v>
          </cell>
          <cell r="B678">
            <v>104</v>
          </cell>
          <cell r="E678" t="str">
            <v>GAS OIL TOTAL PROMEDIO PAIS S/IVA - ACA</v>
          </cell>
        </row>
        <row r="679">
          <cell r="A679" t="str">
            <v>DNV-T I - 105</v>
          </cell>
          <cell r="B679">
            <v>105</v>
          </cell>
          <cell r="E679" t="str">
            <v>Costo Financiero (Mensual)</v>
          </cell>
        </row>
        <row r="681">
          <cell r="A681">
            <v>0</v>
          </cell>
          <cell r="B681" t="str">
            <v>T R A N S P O R T E S    C A R R E T E R O S  -   C A M I O N    S O L O</v>
          </cell>
          <cell r="C681">
            <v>0</v>
          </cell>
          <cell r="D681">
            <v>0</v>
          </cell>
          <cell r="E681">
            <v>0</v>
          </cell>
        </row>
        <row r="682">
          <cell r="A682" t="str">
            <v>DNV-TRC - 1</v>
          </cell>
          <cell r="E682">
            <v>1</v>
          </cell>
        </row>
        <row r="683">
          <cell r="A683" t="str">
            <v>DNV-TRC - 1,5</v>
          </cell>
          <cell r="E683">
            <v>1.5</v>
          </cell>
        </row>
        <row r="684">
          <cell r="A684" t="str">
            <v>DNV-TRC - 2</v>
          </cell>
          <cell r="E684">
            <v>2</v>
          </cell>
        </row>
        <row r="685">
          <cell r="A685" t="str">
            <v>DNV-TRC - 2,5</v>
          </cell>
          <cell r="E685">
            <v>2.5</v>
          </cell>
        </row>
        <row r="686">
          <cell r="A686" t="str">
            <v>DNV-TRC - 3</v>
          </cell>
          <cell r="E686">
            <v>3</v>
          </cell>
        </row>
        <row r="687">
          <cell r="A687" t="str">
            <v>DNV-TRC - 3,5</v>
          </cell>
          <cell r="E687">
            <v>3.5</v>
          </cell>
        </row>
        <row r="688">
          <cell r="A688" t="str">
            <v>DNV-TRC - 4</v>
          </cell>
          <cell r="E688">
            <v>4</v>
          </cell>
        </row>
        <row r="689">
          <cell r="A689" t="str">
            <v>DNV-TRC - 4,5</v>
          </cell>
          <cell r="E689">
            <v>4.5</v>
          </cell>
        </row>
        <row r="690">
          <cell r="A690" t="str">
            <v>DNV-TRC - 5</v>
          </cell>
          <cell r="E690">
            <v>5</v>
          </cell>
        </row>
        <row r="691">
          <cell r="A691" t="str">
            <v>DNV-TRC - 6</v>
          </cell>
          <cell r="E691">
            <v>6</v>
          </cell>
        </row>
        <row r="692">
          <cell r="A692" t="str">
            <v>DNV-TRC - 7</v>
          </cell>
          <cell r="E692">
            <v>7</v>
          </cell>
        </row>
        <row r="693">
          <cell r="A693" t="str">
            <v>DNV-TRC - 8</v>
          </cell>
          <cell r="E693">
            <v>8</v>
          </cell>
        </row>
        <row r="694">
          <cell r="A694" t="str">
            <v>DNV-TRC - 9</v>
          </cell>
          <cell r="E694">
            <v>9</v>
          </cell>
        </row>
        <row r="695">
          <cell r="A695" t="str">
            <v>DNV-TRC - 10</v>
          </cell>
          <cell r="E695">
            <v>10</v>
          </cell>
        </row>
        <row r="696">
          <cell r="A696" t="str">
            <v>DNV-TRC - 12</v>
          </cell>
          <cell r="E696">
            <v>12</v>
          </cell>
        </row>
        <row r="697">
          <cell r="A697" t="str">
            <v>DNV-TRC - 15</v>
          </cell>
          <cell r="E697">
            <v>15</v>
          </cell>
        </row>
        <row r="698">
          <cell r="A698" t="str">
            <v>DNV-TRC - 17</v>
          </cell>
          <cell r="E698">
            <v>17</v>
          </cell>
        </row>
        <row r="699">
          <cell r="A699" t="str">
            <v>DNV-TRC - 19</v>
          </cell>
          <cell r="E699">
            <v>19</v>
          </cell>
        </row>
        <row r="700">
          <cell r="A700" t="str">
            <v>DNV-TRC - 20</v>
          </cell>
          <cell r="E700">
            <v>20</v>
          </cell>
        </row>
        <row r="701">
          <cell r="A701" t="str">
            <v>DNV-TRC - 25</v>
          </cell>
          <cell r="E701">
            <v>25</v>
          </cell>
        </row>
        <row r="702">
          <cell r="A702" t="str">
            <v>DNV-TRC - 30</v>
          </cell>
          <cell r="E702">
            <v>30</v>
          </cell>
        </row>
        <row r="703">
          <cell r="A703" t="str">
            <v>DNV-TRC - 35</v>
          </cell>
          <cell r="E703">
            <v>35</v>
          </cell>
        </row>
        <row r="704">
          <cell r="A704" t="str">
            <v>DNV-TRC - 40</v>
          </cell>
          <cell r="E704">
            <v>40</v>
          </cell>
        </row>
        <row r="705">
          <cell r="A705" t="str">
            <v>DNV-TRC - 45</v>
          </cell>
          <cell r="E705">
            <v>45</v>
          </cell>
        </row>
        <row r="706">
          <cell r="A706" t="str">
            <v>DNV-TRC - 50</v>
          </cell>
          <cell r="E706">
            <v>50</v>
          </cell>
        </row>
        <row r="707">
          <cell r="A707" t="str">
            <v>DNV-TRC - 55</v>
          </cell>
          <cell r="E707">
            <v>55</v>
          </cell>
        </row>
        <row r="708">
          <cell r="A708" t="str">
            <v>DNV-TRC - 60</v>
          </cell>
          <cell r="E708">
            <v>60</v>
          </cell>
        </row>
        <row r="709">
          <cell r="A709" t="str">
            <v>DNV-TRC - 65</v>
          </cell>
          <cell r="E709">
            <v>65</v>
          </cell>
        </row>
        <row r="710">
          <cell r="A710" t="str">
            <v>DNV-TRC - 70</v>
          </cell>
          <cell r="E710">
            <v>70</v>
          </cell>
        </row>
        <row r="711">
          <cell r="A711" t="str">
            <v>DNV-TRC - 75</v>
          </cell>
          <cell r="E711">
            <v>75</v>
          </cell>
        </row>
        <row r="712">
          <cell r="A712" t="str">
            <v>DNV-TRC - 80</v>
          </cell>
          <cell r="E712">
            <v>80</v>
          </cell>
        </row>
        <row r="713">
          <cell r="A713" t="str">
            <v>DNV-TRC - 85</v>
          </cell>
          <cell r="E713">
            <v>85</v>
          </cell>
        </row>
        <row r="714">
          <cell r="A714" t="str">
            <v>DNV-TRC - 90</v>
          </cell>
          <cell r="E714">
            <v>90</v>
          </cell>
        </row>
        <row r="715">
          <cell r="A715" t="str">
            <v>DNV-TRC - 95</v>
          </cell>
          <cell r="E715">
            <v>95</v>
          </cell>
        </row>
        <row r="716">
          <cell r="A716" t="str">
            <v>DNV-TRC - 100</v>
          </cell>
          <cell r="E716">
            <v>100</v>
          </cell>
        </row>
        <row r="717">
          <cell r="A717">
            <v>0</v>
          </cell>
          <cell r="E717">
            <v>0</v>
          </cell>
        </row>
        <row r="719">
          <cell r="A719">
            <v>0</v>
          </cell>
          <cell r="B719" t="str">
            <v>T R A N S P O R T E S    C A R R E T E R O S  -   C A M I O N    C O N    A C O P L A D O</v>
          </cell>
          <cell r="C719">
            <v>0</v>
          </cell>
          <cell r="D719">
            <v>0</v>
          </cell>
          <cell r="E719">
            <v>0</v>
          </cell>
        </row>
        <row r="720">
          <cell r="A720" t="str">
            <v>DNV-TRCA - 55</v>
          </cell>
          <cell r="E720">
            <v>55</v>
          </cell>
        </row>
        <row r="721">
          <cell r="A721" t="str">
            <v>DNV-TRCA - 60</v>
          </cell>
          <cell r="E721">
            <v>60</v>
          </cell>
        </row>
        <row r="722">
          <cell r="A722" t="str">
            <v>DNV-TRCA - 65</v>
          </cell>
          <cell r="E722">
            <v>65</v>
          </cell>
        </row>
        <row r="723">
          <cell r="A723" t="str">
            <v>DNV-TRCA - 70</v>
          </cell>
          <cell r="E723">
            <v>70</v>
          </cell>
        </row>
        <row r="724">
          <cell r="A724" t="str">
            <v>DNV-TRCA - 75</v>
          </cell>
          <cell r="E724">
            <v>75</v>
          </cell>
        </row>
        <row r="725">
          <cell r="A725" t="str">
            <v>DNV-TRCA - 80</v>
          </cell>
          <cell r="E725">
            <v>80</v>
          </cell>
        </row>
        <row r="726">
          <cell r="A726" t="str">
            <v>DNV-TRCA - 85</v>
          </cell>
          <cell r="E726">
            <v>85</v>
          </cell>
        </row>
        <row r="727">
          <cell r="A727" t="str">
            <v>DNV-TRCA - 90</v>
          </cell>
          <cell r="E727">
            <v>90</v>
          </cell>
        </row>
        <row r="728">
          <cell r="A728" t="str">
            <v>DNV-TRCA - 95</v>
          </cell>
          <cell r="E728">
            <v>95</v>
          </cell>
        </row>
        <row r="729">
          <cell r="A729" t="str">
            <v>DNV-TRCA - 100</v>
          </cell>
          <cell r="E729">
            <v>100</v>
          </cell>
        </row>
        <row r="730">
          <cell r="A730" t="str">
            <v>DNV-TRCA - 105</v>
          </cell>
          <cell r="E730">
            <v>105</v>
          </cell>
        </row>
        <row r="731">
          <cell r="A731" t="str">
            <v>DNV-TRCA - 110</v>
          </cell>
          <cell r="E731">
            <v>110</v>
          </cell>
        </row>
        <row r="732">
          <cell r="A732" t="str">
            <v>DNV-TRCA - 120</v>
          </cell>
          <cell r="E732">
            <v>120</v>
          </cell>
        </row>
        <row r="733">
          <cell r="A733" t="str">
            <v>DNV-TRCA - 130</v>
          </cell>
          <cell r="E733">
            <v>130</v>
          </cell>
        </row>
        <row r="734">
          <cell r="A734" t="str">
            <v>DNV-TRCA - 140</v>
          </cell>
          <cell r="E734">
            <v>140</v>
          </cell>
        </row>
        <row r="735">
          <cell r="A735" t="str">
            <v>DNV-TRCA - 150</v>
          </cell>
          <cell r="E735">
            <v>150</v>
          </cell>
        </row>
        <row r="736">
          <cell r="A736" t="str">
            <v>DNV-TRCA - 160</v>
          </cell>
          <cell r="E736">
            <v>160</v>
          </cell>
        </row>
        <row r="737">
          <cell r="A737" t="str">
            <v>DNV-TRCA - 170</v>
          </cell>
          <cell r="E737">
            <v>170</v>
          </cell>
        </row>
        <row r="738">
          <cell r="A738" t="str">
            <v>DNV-TRCA - 180</v>
          </cell>
          <cell r="E738">
            <v>180</v>
          </cell>
        </row>
        <row r="739">
          <cell r="A739" t="str">
            <v>DNV-TRCA - 200</v>
          </cell>
          <cell r="E739">
            <v>200</v>
          </cell>
        </row>
        <row r="740">
          <cell r="A740" t="str">
            <v>DNV-TRCA - 225</v>
          </cell>
          <cell r="E740">
            <v>225</v>
          </cell>
        </row>
        <row r="741">
          <cell r="A741" t="str">
            <v>DNV-TRCA - 250</v>
          </cell>
          <cell r="E741">
            <v>250</v>
          </cell>
        </row>
        <row r="742">
          <cell r="A742" t="str">
            <v>DNV-TRCA - 275</v>
          </cell>
          <cell r="E742">
            <v>275</v>
          </cell>
        </row>
        <row r="743">
          <cell r="A743" t="str">
            <v>DNV-TRCA - 300</v>
          </cell>
          <cell r="E743">
            <v>300</v>
          </cell>
        </row>
        <row r="744">
          <cell r="A744" t="str">
            <v>DNV-TRCA - 325</v>
          </cell>
          <cell r="E744">
            <v>325</v>
          </cell>
        </row>
        <row r="745">
          <cell r="A745" t="str">
            <v>DNV-TRCA - 350</v>
          </cell>
          <cell r="E745">
            <v>350</v>
          </cell>
        </row>
        <row r="746">
          <cell r="A746" t="str">
            <v>DNV-TRCA - 375</v>
          </cell>
          <cell r="E746">
            <v>375</v>
          </cell>
        </row>
        <row r="747">
          <cell r="A747" t="str">
            <v>DNV-TRCA - 400</v>
          </cell>
          <cell r="E747">
            <v>400</v>
          </cell>
        </row>
        <row r="748">
          <cell r="A748" t="str">
            <v>DNV-TRCA - 425</v>
          </cell>
          <cell r="E748">
            <v>425</v>
          </cell>
        </row>
        <row r="749">
          <cell r="A749" t="str">
            <v>DNV-TRCA - 450</v>
          </cell>
          <cell r="E749">
            <v>450</v>
          </cell>
        </row>
        <row r="750">
          <cell r="A750" t="str">
            <v>DNV-TRCA - 475</v>
          </cell>
          <cell r="E750">
            <v>475</v>
          </cell>
        </row>
        <row r="751">
          <cell r="A751" t="str">
            <v>DNV-TRCA - 500</v>
          </cell>
          <cell r="E751">
            <v>500</v>
          </cell>
        </row>
        <row r="752">
          <cell r="A752" t="str">
            <v>DNV-TRCA - 600</v>
          </cell>
          <cell r="E752">
            <v>600</v>
          </cell>
        </row>
        <row r="753">
          <cell r="A753" t="str">
            <v>DNV-TRCA - 800</v>
          </cell>
          <cell r="E753">
            <v>800</v>
          </cell>
        </row>
        <row r="754">
          <cell r="A754" t="str">
            <v>DNV-TRCA - 1000</v>
          </cell>
          <cell r="E754">
            <v>1000</v>
          </cell>
        </row>
        <row r="759">
          <cell r="B759" t="str">
            <v>INSTITUTO DE INVESTIGACIONES ECONÓMICAS Y ESTADÍSTICAS SJ</v>
          </cell>
        </row>
        <row r="761">
          <cell r="B761" t="str">
            <v>Código</v>
          </cell>
          <cell r="C761" t="str">
            <v>Producto</v>
          </cell>
        </row>
        <row r="762">
          <cell r="A762" t="str">
            <v>IIEE-SJ - 1</v>
          </cell>
          <cell r="B762">
            <v>1</v>
          </cell>
          <cell r="E762" t="str">
            <v>Mano de Obra</v>
          </cell>
        </row>
        <row r="763">
          <cell r="A763" t="str">
            <v>IIEE-SJ - 101000</v>
          </cell>
          <cell r="B763">
            <v>101000</v>
          </cell>
          <cell r="E763" t="str">
            <v>Oficial Especializado</v>
          </cell>
        </row>
        <row r="764">
          <cell r="A764" t="str">
            <v>IIEE-SJ - 102000</v>
          </cell>
          <cell r="B764">
            <v>102000</v>
          </cell>
          <cell r="E764" t="str">
            <v xml:space="preserve">Oficial </v>
          </cell>
        </row>
        <row r="765">
          <cell r="A765" t="str">
            <v>IIEE-SJ - 103000</v>
          </cell>
          <cell r="B765">
            <v>103000</v>
          </cell>
          <cell r="E765" t="str">
            <v>Ayudante</v>
          </cell>
        </row>
        <row r="766">
          <cell r="A766">
            <v>0</v>
          </cell>
        </row>
        <row r="767">
          <cell r="A767" t="str">
            <v>IIEE-SJ - 2</v>
          </cell>
          <cell r="B767">
            <v>2</v>
          </cell>
          <cell r="E767" t="str">
            <v>Materiales</v>
          </cell>
        </row>
        <row r="768">
          <cell r="A768">
            <v>0</v>
          </cell>
        </row>
        <row r="769">
          <cell r="A769" t="str">
            <v>IIEE-SJ - 201</v>
          </cell>
          <cell r="B769">
            <v>201</v>
          </cell>
          <cell r="E769" t="str">
            <v>Madera</v>
          </cell>
        </row>
        <row r="770">
          <cell r="A770" t="str">
            <v>IIEE-SJ - 201001</v>
          </cell>
          <cell r="B770">
            <v>201001</v>
          </cell>
          <cell r="E770" t="str">
            <v>Terciado Fenólico e= 18mm.  Mts. 1,22x 2,44</v>
          </cell>
        </row>
        <row r="771">
          <cell r="A771" t="str">
            <v>IIEE-SJ - 201002</v>
          </cell>
          <cell r="B771">
            <v>201002</v>
          </cell>
          <cell r="E771" t="str">
            <v>Alamo Tirante 3" X 3" x mt 2,25</v>
          </cell>
        </row>
        <row r="772">
          <cell r="A772" t="str">
            <v>IIEE-SJ - 201003</v>
          </cell>
          <cell r="B772">
            <v>201003</v>
          </cell>
          <cell r="E772" t="str">
            <v>Puntales de Alamo de 8,5 cm x 2,5 m.</v>
          </cell>
        </row>
        <row r="773">
          <cell r="A773" t="str">
            <v>IIEE-SJ - 201004</v>
          </cell>
          <cell r="B773">
            <v>201004</v>
          </cell>
          <cell r="E773" t="str">
            <v>Placa MDF 3 mm 160x213</v>
          </cell>
        </row>
        <row r="774">
          <cell r="A774">
            <v>0</v>
          </cell>
        </row>
        <row r="775">
          <cell r="A775" t="str">
            <v>IIEE-SJ - 202</v>
          </cell>
          <cell r="B775">
            <v>202</v>
          </cell>
          <cell r="E775" t="str">
            <v>Hierros</v>
          </cell>
        </row>
        <row r="776">
          <cell r="A776" t="str">
            <v>IIEE-SJ - 202001</v>
          </cell>
          <cell r="B776">
            <v>202001</v>
          </cell>
          <cell r="E776" t="str">
            <v>Hierro Torcionado  8mm. "Acindar" x 12 mts</v>
          </cell>
        </row>
        <row r="777">
          <cell r="A777" t="str">
            <v>IIEE-SJ - 202002</v>
          </cell>
          <cell r="B777">
            <v>202002</v>
          </cell>
          <cell r="E777" t="str">
            <v>Clavos Punta Paris 2"</v>
          </cell>
        </row>
        <row r="778">
          <cell r="A778" t="str">
            <v>IIEE-SJ - 202003</v>
          </cell>
          <cell r="B778">
            <v>202003</v>
          </cell>
          <cell r="E778" t="str">
            <v>Alambre Nº 17</v>
          </cell>
        </row>
        <row r="779">
          <cell r="A779" t="str">
            <v>IIEE-SJ - 202004</v>
          </cell>
          <cell r="B779">
            <v>202004</v>
          </cell>
          <cell r="E779" t="str">
            <v>Perfiles de hierro L- 8x6 mts.-(1x1x1/8)</v>
          </cell>
        </row>
        <row r="780">
          <cell r="A780">
            <v>0</v>
          </cell>
        </row>
        <row r="781">
          <cell r="A781" t="str">
            <v>IIEE-SJ - 203</v>
          </cell>
          <cell r="B781">
            <v>203</v>
          </cell>
          <cell r="E781" t="str">
            <v>Áridos</v>
          </cell>
        </row>
        <row r="782">
          <cell r="A782" t="str">
            <v>IIEE-SJ - 203001</v>
          </cell>
          <cell r="B782">
            <v>203001</v>
          </cell>
          <cell r="E782" t="str">
            <v>Arena clasificada lavada</v>
          </cell>
        </row>
        <row r="783">
          <cell r="A783" t="str">
            <v>IIEE-SJ - 203002</v>
          </cell>
          <cell r="B783">
            <v>203002</v>
          </cell>
          <cell r="E783" t="str">
            <v>Canto rodado clasificado</v>
          </cell>
        </row>
        <row r="784">
          <cell r="A784">
            <v>0</v>
          </cell>
        </row>
        <row r="785">
          <cell r="A785" t="str">
            <v>IIEE-SJ - 204</v>
          </cell>
          <cell r="B785">
            <v>204</v>
          </cell>
          <cell r="E785" t="str">
            <v>Aglomerantes</v>
          </cell>
        </row>
        <row r="786">
          <cell r="A786" t="str">
            <v>IIEE-SJ - 204001</v>
          </cell>
          <cell r="B786">
            <v>204001</v>
          </cell>
          <cell r="E786" t="str">
            <v>Cemento aprobado con envase x 50 Kg. " Loma Negra"</v>
          </cell>
        </row>
        <row r="787">
          <cell r="A787" t="str">
            <v>IIEE-SJ - 204002</v>
          </cell>
          <cell r="B787">
            <v>204002</v>
          </cell>
          <cell r="E787" t="str">
            <v>Calcemit c/env x 30 Kg.</v>
          </cell>
        </row>
        <row r="788">
          <cell r="A788" t="str">
            <v>IIEE-SJ - 204003</v>
          </cell>
          <cell r="B788">
            <v>204003</v>
          </cell>
          <cell r="E788" t="str">
            <v>Cemento blanco bolsa de 42 Kg. "Pingüino"</v>
          </cell>
        </row>
        <row r="789">
          <cell r="A789" t="str">
            <v>IIEE-SJ - 204004</v>
          </cell>
          <cell r="B789">
            <v>204004</v>
          </cell>
          <cell r="E789" t="str">
            <v xml:space="preserve">Adhesivo p/cerámico impermeable–Bolsa x 30 Kg. </v>
          </cell>
        </row>
        <row r="790">
          <cell r="A790" t="str">
            <v>IIEE-SJ - 204005</v>
          </cell>
          <cell r="B790">
            <v>204005</v>
          </cell>
          <cell r="E790" t="str">
            <v>Yeso blanco tuyango/Selenita</v>
          </cell>
        </row>
        <row r="791">
          <cell r="A791">
            <v>0</v>
          </cell>
        </row>
        <row r="792">
          <cell r="A792" t="str">
            <v>IIEE-SJ - 205</v>
          </cell>
          <cell r="B792">
            <v>205</v>
          </cell>
          <cell r="E792" t="str">
            <v>Ladrillos y Viguetas</v>
          </cell>
        </row>
        <row r="793">
          <cell r="A793" t="str">
            <v>IIEE-SJ - 205001</v>
          </cell>
          <cell r="B793">
            <v>205001</v>
          </cell>
          <cell r="E793" t="str">
            <v>LADRILLO RECOCIDO</v>
          </cell>
        </row>
        <row r="794">
          <cell r="A794" t="str">
            <v>IIEE-SJ - 205002</v>
          </cell>
          <cell r="B794">
            <v>205002</v>
          </cell>
          <cell r="E794" t="str">
            <v>LADRILLON 1°</v>
          </cell>
        </row>
        <row r="795">
          <cell r="A795" t="str">
            <v>IIEE-SJ - 205003</v>
          </cell>
          <cell r="B795">
            <v>205003</v>
          </cell>
          <cell r="E795" t="str">
            <v>Ladrillo ceramico para Losa 12,5 cm x unid. "Chirino"</v>
          </cell>
        </row>
        <row r="796">
          <cell r="A796" t="str">
            <v>IIEE-SJ - 205004</v>
          </cell>
          <cell r="B796">
            <v>205004</v>
          </cell>
          <cell r="E796" t="str">
            <v>Block de Hormigon 20 x 20 x 40</v>
          </cell>
        </row>
        <row r="797">
          <cell r="A797" t="str">
            <v>IIEE-SJ - 205005</v>
          </cell>
          <cell r="B797">
            <v>205005</v>
          </cell>
          <cell r="E797" t="str">
            <v>Vigueta Pretensada S3 x ML "Chirino"</v>
          </cell>
        </row>
        <row r="798">
          <cell r="A798">
            <v>0</v>
          </cell>
        </row>
        <row r="799">
          <cell r="A799" t="str">
            <v>IIEE-SJ - 206</v>
          </cell>
          <cell r="B799">
            <v>206</v>
          </cell>
          <cell r="E799" t="str">
            <v>Aislantes</v>
          </cell>
        </row>
        <row r="800">
          <cell r="A800" t="str">
            <v>IIEE-SJ - 206001</v>
          </cell>
          <cell r="B800">
            <v>206001</v>
          </cell>
          <cell r="E800" t="str">
            <v>Emulsión asfáltica envase x 18 lts. (RicAsfalt )</v>
          </cell>
        </row>
        <row r="801">
          <cell r="A801" t="str">
            <v>IIEE-SJ - 206002</v>
          </cell>
          <cell r="B801">
            <v>206002</v>
          </cell>
          <cell r="E801" t="str">
            <v>Poliestireno expandido e = 1 cm.</v>
          </cell>
        </row>
        <row r="802">
          <cell r="A802" t="str">
            <v>IIEE-SJ - 206003</v>
          </cell>
          <cell r="B802">
            <v>206003</v>
          </cell>
          <cell r="E802" t="str">
            <v>Membrana 4 mm c/aluminio tipo”Emapi”</v>
          </cell>
        </row>
        <row r="803">
          <cell r="A803" t="str">
            <v>IIEE-SJ - 206004</v>
          </cell>
          <cell r="B803">
            <v>206004</v>
          </cell>
          <cell r="E803" t="str">
            <v>Pomeca</v>
          </cell>
        </row>
        <row r="804">
          <cell r="A804">
            <v>0</v>
          </cell>
        </row>
        <row r="805">
          <cell r="A805" t="str">
            <v>IIEE-SJ - 207</v>
          </cell>
          <cell r="B805">
            <v>207</v>
          </cell>
          <cell r="E805" t="str">
            <v>Pinturas y afines</v>
          </cell>
        </row>
        <row r="806">
          <cell r="A806" t="str">
            <v>IIEE-SJ - 207001</v>
          </cell>
          <cell r="B806">
            <v>207001</v>
          </cell>
          <cell r="E806" t="str">
            <v>Esmalte sintetico blanco x 4 lts tipo ALBA</v>
          </cell>
        </row>
        <row r="807">
          <cell r="A807" t="str">
            <v>IIEE-SJ - 207002</v>
          </cell>
          <cell r="B807">
            <v>207002</v>
          </cell>
          <cell r="E807" t="str">
            <v>Pintura al látex p/ exterior x 20 lts – “Alba”</v>
          </cell>
        </row>
        <row r="808">
          <cell r="A808" t="str">
            <v>IIEE-SJ - 207003</v>
          </cell>
          <cell r="B808">
            <v>207003</v>
          </cell>
          <cell r="E808" t="str">
            <v>Pintura al latex para interior env 20lts" Alba"</v>
          </cell>
        </row>
        <row r="809">
          <cell r="A809" t="str">
            <v>IIEE-SJ - 207004</v>
          </cell>
          <cell r="B809">
            <v>207004</v>
          </cell>
          <cell r="E809" t="str">
            <v>Enduído plastico (al agua para exteriores)x 4 lts,</v>
          </cell>
        </row>
        <row r="810">
          <cell r="A810">
            <v>0</v>
          </cell>
        </row>
        <row r="811">
          <cell r="A811" t="str">
            <v>IIEE-SJ - 208</v>
          </cell>
          <cell r="B811">
            <v>208</v>
          </cell>
          <cell r="E811" t="str">
            <v>Vidrios y otros</v>
          </cell>
        </row>
        <row r="812">
          <cell r="A812" t="str">
            <v>IIEE-SJ - 208001</v>
          </cell>
          <cell r="B812">
            <v>208001</v>
          </cell>
          <cell r="E812" t="str">
            <v>Vidrio transparente de 3mm  precio x m2.</v>
          </cell>
        </row>
        <row r="813">
          <cell r="A813" t="str">
            <v>IIEE-SJ - 208001</v>
          </cell>
          <cell r="B813">
            <v>208001</v>
          </cell>
          <cell r="E813" t="str">
            <v>Policarbonato x m2</v>
          </cell>
        </row>
        <row r="814">
          <cell r="A814">
            <v>0</v>
          </cell>
        </row>
        <row r="815">
          <cell r="A815" t="str">
            <v>IIEE-SJ - 209</v>
          </cell>
          <cell r="B815">
            <v>209</v>
          </cell>
          <cell r="E815" t="str">
            <v>Electricidad</v>
          </cell>
        </row>
        <row r="816">
          <cell r="A816" t="str">
            <v>IIEE-SJ - 209001</v>
          </cell>
          <cell r="B816">
            <v>209001</v>
          </cell>
          <cell r="E816" t="str">
            <v>Cable de Cobre aislado de 1,5mm tipo Pirelli</v>
          </cell>
        </row>
        <row r="817">
          <cell r="A817" t="str">
            <v>IIEE-SJ - 209002</v>
          </cell>
          <cell r="B817">
            <v>209002</v>
          </cell>
          <cell r="E817" t="str">
            <v>Caja de Acero rectangular MOP</v>
          </cell>
        </row>
        <row r="818">
          <cell r="A818" t="str">
            <v>IIEE-SJ - 209003</v>
          </cell>
          <cell r="B818">
            <v>209003</v>
          </cell>
          <cell r="E818" t="str">
            <v>Caño de Acero Semipesado 3/4"</v>
          </cell>
        </row>
        <row r="819">
          <cell r="A819" t="str">
            <v>IIEE-SJ - 209004</v>
          </cell>
          <cell r="B819">
            <v>209004</v>
          </cell>
          <cell r="E819" t="str">
            <v>Tomacorriente de Embutir c/tapa tipo "Exul"</v>
          </cell>
        </row>
        <row r="820">
          <cell r="A820" t="str">
            <v>IIEE-SJ - 209005</v>
          </cell>
          <cell r="B820">
            <v>209005</v>
          </cell>
          <cell r="E820" t="str">
            <v>Tablero metálico de 10 módulos</v>
          </cell>
        </row>
        <row r="821">
          <cell r="A821" t="str">
            <v>IIEE-SJ - 209006</v>
          </cell>
          <cell r="B821">
            <v>209006</v>
          </cell>
          <cell r="E821" t="str">
            <v>Caja metálica rectangular</v>
          </cell>
        </row>
        <row r="822">
          <cell r="A822" t="str">
            <v>IIEE-SJ - 209007</v>
          </cell>
          <cell r="B822">
            <v>209007</v>
          </cell>
          <cell r="E822" t="str">
            <v>Llave de embutir punto y toma</v>
          </cell>
        </row>
        <row r="823">
          <cell r="A823" t="str">
            <v>IIEE-SJ - 209008</v>
          </cell>
          <cell r="B823">
            <v>209008</v>
          </cell>
          <cell r="E823" t="str">
            <v>Tomacorriente de Embutir c/tapa tipo Exul</v>
          </cell>
        </row>
        <row r="824">
          <cell r="A824">
            <v>0</v>
          </cell>
        </row>
        <row r="825">
          <cell r="A825" t="str">
            <v>IIEE-SJ - 210</v>
          </cell>
          <cell r="B825">
            <v>210</v>
          </cell>
          <cell r="E825" t="str">
            <v>Instalaciones Sanitarias y Gas</v>
          </cell>
        </row>
        <row r="826">
          <cell r="A826" t="str">
            <v>IIEE-SJ - 210001</v>
          </cell>
          <cell r="B826">
            <v>210001</v>
          </cell>
          <cell r="E826" t="str">
            <v>Caño Negro c/expoxi de 3/4"</v>
          </cell>
        </row>
        <row r="827">
          <cell r="A827" t="str">
            <v>IIEE-SJ - 210002</v>
          </cell>
          <cell r="B827">
            <v>210002</v>
          </cell>
          <cell r="E827" t="str">
            <v>Tubo de PVC 3,2mmdiam x 63mm x 4 mts</v>
          </cell>
        </row>
        <row r="828">
          <cell r="A828" t="str">
            <v>IIEE-SJ - 210003</v>
          </cell>
          <cell r="B828">
            <v>210003</v>
          </cell>
          <cell r="E828" t="str">
            <v>Deposito de Fº Cº embutir de 16 lts.</v>
          </cell>
        </row>
        <row r="829">
          <cell r="A829" t="str">
            <v>IIEE-SJ - 210004</v>
          </cell>
          <cell r="B829">
            <v>210004</v>
          </cell>
          <cell r="E829" t="str">
            <v>Llave de Bronce 3/4" Fv (paso)</v>
          </cell>
        </row>
        <row r="830">
          <cell r="A830" t="str">
            <v>IIEE-SJ - 210005</v>
          </cell>
          <cell r="B830">
            <v>210005</v>
          </cell>
          <cell r="E830" t="str">
            <v>Inodoro Pedestal  blanco FERRUM ANDINA</v>
          </cell>
        </row>
        <row r="831">
          <cell r="A831" t="str">
            <v>IIEE-SJ - 210006</v>
          </cell>
          <cell r="B831">
            <v>210006</v>
          </cell>
          <cell r="E831" t="str">
            <v>Tanque de Plastico para agua tricapa850lts. Aprobado.</v>
          </cell>
        </row>
        <row r="832">
          <cell r="A832" t="str">
            <v>IIEE-SJ - 210007</v>
          </cell>
          <cell r="B832">
            <v>210007</v>
          </cell>
          <cell r="E832" t="str">
            <v>Portarrollo blanco FERRUM  FIX</v>
          </cell>
        </row>
        <row r="833">
          <cell r="A833" t="str">
            <v>IIEE-SJ - 210008</v>
          </cell>
          <cell r="B833">
            <v>210008</v>
          </cell>
          <cell r="E833" t="str">
            <v>Llave de gas con roseta de 1/2"</v>
          </cell>
        </row>
        <row r="834">
          <cell r="A834">
            <v>0</v>
          </cell>
        </row>
        <row r="835">
          <cell r="A835" t="str">
            <v>IIEE-SJ - 211</v>
          </cell>
          <cell r="B835">
            <v>211</v>
          </cell>
          <cell r="E835" t="str">
            <v>Carpintería Metálica y Madera</v>
          </cell>
        </row>
        <row r="836">
          <cell r="A836" t="str">
            <v>IIEE-SJ - 211001</v>
          </cell>
          <cell r="B836">
            <v>211001</v>
          </cell>
          <cell r="E836" t="str">
            <v>Chapadur superpuerta 1,22x2,13</v>
          </cell>
        </row>
        <row r="837">
          <cell r="A837" t="str">
            <v>IIEE-SJ - 211002</v>
          </cell>
          <cell r="B837">
            <v>211002</v>
          </cell>
          <cell r="E837" t="str">
            <v xml:space="preserve">Alamo Tabla 1" X 4" </v>
          </cell>
        </row>
        <row r="838">
          <cell r="A838" t="str">
            <v>IIEE-SJ - 211003</v>
          </cell>
          <cell r="B838">
            <v>211003</v>
          </cell>
          <cell r="E838" t="str">
            <v>Chapa de Hierro Nº 18 medidas (1,22x2,44)</v>
          </cell>
        </row>
        <row r="839">
          <cell r="A839" t="str">
            <v>IIEE-SJ - 211004</v>
          </cell>
          <cell r="B839">
            <v>211004</v>
          </cell>
          <cell r="E839" t="str">
            <v>Pomela de Hierro re. 140x170</v>
          </cell>
        </row>
        <row r="840">
          <cell r="A840" t="str">
            <v>IIEE-SJ - 211005</v>
          </cell>
          <cell r="B840">
            <v>211005</v>
          </cell>
          <cell r="E840" t="str">
            <v>Cerradura tipo kallay nº 4006</v>
          </cell>
        </row>
        <row r="841">
          <cell r="A841" t="str">
            <v>IIEE-SJ - 211006</v>
          </cell>
          <cell r="B841">
            <v>211006</v>
          </cell>
          <cell r="E841" t="str">
            <v>Marcos de chapa Nº 18 con puerta placa  en mdf liso 75x2,04 mts.</v>
          </cell>
        </row>
        <row r="842">
          <cell r="A842" t="str">
            <v>IIEE-SJ - 211007</v>
          </cell>
          <cell r="B842">
            <v>211007</v>
          </cell>
          <cell r="E842" t="str">
            <v>Marcos de chapa Nº 18 con puerta placa  en madera 75x2,04 mts.</v>
          </cell>
        </row>
        <row r="843">
          <cell r="A843" t="str">
            <v>IIEE-SJ - 211008</v>
          </cell>
          <cell r="B843">
            <v>211008</v>
          </cell>
          <cell r="E843" t="str">
            <v xml:space="preserve">Ventana de aluminio- corrediza  1,20x1,10 mts. con vidrio de 3 o 4 mm completa </v>
          </cell>
        </row>
        <row r="844">
          <cell r="A844" t="str">
            <v>IIEE-SJ - 211009</v>
          </cell>
          <cell r="B844">
            <v>211009</v>
          </cell>
          <cell r="E844" t="str">
            <v xml:space="preserve">Ventana de aluminio de apertura con vidrio 3 o 4 mm  1,20x1,10 mts completa </v>
          </cell>
        </row>
        <row r="845">
          <cell r="A845">
            <v>0</v>
          </cell>
        </row>
        <row r="846">
          <cell r="A846" t="str">
            <v>IIEE-SJ - 212</v>
          </cell>
          <cell r="B846">
            <v>212</v>
          </cell>
          <cell r="E846" t="str">
            <v>Combustibles</v>
          </cell>
        </row>
        <row r="847">
          <cell r="A847" t="str">
            <v>IIEE-SJ - 212001</v>
          </cell>
          <cell r="B847">
            <v>212001</v>
          </cell>
          <cell r="E847" t="str">
            <v>Gas Oil</v>
          </cell>
        </row>
        <row r="848">
          <cell r="A848" t="str">
            <v>IIEE-SJ - 212002</v>
          </cell>
          <cell r="B848">
            <v>212002</v>
          </cell>
          <cell r="E848" t="str">
            <v xml:space="preserve">Nafta Super </v>
          </cell>
        </row>
        <row r="849">
          <cell r="A849" t="str">
            <v>IIEE-SJ - 212003</v>
          </cell>
          <cell r="B849">
            <v>212003</v>
          </cell>
          <cell r="E849" t="str">
            <v>Nafta Comun</v>
          </cell>
        </row>
        <row r="850">
          <cell r="A850" t="str">
            <v>IIEE-SJ - 212004</v>
          </cell>
          <cell r="B850">
            <v>212004</v>
          </cell>
          <cell r="E850" t="str">
            <v>Aceite Diesel Movil extra 15/40</v>
          </cell>
        </row>
        <row r="851">
          <cell r="A851">
            <v>0</v>
          </cell>
        </row>
        <row r="852">
          <cell r="A852" t="str">
            <v>IIEE-SJ - 213</v>
          </cell>
          <cell r="B852">
            <v>213</v>
          </cell>
          <cell r="E852" t="str">
            <v>Piedras y Triturados</v>
          </cell>
        </row>
        <row r="853">
          <cell r="A853" t="str">
            <v>IIEE-SJ - 213001</v>
          </cell>
          <cell r="B853">
            <v>213001</v>
          </cell>
          <cell r="E853" t="str">
            <v>Piedra Nº 1</v>
          </cell>
        </row>
        <row r="854">
          <cell r="A854" t="str">
            <v>IIEE-SJ - 213002</v>
          </cell>
          <cell r="B854">
            <v>213002</v>
          </cell>
          <cell r="E854" t="str">
            <v>Piedra Nº 2</v>
          </cell>
        </row>
        <row r="855">
          <cell r="A855" t="str">
            <v>IIEE-SJ - 213003</v>
          </cell>
          <cell r="B855">
            <v>213003</v>
          </cell>
          <cell r="E855" t="str">
            <v>Piedra Nº 3</v>
          </cell>
        </row>
        <row r="856">
          <cell r="A856" t="str">
            <v>IIEE-SJ - 213004</v>
          </cell>
          <cell r="B856">
            <v>213004</v>
          </cell>
          <cell r="E856" t="str">
            <v>Arena para sellado</v>
          </cell>
        </row>
        <row r="857">
          <cell r="A857" t="str">
            <v>IIEE-SJ - 213005</v>
          </cell>
          <cell r="B857">
            <v>213005</v>
          </cell>
          <cell r="E857" t="str">
            <v>Triturado 8 mm</v>
          </cell>
        </row>
        <row r="858">
          <cell r="A858" t="str">
            <v>IIEE-SJ - 213006</v>
          </cell>
          <cell r="B858">
            <v>213006</v>
          </cell>
          <cell r="E858" t="str">
            <v>Triturado 20 mm</v>
          </cell>
        </row>
        <row r="859">
          <cell r="A859" t="str">
            <v>IIEE-SJ - 213007</v>
          </cell>
          <cell r="B859">
            <v>213007</v>
          </cell>
          <cell r="E859" t="str">
            <v>Materia Granular p/sub-base bajo 3"</v>
          </cell>
        </row>
        <row r="860">
          <cell r="A860" t="str">
            <v>IIEE-SJ - 213008</v>
          </cell>
          <cell r="B860">
            <v>213008</v>
          </cell>
          <cell r="E860" t="str">
            <v>Materia Granular p/base bajo 2"</v>
          </cell>
        </row>
        <row r="861">
          <cell r="A861">
            <v>0</v>
          </cell>
        </row>
        <row r="862">
          <cell r="A862" t="str">
            <v>IIEE-SJ - 214</v>
          </cell>
          <cell r="B862">
            <v>214</v>
          </cell>
          <cell r="E862" t="str">
            <v>Asfaltos</v>
          </cell>
        </row>
        <row r="863">
          <cell r="A863" t="str">
            <v>IIEE-SJ - 214001</v>
          </cell>
          <cell r="B863">
            <v>214001</v>
          </cell>
          <cell r="E863" t="str">
            <v>Cementi tipo 50/60</v>
          </cell>
        </row>
        <row r="864">
          <cell r="A864" t="str">
            <v>IIEE-SJ - 214002</v>
          </cell>
          <cell r="B864">
            <v>214002</v>
          </cell>
          <cell r="E864" t="str">
            <v>Asfaliq EM1</v>
          </cell>
        </row>
        <row r="865">
          <cell r="A865" t="str">
            <v>IIEE-SJ - 214003</v>
          </cell>
          <cell r="B865">
            <v>214003</v>
          </cell>
          <cell r="E865" t="str">
            <v>Asfaliq ER1</v>
          </cell>
        </row>
        <row r="866">
          <cell r="A866" t="str">
            <v>IIEE-SJ - 214004</v>
          </cell>
          <cell r="B866">
            <v>214004</v>
          </cell>
          <cell r="E866" t="str">
            <v>Emulsion EBCR</v>
          </cell>
        </row>
        <row r="867">
          <cell r="A867" t="str">
            <v>IIEE-SJ - 214005</v>
          </cell>
          <cell r="B867">
            <v>214005</v>
          </cell>
          <cell r="E867" t="str">
            <v>Bitalco 70/100</v>
          </cell>
        </row>
        <row r="868">
          <cell r="A868" t="str">
            <v>IIEE-SJ - 214006</v>
          </cell>
          <cell r="B868">
            <v>214006</v>
          </cell>
          <cell r="E868" t="str">
            <v>Mezcla 70/30</v>
          </cell>
        </row>
        <row r="869">
          <cell r="A869">
            <v>0</v>
          </cell>
        </row>
        <row r="870">
          <cell r="A870" t="str">
            <v>IIEE-SJ - 215</v>
          </cell>
          <cell r="B870">
            <v>215</v>
          </cell>
          <cell r="E870" t="str">
            <v>Defensas Viales de Seguridad</v>
          </cell>
        </row>
        <row r="871">
          <cell r="A871" t="str">
            <v>IIEE-SJ - 215001</v>
          </cell>
          <cell r="B871">
            <v>215001</v>
          </cell>
          <cell r="E871" t="str">
            <v>Defensas c/agujeros p/fijacion a poste a 3,810m y/o 1,905 e=3,2(7,62 m.util)</v>
          </cell>
        </row>
        <row r="872">
          <cell r="A872" t="str">
            <v>IIEE-SJ - 215002</v>
          </cell>
          <cell r="B872">
            <v>215002</v>
          </cell>
          <cell r="E872" t="str">
            <v>Defensas de largo medio e=2,5 (7,62 m.util)</v>
          </cell>
        </row>
        <row r="873">
          <cell r="A873" t="str">
            <v>IIEE-SJ - 215003</v>
          </cell>
          <cell r="B873">
            <v>215003</v>
          </cell>
          <cell r="E873" t="str">
            <v>Defensas c/agujeros p/fijacion a poste a 3,810m y/o 1,905 e=3,2(3,81 m.util)</v>
          </cell>
        </row>
        <row r="874">
          <cell r="A874" t="str">
            <v>IIEE-SJ - 215004</v>
          </cell>
          <cell r="B874">
            <v>215004</v>
          </cell>
          <cell r="E874" t="str">
            <v>Postes metalicos pesados long. 1,50</v>
          </cell>
        </row>
        <row r="875">
          <cell r="A875" t="str">
            <v>IIEE-SJ - 215005</v>
          </cell>
          <cell r="B875">
            <v>215005</v>
          </cell>
          <cell r="E875" t="str">
            <v>Alas terminales comunes (0,73 m)</v>
          </cell>
        </row>
        <row r="876">
          <cell r="A876" t="str">
            <v>IIEE-SJ - 215006</v>
          </cell>
          <cell r="B876">
            <v>215006</v>
          </cell>
          <cell r="E876" t="str">
            <v>Caño Armco MP100 chapa ac. 2 mm Ondul. Y Galv.; 2mts. Diam.</v>
          </cell>
        </row>
        <row r="877">
          <cell r="A877">
            <v>0</v>
          </cell>
        </row>
        <row r="878">
          <cell r="A878" t="str">
            <v>IIEE-SJ - 216</v>
          </cell>
          <cell r="B878">
            <v>216</v>
          </cell>
          <cell r="E878" t="str">
            <v>Explosivos</v>
          </cell>
        </row>
        <row r="879">
          <cell r="A879" t="str">
            <v>IIEE-SJ - 216001</v>
          </cell>
          <cell r="B879">
            <v>216001</v>
          </cell>
          <cell r="E879" t="str">
            <v>Powergel 800 encartuchado Kg</v>
          </cell>
        </row>
        <row r="880">
          <cell r="A880" t="str">
            <v>IIEE-SJ - 216002</v>
          </cell>
          <cell r="B880">
            <v>216002</v>
          </cell>
          <cell r="E880" t="str">
            <v>Detonador Comun Nº 8  Kg.</v>
          </cell>
        </row>
        <row r="881">
          <cell r="A881" t="str">
            <v>IIEE-SJ - 216003</v>
          </cell>
          <cell r="B881">
            <v>216003</v>
          </cell>
          <cell r="E881" t="str">
            <v>Mecha Lenta Kg.</v>
          </cell>
        </row>
        <row r="882">
          <cell r="A882" t="str">
            <v>IIEE-SJ - 216004</v>
          </cell>
          <cell r="B882">
            <v>216004</v>
          </cell>
          <cell r="E882" t="str">
            <v>Detonador Noneles 1/15 seriados c/u</v>
          </cell>
        </row>
        <row r="883">
          <cell r="A883" t="str">
            <v>IIEE-SJ - 216005</v>
          </cell>
          <cell r="B883">
            <v>216005</v>
          </cell>
          <cell r="E883" t="str">
            <v>Cordon Detonante 5 Grs/mts. Kg.</v>
          </cell>
        </row>
        <row r="884">
          <cell r="A884">
            <v>0</v>
          </cell>
        </row>
        <row r="885">
          <cell r="A885" t="str">
            <v>IIEE-SJ - 217</v>
          </cell>
          <cell r="B885">
            <v>217</v>
          </cell>
          <cell r="E885" t="str">
            <v>Gaviones</v>
          </cell>
        </row>
        <row r="886">
          <cell r="A886" t="str">
            <v>IIEE-SJ - 217001</v>
          </cell>
          <cell r="B886">
            <v>217001</v>
          </cell>
          <cell r="E886" t="str">
            <v>Gav. Malla 6x8 alam.zinc 5% 3mm de ref. mt 1x1x1</v>
          </cell>
        </row>
        <row r="887">
          <cell r="A887" t="str">
            <v>IIEE-SJ - 217002</v>
          </cell>
          <cell r="B887">
            <v>217002</v>
          </cell>
          <cell r="E887" t="str">
            <v>Alambre galvanizado para gavion</v>
          </cell>
        </row>
        <row r="888">
          <cell r="A888">
            <v>0</v>
          </cell>
        </row>
        <row r="889">
          <cell r="A889" t="str">
            <v>IIEE-SJ - 218</v>
          </cell>
          <cell r="B889">
            <v>218</v>
          </cell>
          <cell r="E889" t="str">
            <v>Hormigón Elaborado</v>
          </cell>
        </row>
        <row r="890">
          <cell r="A890" t="str">
            <v>IIEE-SJ - 218001</v>
          </cell>
          <cell r="B890">
            <v>218001</v>
          </cell>
          <cell r="E890" t="str">
            <v>180 X M3      H-8</v>
          </cell>
        </row>
        <row r="891">
          <cell r="A891" t="str">
            <v>IIEE-SJ - 218002</v>
          </cell>
          <cell r="B891">
            <v>218002</v>
          </cell>
          <cell r="E891" t="str">
            <v>250 X M3      H-13</v>
          </cell>
        </row>
        <row r="892">
          <cell r="A892" t="str">
            <v>IIEE-SJ - 218003</v>
          </cell>
          <cell r="B892">
            <v>218003</v>
          </cell>
          <cell r="E892" t="str">
            <v>310 X M3      H-17</v>
          </cell>
        </row>
        <row r="893">
          <cell r="A893">
            <v>0</v>
          </cell>
        </row>
        <row r="894">
          <cell r="A894" t="str">
            <v>IIEE-SJ - 219</v>
          </cell>
          <cell r="B894">
            <v>219</v>
          </cell>
          <cell r="E894" t="str">
            <v>Cubiertas</v>
          </cell>
        </row>
        <row r="895">
          <cell r="A895" t="str">
            <v>IIEE-SJ - 219001</v>
          </cell>
          <cell r="B895">
            <v>219001</v>
          </cell>
          <cell r="E895" t="str">
            <v>CUBIERTA CON TACOS 1000 X 20 16 T.</v>
          </cell>
        </row>
        <row r="896">
          <cell r="A896" t="str">
            <v>IIEE-SJ - 219002</v>
          </cell>
          <cell r="B896">
            <v>219002</v>
          </cell>
          <cell r="E896" t="str">
            <v>CUBIERTAS SIN TACOS 1000 X 20 16T</v>
          </cell>
        </row>
        <row r="897">
          <cell r="A897" t="str">
            <v>IIEE-SJ - 219003</v>
          </cell>
          <cell r="B897">
            <v>219003</v>
          </cell>
          <cell r="E897" t="str">
            <v>CUBIERTA 1400 X 24 12 TELAS</v>
          </cell>
        </row>
        <row r="898">
          <cell r="A898" t="str">
            <v>IIEE-SJ - 219004</v>
          </cell>
          <cell r="B898">
            <v>219004</v>
          </cell>
          <cell r="E898" t="str">
            <v>CUBIERTA 23,5 X 25 20 T</v>
          </cell>
        </row>
        <row r="899">
          <cell r="A899" t="str">
            <v>IIEE-SJ - 219005</v>
          </cell>
          <cell r="B899">
            <v>219005</v>
          </cell>
          <cell r="E899" t="str">
            <v>CUBIERTA 26,5 X 25 20 T</v>
          </cell>
        </row>
        <row r="900">
          <cell r="A900">
            <v>0</v>
          </cell>
        </row>
        <row r="901">
          <cell r="A901" t="str">
            <v>IIEE-SJ - 220</v>
          </cell>
          <cell r="B901">
            <v>220</v>
          </cell>
          <cell r="E901" t="str">
            <v>Señalamientos</v>
          </cell>
        </row>
        <row r="902">
          <cell r="A902" t="str">
            <v>IIEE-SJ - 220001</v>
          </cell>
          <cell r="B902">
            <v>220001</v>
          </cell>
          <cell r="E902" t="str">
            <v>Señ.Vert. tipo c/sop. y bul.de alumin c/chapa alum.p/señal / vertical, espesor 4 mm</v>
          </cell>
        </row>
        <row r="903">
          <cell r="A903" t="str">
            <v>IIEE-SJ - 220002</v>
          </cell>
          <cell r="B903">
            <v>220002</v>
          </cell>
          <cell r="E903" t="str">
            <v>Papel reflec. Señ/vert. reflec term x 42 mts.</v>
          </cell>
        </row>
        <row r="904">
          <cell r="A904" t="str">
            <v>IIEE-SJ - 220003</v>
          </cell>
          <cell r="B904">
            <v>220003</v>
          </cell>
          <cell r="E904" t="str">
            <v>Microesferas de vidrio</v>
          </cell>
        </row>
        <row r="905">
          <cell r="A905" t="str">
            <v>IIEE-SJ - 220004</v>
          </cell>
          <cell r="B905">
            <v>220004</v>
          </cell>
          <cell r="E905" t="str">
            <v>Pint/reflec p/demerc. Horiz. Temp.Amb.x 20 lts</v>
          </cell>
        </row>
        <row r="906">
          <cell r="A906" t="str">
            <v>IIEE-SJ - 220005</v>
          </cell>
          <cell r="B906">
            <v>220005</v>
          </cell>
          <cell r="E906" t="str">
            <v>Diluyente para demarcación x 20 lts</v>
          </cell>
        </row>
        <row r="907">
          <cell r="A907" t="str">
            <v>IIEE-SJ - 220006</v>
          </cell>
          <cell r="B907">
            <v>220006</v>
          </cell>
          <cell r="E907" t="str">
            <v>Pintura ligante imprimador x 20 lts</v>
          </cell>
        </row>
        <row r="908">
          <cell r="A908">
            <v>0</v>
          </cell>
        </row>
        <row r="909">
          <cell r="A909" t="str">
            <v>IIEE-SJ - 221</v>
          </cell>
          <cell r="B909">
            <v>221</v>
          </cell>
          <cell r="E909" t="str">
            <v>Ferretería</v>
          </cell>
        </row>
        <row r="910">
          <cell r="A910" t="str">
            <v>IIEE-SJ - 221001</v>
          </cell>
          <cell r="B910">
            <v>221001</v>
          </cell>
          <cell r="E910" t="str">
            <v>Caño PVC  k10 DE 1/2"</v>
          </cell>
        </row>
        <row r="911">
          <cell r="A911" t="str">
            <v>IIEE-SJ - 221002</v>
          </cell>
          <cell r="B911">
            <v>221002</v>
          </cell>
          <cell r="E911" t="str">
            <v>Acople Rapido 1/2"</v>
          </cell>
        </row>
        <row r="912">
          <cell r="A912" t="str">
            <v>IIEE-SJ - 221003</v>
          </cell>
          <cell r="B912">
            <v>221003</v>
          </cell>
          <cell r="E912" t="str">
            <v>Estaño en Barra al 33%</v>
          </cell>
        </row>
        <row r="913">
          <cell r="A913" t="str">
            <v>IIEE-SJ - 221004</v>
          </cell>
          <cell r="B913">
            <v>221004</v>
          </cell>
          <cell r="E913" t="str">
            <v>Caño Plomo pesado 1/2"</v>
          </cell>
        </row>
        <row r="914">
          <cell r="A914" t="str">
            <v>IIEE-SJ - 221005</v>
          </cell>
          <cell r="B914">
            <v>221005</v>
          </cell>
          <cell r="E914" t="str">
            <v>Acople para Plomo PVC 1/2"</v>
          </cell>
        </row>
        <row r="915">
          <cell r="A915" t="str">
            <v>IIEE-SJ - 221006</v>
          </cell>
          <cell r="B915">
            <v>221006</v>
          </cell>
          <cell r="E915" t="str">
            <v>Caño Hormigon comprimido 0,40 mts.</v>
          </cell>
        </row>
        <row r="916">
          <cell r="A916">
            <v>0</v>
          </cell>
        </row>
        <row r="917">
          <cell r="A917" t="str">
            <v>IIEE-SJ - 222</v>
          </cell>
          <cell r="B917">
            <v>222</v>
          </cell>
          <cell r="E917" t="str">
            <v>Instalación agua y cloacas (OSSE)</v>
          </cell>
        </row>
        <row r="918">
          <cell r="A918" t="str">
            <v>IIEE-SJ - 222001</v>
          </cell>
          <cell r="B918">
            <v>222001</v>
          </cell>
          <cell r="E918" t="str">
            <v>Caño PVC R Diam. 75 mm</v>
          </cell>
        </row>
        <row r="919">
          <cell r="A919" t="str">
            <v>IIEE-SJ - 222002</v>
          </cell>
          <cell r="B919">
            <v>222002</v>
          </cell>
          <cell r="E919" t="str">
            <v>Caño PVC R Diam. 150 mm</v>
          </cell>
        </row>
        <row r="920">
          <cell r="A920" t="str">
            <v>IIEE-SJ - 222003</v>
          </cell>
          <cell r="B920">
            <v>222003</v>
          </cell>
          <cell r="E920" t="str">
            <v>Válv.esclusa sm de HºFº d/brida 75 mm *1</v>
          </cell>
        </row>
        <row r="921">
          <cell r="A921" t="str">
            <v>IIEE-SJ - 222004</v>
          </cell>
          <cell r="B921">
            <v>222004</v>
          </cell>
          <cell r="E921" t="str">
            <v>Válv.esclusa sm de HºFº d/brida 250 mm *1</v>
          </cell>
        </row>
        <row r="922">
          <cell r="A922" t="str">
            <v>IIEE-SJ - 222005</v>
          </cell>
          <cell r="B922">
            <v>222005</v>
          </cell>
          <cell r="E922" t="str">
            <v>Caño Polietileno al/dens MRS-80-K10- 20mm</v>
          </cell>
        </row>
        <row r="923">
          <cell r="A923" t="str">
            <v>IIEE-SJ - 222006</v>
          </cell>
          <cell r="B923">
            <v>222006</v>
          </cell>
          <cell r="E923" t="str">
            <v>Kits completo conexión domiciliaria</v>
          </cell>
        </row>
        <row r="924">
          <cell r="A924" t="str">
            <v>IIEE-SJ - 222007</v>
          </cell>
          <cell r="B924">
            <v>222007</v>
          </cell>
          <cell r="E924" t="str">
            <v>Caja para empotrar en vereda</v>
          </cell>
        </row>
        <row r="925">
          <cell r="A925" t="str">
            <v>IIEE-SJ - 222008</v>
          </cell>
          <cell r="B925">
            <v>222008</v>
          </cell>
          <cell r="E925" t="str">
            <v>Caño PVC 40mm diam, 3,2mm esp.</v>
          </cell>
        </row>
        <row r="926">
          <cell r="A926" t="str">
            <v>IIEE-SJ - 222009</v>
          </cell>
          <cell r="B926">
            <v>222009</v>
          </cell>
          <cell r="E926" t="str">
            <v>Caño PVC p/cloacas 160 mm diam. Reglam.</v>
          </cell>
        </row>
        <row r="927">
          <cell r="A927" t="str">
            <v>IIEE-SJ - 222010</v>
          </cell>
          <cell r="B927">
            <v>222010</v>
          </cell>
          <cell r="E927" t="str">
            <v>Caño PVC p/cloacas 315 mm diam. Reglam.</v>
          </cell>
        </row>
        <row r="928">
          <cell r="A928" t="str">
            <v>IIEE-SJ - 222011</v>
          </cell>
          <cell r="B928">
            <v>222011</v>
          </cell>
          <cell r="E928" t="str">
            <v>Marco y Tapa de HºFº pesado 600mm diam</v>
          </cell>
        </row>
        <row r="929">
          <cell r="A929" t="str">
            <v>IIEE-SJ - 222012</v>
          </cell>
          <cell r="B929">
            <v>222012</v>
          </cell>
          <cell r="E929" t="str">
            <v>Marco y Tapa de HºFº ductil art. Clase 400</v>
          </cell>
        </row>
        <row r="930">
          <cell r="A930" t="str">
            <v>IIEE-SJ - 222013</v>
          </cell>
          <cell r="B930">
            <v>222013</v>
          </cell>
          <cell r="E930" t="str">
            <v>Caño PVC Cloacas 110 mm</v>
          </cell>
        </row>
        <row r="931">
          <cell r="A931" t="str">
            <v>IIEE-SJ - 222014</v>
          </cell>
          <cell r="B931">
            <v>222014</v>
          </cell>
          <cell r="E931" t="str">
            <v>Ramal PVC Cloacas 160x110mm a 45º c/ag</v>
          </cell>
        </row>
        <row r="932">
          <cell r="A932" t="str">
            <v>IIEE-SJ - 222015</v>
          </cell>
          <cell r="B932">
            <v>222015</v>
          </cell>
          <cell r="E932" t="str">
            <v>Curva 110 mm diam. A 45º c/aro de goma</v>
          </cell>
        </row>
        <row r="933">
          <cell r="A933" t="str">
            <v>IIEE-SJ - 222016</v>
          </cell>
          <cell r="B933">
            <v>222016</v>
          </cell>
          <cell r="E933" t="str">
            <v>Valvula de Hº ductil tipo euro 20 db 75 mm*1</v>
          </cell>
        </row>
        <row r="934">
          <cell r="A934">
            <v>0</v>
          </cell>
        </row>
        <row r="935">
          <cell r="A935" t="str">
            <v>IIEE-SJ - 223</v>
          </cell>
          <cell r="B935">
            <v>223</v>
          </cell>
          <cell r="E935" t="str">
            <v>Electricidad externa (Energía San Juan)</v>
          </cell>
        </row>
        <row r="936">
          <cell r="A936" t="str">
            <v>IIEE-SJ - 223001</v>
          </cell>
          <cell r="B936">
            <v>223001</v>
          </cell>
          <cell r="E936" t="str">
            <v>Brazo Metalico s/ CN 77 con collar y bulones</v>
          </cell>
        </row>
        <row r="937">
          <cell r="A937" t="str">
            <v>IIEE-SJ - 223002</v>
          </cell>
          <cell r="B937">
            <v>223002</v>
          </cell>
          <cell r="E937" t="str">
            <v>Cable Cu  tipo talle 2x2x5 mm2</v>
          </cell>
        </row>
        <row r="938">
          <cell r="A938" t="str">
            <v>IIEE-SJ - 223003</v>
          </cell>
          <cell r="B938">
            <v>223003</v>
          </cell>
          <cell r="E938" t="str">
            <v>Lampara de NA de 150 W</v>
          </cell>
        </row>
        <row r="939">
          <cell r="A939" t="str">
            <v>IIEE-SJ - 223004</v>
          </cell>
          <cell r="B939">
            <v>223004</v>
          </cell>
          <cell r="E939" t="str">
            <v>Morseto bimetalico deriv. 1360/1 B</v>
          </cell>
        </row>
        <row r="940">
          <cell r="A940" t="str">
            <v>IIEE-SJ - 223005</v>
          </cell>
          <cell r="B940">
            <v>223005</v>
          </cell>
          <cell r="E940" t="str">
            <v>Artefacto Meriza 66</v>
          </cell>
        </row>
        <row r="941">
          <cell r="A941" t="str">
            <v>IIEE-SJ - 223006</v>
          </cell>
          <cell r="B941">
            <v>223006</v>
          </cell>
          <cell r="E941" t="str">
            <v>Balasto + Ignitor P/Interior de 150 W / 220 V</v>
          </cell>
        </row>
        <row r="942">
          <cell r="A942" t="str">
            <v>IIEE-SJ - 223007</v>
          </cell>
          <cell r="B942">
            <v>223007</v>
          </cell>
          <cell r="E942" t="str">
            <v>Aislador MN17</v>
          </cell>
        </row>
        <row r="943">
          <cell r="A943" t="str">
            <v>IIEE-SJ - 223008</v>
          </cell>
          <cell r="B943">
            <v>223008</v>
          </cell>
          <cell r="E943" t="str">
            <v>RACK 479</v>
          </cell>
        </row>
        <row r="944">
          <cell r="A944" t="str">
            <v>IIEE-SJ - 223009</v>
          </cell>
          <cell r="B944">
            <v>223009</v>
          </cell>
          <cell r="E944" t="str">
            <v>Fleje Aluminio de 10 x 1 mm</v>
          </cell>
        </row>
        <row r="945">
          <cell r="A945" t="str">
            <v>IIEE-SJ - 223010</v>
          </cell>
          <cell r="B945">
            <v>223010</v>
          </cell>
          <cell r="E945" t="str">
            <v>Morseto 1976/4  -  AL-AL</v>
          </cell>
        </row>
        <row r="946">
          <cell r="A946">
            <v>0</v>
          </cell>
        </row>
        <row r="947">
          <cell r="A947" t="str">
            <v>IIEE-SJ - 224</v>
          </cell>
          <cell r="B947">
            <v>224</v>
          </cell>
          <cell r="E947" t="str">
            <v>Pisos y revestimientos</v>
          </cell>
        </row>
        <row r="948">
          <cell r="A948" t="str">
            <v>IIEE-SJ - 224001</v>
          </cell>
          <cell r="B948">
            <v>224001</v>
          </cell>
          <cell r="E948" t="str">
            <v>Cerámica 30 x 40 p/paredes-Línea Económica SCOP</v>
          </cell>
        </row>
        <row r="949">
          <cell r="A949" t="str">
            <v>IIEE-SJ - 224002</v>
          </cell>
          <cell r="B949">
            <v>224002</v>
          </cell>
          <cell r="E949" t="str">
            <v>Cerámica 20 x 20 p/piso-Línea Económica SCOP</v>
          </cell>
        </row>
        <row r="950">
          <cell r="A950">
            <v>0</v>
          </cell>
        </row>
        <row r="951">
          <cell r="A951" t="str">
            <v>IIEE-SJ - 225</v>
          </cell>
          <cell r="B951">
            <v>225</v>
          </cell>
          <cell r="E951" t="str">
            <v>Mármoles y granitos</v>
          </cell>
        </row>
        <row r="952">
          <cell r="A952" t="str">
            <v>IIEE-SJ - 225001</v>
          </cell>
          <cell r="B952">
            <v>225001</v>
          </cell>
          <cell r="E952" t="str">
            <v>Mesada de granito gris mara- mts.2-</v>
          </cell>
        </row>
        <row r="953">
          <cell r="A953" t="str">
            <v>IIEE-SJ - 225002</v>
          </cell>
          <cell r="B953">
            <v>225002</v>
          </cell>
          <cell r="E953" t="str">
            <v>Mesada de granito rosa- mts.2-</v>
          </cell>
        </row>
        <row r="954">
          <cell r="A954">
            <v>0</v>
          </cell>
        </row>
        <row r="955">
          <cell r="A955" t="str">
            <v>IIEE-SJ - 226</v>
          </cell>
          <cell r="B955">
            <v>226</v>
          </cell>
          <cell r="E955" t="str">
            <v>Artefactos baño y cocina</v>
          </cell>
        </row>
        <row r="956">
          <cell r="A956" t="str">
            <v>IIEE-SJ - 226001</v>
          </cell>
          <cell r="B956">
            <v>226001</v>
          </cell>
          <cell r="E956" t="str">
            <v>Inodoro pedestal comun blanco tipo Ferrun Andina"</v>
          </cell>
        </row>
        <row r="957">
          <cell r="A957" t="str">
            <v>IIEE-SJ - 226002</v>
          </cell>
          <cell r="B957">
            <v>226002</v>
          </cell>
          <cell r="E957" t="str">
            <v>Portarrollo</v>
          </cell>
        </row>
        <row r="958">
          <cell r="A958" t="str">
            <v>IIEE-SJ - 226003</v>
          </cell>
          <cell r="B958">
            <v>226003</v>
          </cell>
          <cell r="E958" t="str">
            <v>Mochila para exterior PVC</v>
          </cell>
        </row>
        <row r="959">
          <cell r="A959" t="str">
            <v>IIEE-SJ - 226004</v>
          </cell>
          <cell r="B959">
            <v>226004</v>
          </cell>
          <cell r="E959" t="str">
            <v>Bacha para mesada de cocina simple -ZZ-52-</v>
          </cell>
        </row>
        <row r="960">
          <cell r="A960" t="str">
            <v>IIEE-SJ - 226005</v>
          </cell>
          <cell r="B960">
            <v>226005</v>
          </cell>
          <cell r="E960" t="str">
            <v xml:space="preserve">Bacha para mesada de cocina doble </v>
          </cell>
        </row>
        <row r="961">
          <cell r="A961">
            <v>0</v>
          </cell>
        </row>
        <row r="962">
          <cell r="A962" t="str">
            <v>IIEE-SJ - 227</v>
          </cell>
          <cell r="B962">
            <v>227</v>
          </cell>
          <cell r="E962" t="str">
            <v xml:space="preserve">Equipamiento </v>
          </cell>
        </row>
        <row r="963">
          <cell r="A963" t="str">
            <v>IIEE-SJ - 227001</v>
          </cell>
          <cell r="B963">
            <v>227001</v>
          </cell>
          <cell r="E963" t="str">
            <v>Calefactor  tiro balanceado 2000 calorias</v>
          </cell>
        </row>
        <row r="964">
          <cell r="A964" t="str">
            <v>IIEE-SJ - 227002</v>
          </cell>
          <cell r="B964">
            <v>227002</v>
          </cell>
          <cell r="E964" t="str">
            <v>Calefactor  tiro balanceado 3000 calorias</v>
          </cell>
        </row>
        <row r="965">
          <cell r="A965" t="str">
            <v>IIEE-SJ - 227003</v>
          </cell>
          <cell r="B965">
            <v>227003</v>
          </cell>
          <cell r="E965" t="str">
            <v>Calefactor  sin salida 2000 calorias</v>
          </cell>
        </row>
        <row r="966">
          <cell r="A966" t="str">
            <v>IIEE-SJ - 227004</v>
          </cell>
          <cell r="B966">
            <v>227004</v>
          </cell>
          <cell r="E966" t="str">
            <v>Calefactor  sin salida 3000 calorias</v>
          </cell>
        </row>
        <row r="967">
          <cell r="A967" t="str">
            <v>IIEE-SJ - 227005</v>
          </cell>
          <cell r="B967">
            <v>227005</v>
          </cell>
          <cell r="E967" t="str">
            <v>Cocina blanca  56 cm, 4 hornallas</v>
          </cell>
        </row>
        <row r="968">
          <cell r="A968" t="str">
            <v>IIEE-SJ - 227006</v>
          </cell>
          <cell r="B968">
            <v>227006</v>
          </cell>
          <cell r="E968" t="str">
            <v>Calefón linea económica 14 lts., blanco Instantáneo</v>
          </cell>
        </row>
        <row r="969">
          <cell r="A969" t="str">
            <v>IIEE-SJ - 227007</v>
          </cell>
          <cell r="B969">
            <v>227007</v>
          </cell>
          <cell r="E969" t="str">
            <v>Bomba 3/4 Hp</v>
          </cell>
        </row>
      </sheetData>
      <sheetData sheetId="15">
        <row r="1">
          <cell r="B1" t="str">
            <v>III</v>
          </cell>
          <cell r="C1" t="str">
            <v>OBRAS DE VIVIENDA</v>
          </cell>
          <cell r="D1">
            <v>0</v>
          </cell>
        </row>
        <row r="2">
          <cell r="B2">
            <v>0</v>
          </cell>
          <cell r="C2">
            <v>0</v>
          </cell>
          <cell r="D2">
            <v>0</v>
          </cell>
        </row>
        <row r="3">
          <cell r="A3">
            <v>1</v>
          </cell>
          <cell r="B3" t="str">
            <v>III-0001</v>
          </cell>
          <cell r="C3" t="str">
            <v>TRABAJOS PRELIMINARES</v>
          </cell>
          <cell r="D3">
            <v>0</v>
          </cell>
        </row>
        <row r="4">
          <cell r="A4">
            <v>1</v>
          </cell>
          <cell r="B4" t="str">
            <v>III-0001.0001</v>
          </cell>
          <cell r="C4" t="str">
            <v>Movilización de obra</v>
          </cell>
          <cell r="D4" t="str">
            <v>gl</v>
          </cell>
        </row>
        <row r="5">
          <cell r="A5">
            <v>2</v>
          </cell>
          <cell r="B5" t="str">
            <v>III-0001.0002</v>
          </cell>
          <cell r="C5" t="str">
            <v>Obrador</v>
          </cell>
          <cell r="D5" t="str">
            <v>gl</v>
          </cell>
        </row>
        <row r="6">
          <cell r="A6">
            <v>3</v>
          </cell>
          <cell r="B6" t="str">
            <v>III-0001.0003</v>
          </cell>
          <cell r="C6" t="str">
            <v>Cartel de obra</v>
          </cell>
          <cell r="D6" t="str">
            <v>gl</v>
          </cell>
        </row>
        <row r="7">
          <cell r="A7">
            <v>4</v>
          </cell>
          <cell r="B7" t="str">
            <v>III-0001.0004</v>
          </cell>
          <cell r="C7" t="str">
            <v>Limpieza de terreno</v>
          </cell>
          <cell r="D7" t="str">
            <v>m2</v>
          </cell>
        </row>
        <row r="8">
          <cell r="A8">
            <v>5</v>
          </cell>
          <cell r="B8" t="str">
            <v>III-0001.0005</v>
          </cell>
          <cell r="C8" t="str">
            <v>Erradicación de árboles</v>
          </cell>
          <cell r="D8" t="str">
            <v>gl</v>
          </cell>
        </row>
        <row r="9">
          <cell r="A9">
            <v>6</v>
          </cell>
          <cell r="B9" t="str">
            <v>III-0001.0006</v>
          </cell>
          <cell r="C9" t="str">
            <v>Demoliciones incluido retiro de material</v>
          </cell>
          <cell r="D9" t="str">
            <v>gl</v>
          </cell>
        </row>
        <row r="10">
          <cell r="A10">
            <v>7</v>
          </cell>
          <cell r="B10" t="str">
            <v>III-0001.0007</v>
          </cell>
          <cell r="C10" t="str">
            <v>Replanteo</v>
          </cell>
          <cell r="D10" t="str">
            <v>gl</v>
          </cell>
        </row>
        <row r="11">
          <cell r="A11">
            <v>8</v>
          </cell>
          <cell r="B11" t="str">
            <v>III-0001.0008</v>
          </cell>
          <cell r="C11" t="str">
            <v>Preparación de terreno y replanteo</v>
          </cell>
          <cell r="D11" t="str">
            <v>gl</v>
          </cell>
        </row>
        <row r="12">
          <cell r="B12">
            <v>0</v>
          </cell>
          <cell r="C12">
            <v>0</v>
          </cell>
          <cell r="D12">
            <v>0</v>
          </cell>
        </row>
        <row r="13">
          <cell r="A13" t="str">
            <v>0002</v>
          </cell>
          <cell r="B13" t="str">
            <v>III-0002</v>
          </cell>
          <cell r="C13" t="str">
            <v>MOVIMIENTOS DE SUELOS</v>
          </cell>
          <cell r="D13">
            <v>0</v>
          </cell>
        </row>
        <row r="14">
          <cell r="A14" t="str">
            <v>0001</v>
          </cell>
          <cell r="B14" t="str">
            <v>III-0002.0001</v>
          </cell>
          <cell r="C14" t="str">
            <v>Relleno y compactación</v>
          </cell>
          <cell r="D14" t="str">
            <v>m3</v>
          </cell>
        </row>
        <row r="15">
          <cell r="A15" t="str">
            <v>0002</v>
          </cell>
          <cell r="B15" t="str">
            <v>III-0002.0002</v>
          </cell>
          <cell r="C15" t="str">
            <v>Excavación para subsuelo</v>
          </cell>
          <cell r="D15" t="str">
            <v>m3</v>
          </cell>
        </row>
        <row r="16">
          <cell r="A16" t="str">
            <v>0003</v>
          </cell>
          <cell r="B16" t="str">
            <v>III-0002.0003</v>
          </cell>
          <cell r="C16" t="str">
            <v>Excavación para fundaciones</v>
          </cell>
          <cell r="D16" t="str">
            <v>m3</v>
          </cell>
        </row>
        <row r="17">
          <cell r="A17">
            <v>0</v>
          </cell>
          <cell r="B17">
            <v>0</v>
          </cell>
          <cell r="C17">
            <v>0</v>
          </cell>
          <cell r="D17">
            <v>0</v>
          </cell>
        </row>
        <row r="18">
          <cell r="A18">
            <v>0</v>
          </cell>
          <cell r="B18">
            <v>0</v>
          </cell>
          <cell r="C18">
            <v>0</v>
          </cell>
          <cell r="D18">
            <v>0</v>
          </cell>
        </row>
        <row r="19">
          <cell r="A19" t="str">
            <v>0003</v>
          </cell>
          <cell r="B19" t="str">
            <v>III-0003</v>
          </cell>
          <cell r="C19" t="str">
            <v>HORMIGON SIMPLE</v>
          </cell>
          <cell r="D19">
            <v>0</v>
          </cell>
        </row>
        <row r="20">
          <cell r="A20" t="str">
            <v>0001</v>
          </cell>
          <cell r="B20" t="str">
            <v>III-0003.0001</v>
          </cell>
          <cell r="C20" t="str">
            <v>Hormigón de limpieza - e=5cm</v>
          </cell>
          <cell r="D20" t="str">
            <v>m2</v>
          </cell>
        </row>
        <row r="21">
          <cell r="A21" t="str">
            <v>0002</v>
          </cell>
          <cell r="B21" t="str">
            <v>III-0003.0002</v>
          </cell>
          <cell r="C21" t="str">
            <v>Hormigón de limpieza e=5cm - incluye aislación c/ salitre</v>
          </cell>
          <cell r="D21" t="str">
            <v>m2</v>
          </cell>
        </row>
        <row r="22">
          <cell r="A22" t="str">
            <v>0003</v>
          </cell>
          <cell r="B22" t="str">
            <v>III-0003.0003</v>
          </cell>
          <cell r="C22" t="str">
            <v>Hormigón ciclopeo para cimientos</v>
          </cell>
          <cell r="D22" t="str">
            <v>m3</v>
          </cell>
        </row>
        <row r="23">
          <cell r="A23" t="str">
            <v>0004</v>
          </cell>
          <cell r="B23" t="str">
            <v>III-0003.0004</v>
          </cell>
          <cell r="C23" t="str">
            <v>Contrapiso</v>
          </cell>
          <cell r="D23" t="str">
            <v>m2</v>
          </cell>
        </row>
        <row r="24">
          <cell r="A24" t="str">
            <v>0005</v>
          </cell>
          <cell r="B24" t="str">
            <v>III-0003.0005</v>
          </cell>
          <cell r="C24" t="str">
            <v>Contrapiso armado</v>
          </cell>
          <cell r="D24" t="str">
            <v>m2</v>
          </cell>
        </row>
        <row r="25">
          <cell r="A25" t="str">
            <v>0006</v>
          </cell>
          <cell r="B25" t="str">
            <v>III-0003.0006</v>
          </cell>
          <cell r="C25" t="str">
            <v>Bases de hormigón simple</v>
          </cell>
          <cell r="D25" t="str">
            <v>m3</v>
          </cell>
        </row>
        <row r="26">
          <cell r="A26" t="str">
            <v>0007</v>
          </cell>
          <cell r="B26" t="str">
            <v>III-0003.0007</v>
          </cell>
          <cell r="C26">
            <v>0</v>
          </cell>
          <cell r="D26">
            <v>0</v>
          </cell>
        </row>
        <row r="27">
          <cell r="A27" t="str">
            <v>0008</v>
          </cell>
          <cell r="B27" t="str">
            <v>III-0003.0008</v>
          </cell>
          <cell r="C27">
            <v>0</v>
          </cell>
          <cell r="D27">
            <v>0</v>
          </cell>
        </row>
        <row r="28">
          <cell r="A28" t="str">
            <v>0009</v>
          </cell>
          <cell r="B28" t="str">
            <v>III-0003.0009</v>
          </cell>
          <cell r="C28">
            <v>0</v>
          </cell>
          <cell r="D28">
            <v>0</v>
          </cell>
        </row>
        <row r="29">
          <cell r="B29">
            <v>0</v>
          </cell>
          <cell r="C29">
            <v>0</v>
          </cell>
          <cell r="D29">
            <v>0</v>
          </cell>
        </row>
        <row r="30">
          <cell r="B30">
            <v>0</v>
          </cell>
          <cell r="C30">
            <v>0</v>
          </cell>
          <cell r="D30">
            <v>0</v>
          </cell>
        </row>
        <row r="31">
          <cell r="A31" t="str">
            <v>0004</v>
          </cell>
          <cell r="B31" t="str">
            <v>III-0004</v>
          </cell>
          <cell r="C31" t="str">
            <v>HORMIGON ARMADO</v>
          </cell>
          <cell r="D31">
            <v>0</v>
          </cell>
        </row>
        <row r="32">
          <cell r="A32" t="str">
            <v>0001</v>
          </cell>
          <cell r="B32" t="str">
            <v>III-0004.0001</v>
          </cell>
          <cell r="C32" t="str">
            <v>Bases</v>
          </cell>
          <cell r="D32" t="str">
            <v>m3</v>
          </cell>
        </row>
        <row r="33">
          <cell r="A33" t="str">
            <v>0002</v>
          </cell>
          <cell r="B33" t="str">
            <v>III-0004.0002</v>
          </cell>
          <cell r="C33" t="str">
            <v>Platea de fundación</v>
          </cell>
          <cell r="D33" t="str">
            <v>m3</v>
          </cell>
        </row>
        <row r="34">
          <cell r="A34" t="str">
            <v>0003</v>
          </cell>
          <cell r="B34" t="str">
            <v>III-0004.0003</v>
          </cell>
          <cell r="C34" t="str">
            <v>Vigas de arriostramiento</v>
          </cell>
          <cell r="D34" t="str">
            <v>m3</v>
          </cell>
        </row>
        <row r="35">
          <cell r="A35" t="str">
            <v>0004</v>
          </cell>
          <cell r="B35" t="str">
            <v>III-0004.0004</v>
          </cell>
          <cell r="C35" t="str">
            <v>Vigas de fundación</v>
          </cell>
          <cell r="D35" t="str">
            <v>m3</v>
          </cell>
        </row>
        <row r="36">
          <cell r="A36" t="str">
            <v>0005</v>
          </cell>
          <cell r="B36" t="str">
            <v>III-0004.0005</v>
          </cell>
          <cell r="C36" t="str">
            <v>Vigas de encadenado</v>
          </cell>
          <cell r="D36" t="str">
            <v>m3</v>
          </cell>
        </row>
        <row r="37">
          <cell r="A37" t="str">
            <v>0006</v>
          </cell>
          <cell r="B37" t="str">
            <v>III-0004.0006</v>
          </cell>
          <cell r="C37" t="str">
            <v>Zapatas corridas</v>
          </cell>
          <cell r="D37">
            <v>0</v>
          </cell>
        </row>
        <row r="38">
          <cell r="A38" t="str">
            <v>0007</v>
          </cell>
          <cell r="B38" t="str">
            <v>III-0004.0007</v>
          </cell>
          <cell r="C38" t="str">
            <v>Columnas de encadenado</v>
          </cell>
          <cell r="D38" t="str">
            <v>m3</v>
          </cell>
        </row>
        <row r="39">
          <cell r="A39" t="str">
            <v>0008</v>
          </cell>
          <cell r="B39" t="str">
            <v>III-0004.0008</v>
          </cell>
          <cell r="C39" t="str">
            <v>Vigas de carga</v>
          </cell>
          <cell r="D39" t="str">
            <v>m3</v>
          </cell>
        </row>
        <row r="40">
          <cell r="A40" t="str">
            <v>0009</v>
          </cell>
          <cell r="B40" t="str">
            <v>III-0004.0009</v>
          </cell>
          <cell r="C40" t="str">
            <v>Columnas de carga</v>
          </cell>
          <cell r="D40" t="str">
            <v>m3</v>
          </cell>
        </row>
        <row r="41">
          <cell r="A41" t="str">
            <v>0010</v>
          </cell>
          <cell r="B41" t="str">
            <v>III-0004.0010</v>
          </cell>
          <cell r="C41" t="str">
            <v>Tabiques de hormigón armado</v>
          </cell>
          <cell r="D41" t="str">
            <v>m3</v>
          </cell>
        </row>
        <row r="42">
          <cell r="A42" t="str">
            <v>0011</v>
          </cell>
          <cell r="B42" t="str">
            <v>III-0004.0011</v>
          </cell>
          <cell r="C42" t="str">
            <v>Losas macizas</v>
          </cell>
          <cell r="D42" t="str">
            <v>m3</v>
          </cell>
        </row>
        <row r="43">
          <cell r="A43" t="str">
            <v>0012</v>
          </cell>
          <cell r="B43" t="str">
            <v>III-0004.0012</v>
          </cell>
          <cell r="C43" t="str">
            <v>Losas cerámicas</v>
          </cell>
          <cell r="D43" t="str">
            <v>m2</v>
          </cell>
        </row>
        <row r="44">
          <cell r="A44" t="str">
            <v>0013</v>
          </cell>
          <cell r="B44" t="str">
            <v>III-0004.0013</v>
          </cell>
          <cell r="C44" t="str">
            <v>Escaleras</v>
          </cell>
          <cell r="D44" t="str">
            <v>m3</v>
          </cell>
        </row>
        <row r="45">
          <cell r="A45" t="str">
            <v>0014</v>
          </cell>
          <cell r="B45" t="str">
            <v>III-0004.0014</v>
          </cell>
          <cell r="C45" t="str">
            <v>Base tanque de reserva - incluido cierre base</v>
          </cell>
          <cell r="D45" t="str">
            <v>gl</v>
          </cell>
        </row>
        <row r="46">
          <cell r="B46">
            <v>0</v>
          </cell>
          <cell r="C46">
            <v>0</v>
          </cell>
          <cell r="D46">
            <v>0</v>
          </cell>
        </row>
        <row r="47">
          <cell r="A47" t="str">
            <v>0005</v>
          </cell>
          <cell r="B47" t="str">
            <v>III-0005</v>
          </cell>
          <cell r="C47" t="str">
            <v>CONTRAPISOS Y CARPETAS</v>
          </cell>
          <cell r="D47">
            <v>0</v>
          </cell>
        </row>
        <row r="48">
          <cell r="A48" t="str">
            <v>0001</v>
          </cell>
          <cell r="B48" t="str">
            <v>III-0005.0001</v>
          </cell>
          <cell r="C48" t="str">
            <v>Contrapiso e = 10 cm</v>
          </cell>
          <cell r="D48" t="str">
            <v>m2</v>
          </cell>
        </row>
        <row r="49">
          <cell r="A49" t="str">
            <v>0002</v>
          </cell>
          <cell r="B49" t="str">
            <v>III-0005.0002</v>
          </cell>
          <cell r="C49" t="str">
            <v>Contrapiso e = 12 cm</v>
          </cell>
          <cell r="D49" t="str">
            <v>m2</v>
          </cell>
        </row>
        <row r="50">
          <cell r="A50" t="str">
            <v>0003</v>
          </cell>
          <cell r="B50" t="str">
            <v>III-0005.0003</v>
          </cell>
          <cell r="C50" t="str">
            <v>Contrapiso e = 15 cm</v>
          </cell>
          <cell r="D50" t="str">
            <v>m2</v>
          </cell>
        </row>
        <row r="51">
          <cell r="B51">
            <v>0</v>
          </cell>
          <cell r="C51">
            <v>0</v>
          </cell>
          <cell r="D51">
            <v>0</v>
          </cell>
        </row>
        <row r="52">
          <cell r="A52" t="str">
            <v>0010</v>
          </cell>
          <cell r="B52" t="str">
            <v>III-0005.0010</v>
          </cell>
          <cell r="C52" t="str">
            <v>Contrapiso armado e = 10 cm</v>
          </cell>
          <cell r="D52" t="str">
            <v>m2</v>
          </cell>
        </row>
        <row r="53">
          <cell r="A53" t="str">
            <v>0011</v>
          </cell>
          <cell r="B53" t="str">
            <v>III-0005.0011</v>
          </cell>
          <cell r="C53" t="str">
            <v>Contrapiso armado e = 12 cm</v>
          </cell>
          <cell r="D53" t="str">
            <v>m2</v>
          </cell>
        </row>
        <row r="54">
          <cell r="A54" t="str">
            <v>0012</v>
          </cell>
          <cell r="B54" t="str">
            <v>III-0005.0012</v>
          </cell>
          <cell r="C54" t="str">
            <v>Contrapiso armado e = 15 cm</v>
          </cell>
          <cell r="D54" t="str">
            <v>m2</v>
          </cell>
        </row>
        <row r="55">
          <cell r="B55">
            <v>0</v>
          </cell>
          <cell r="C55">
            <v>0</v>
          </cell>
          <cell r="D55">
            <v>0</v>
          </cell>
        </row>
        <row r="56">
          <cell r="A56" t="str">
            <v>0021</v>
          </cell>
          <cell r="B56" t="str">
            <v>III-0005.0021</v>
          </cell>
          <cell r="C56" t="str">
            <v>Carpeta sobre contrapiso</v>
          </cell>
          <cell r="D56" t="str">
            <v>m2</v>
          </cell>
        </row>
        <row r="57">
          <cell r="A57" t="str">
            <v>0022</v>
          </cell>
          <cell r="B57" t="str">
            <v>III-0005.0022</v>
          </cell>
          <cell r="C57" t="str">
            <v>Carpeta sobre losa</v>
          </cell>
          <cell r="D57" t="str">
            <v>m2</v>
          </cell>
        </row>
        <row r="58">
          <cell r="B58">
            <v>0</v>
          </cell>
          <cell r="C58">
            <v>0</v>
          </cell>
          <cell r="D58">
            <v>0</v>
          </cell>
        </row>
        <row r="59">
          <cell r="B59">
            <v>0</v>
          </cell>
          <cell r="C59">
            <v>0</v>
          </cell>
          <cell r="D59">
            <v>0</v>
          </cell>
        </row>
        <row r="60">
          <cell r="A60" t="str">
            <v>0006</v>
          </cell>
          <cell r="B60" t="str">
            <v>III-0006</v>
          </cell>
          <cell r="C60" t="str">
            <v>MAMPOSTERIA</v>
          </cell>
          <cell r="D60">
            <v>0</v>
          </cell>
        </row>
        <row r="61">
          <cell r="A61" t="str">
            <v>0001</v>
          </cell>
          <cell r="B61" t="str">
            <v>III-0006.0001</v>
          </cell>
          <cell r="C61" t="str">
            <v>Ladrillo cerámico macizo e = 0,10 m</v>
          </cell>
          <cell r="D61" t="str">
            <v>m2</v>
          </cell>
        </row>
        <row r="62">
          <cell r="A62" t="str">
            <v>0002</v>
          </cell>
          <cell r="B62" t="str">
            <v>III-0006.0002</v>
          </cell>
          <cell r="C62" t="str">
            <v>Ladrillo cerámico macizo e = 0,20 m</v>
          </cell>
          <cell r="D62" t="str">
            <v>m2</v>
          </cell>
        </row>
        <row r="63">
          <cell r="A63" t="str">
            <v>0003</v>
          </cell>
          <cell r="B63" t="str">
            <v>III-0006.0003</v>
          </cell>
          <cell r="C63" t="str">
            <v>Ladrillo cerámico macizo e = 0,30 m</v>
          </cell>
          <cell r="D63" t="str">
            <v>m2</v>
          </cell>
        </row>
        <row r="64">
          <cell r="A64" t="str">
            <v>0004</v>
          </cell>
          <cell r="B64" t="str">
            <v>III-0006.0004</v>
          </cell>
          <cell r="C64" t="str">
            <v>Ladrillón cerámico macizo e = 0,20 m</v>
          </cell>
          <cell r="D64" t="str">
            <v>m2</v>
          </cell>
        </row>
        <row r="65">
          <cell r="A65" t="str">
            <v>0005</v>
          </cell>
          <cell r="B65" t="str">
            <v>III-0006.0005</v>
          </cell>
          <cell r="C65" t="str">
            <v>Ladrillo cerámico macizo armada e = 0,10 m</v>
          </cell>
          <cell r="D65" t="str">
            <v>m2</v>
          </cell>
        </row>
        <row r="66">
          <cell r="A66" t="str">
            <v>0006</v>
          </cell>
          <cell r="B66" t="str">
            <v>III-0006.0006</v>
          </cell>
          <cell r="C66" t="str">
            <v>Ladrillo cerámico macizo armada e = 0,20 m</v>
          </cell>
          <cell r="D66" t="str">
            <v>m2</v>
          </cell>
        </row>
        <row r="67">
          <cell r="A67" t="str">
            <v>0007</v>
          </cell>
          <cell r="B67" t="str">
            <v>III-0006.0007</v>
          </cell>
          <cell r="C67" t="str">
            <v>Ladrillo cerámico macizo armada e = 0,30 m</v>
          </cell>
          <cell r="D67" t="str">
            <v>m2</v>
          </cell>
        </row>
        <row r="68">
          <cell r="A68" t="str">
            <v>0008</v>
          </cell>
          <cell r="B68" t="str">
            <v>III-0006.0008</v>
          </cell>
          <cell r="C68" t="str">
            <v>Ladrillón cerámico macizo armada e = 0,20 m</v>
          </cell>
          <cell r="D68" t="str">
            <v>m2</v>
          </cell>
        </row>
        <row r="69">
          <cell r="A69">
            <v>0</v>
          </cell>
          <cell r="B69">
            <v>0</v>
          </cell>
          <cell r="C69">
            <v>0</v>
          </cell>
          <cell r="D69">
            <v>0</v>
          </cell>
        </row>
        <row r="70">
          <cell r="B70">
            <v>0</v>
          </cell>
          <cell r="C70">
            <v>0</v>
          </cell>
          <cell r="D70">
            <v>0</v>
          </cell>
        </row>
        <row r="71">
          <cell r="A71" t="str">
            <v>0010</v>
          </cell>
          <cell r="B71" t="str">
            <v>III-0006.0010</v>
          </cell>
          <cell r="C71" t="str">
            <v>Ladrillo cerámico hueco e = 0,10 m</v>
          </cell>
          <cell r="D71" t="str">
            <v>m2</v>
          </cell>
        </row>
        <row r="72">
          <cell r="A72" t="str">
            <v>0011</v>
          </cell>
          <cell r="B72" t="str">
            <v>III-0006.0011</v>
          </cell>
          <cell r="C72" t="str">
            <v>Ladrillo cerámico hueco e = 0,20 m</v>
          </cell>
          <cell r="D72" t="str">
            <v>m2</v>
          </cell>
        </row>
        <row r="73">
          <cell r="A73">
            <v>0</v>
          </cell>
          <cell r="B73">
            <v>0</v>
          </cell>
          <cell r="C73">
            <v>0</v>
          </cell>
          <cell r="D73">
            <v>0</v>
          </cell>
        </row>
        <row r="74">
          <cell r="A74" t="str">
            <v>0020</v>
          </cell>
          <cell r="B74" t="str">
            <v>III-0006.0020</v>
          </cell>
          <cell r="C74" t="str">
            <v>Bloque de hormigón e = 0,10 m</v>
          </cell>
          <cell r="D74" t="str">
            <v>m2</v>
          </cell>
        </row>
        <row r="75">
          <cell r="A75" t="str">
            <v>0021</v>
          </cell>
          <cell r="B75" t="str">
            <v>III-0006.0021</v>
          </cell>
          <cell r="C75" t="str">
            <v>Bloque de hormigón e = 0,20 m</v>
          </cell>
          <cell r="D75" t="str">
            <v>m2</v>
          </cell>
        </row>
        <row r="76">
          <cell r="A76">
            <v>0</v>
          </cell>
          <cell r="B76">
            <v>0</v>
          </cell>
          <cell r="C76">
            <v>0</v>
          </cell>
          <cell r="D76">
            <v>0</v>
          </cell>
        </row>
        <row r="77">
          <cell r="A77">
            <v>0</v>
          </cell>
          <cell r="B77">
            <v>0</v>
          </cell>
          <cell r="C77">
            <v>0</v>
          </cell>
          <cell r="D77">
            <v>0</v>
          </cell>
        </row>
        <row r="78">
          <cell r="A78" t="str">
            <v>0007</v>
          </cell>
          <cell r="B78" t="str">
            <v>I-0007</v>
          </cell>
          <cell r="C78" t="str">
            <v>AISLACIONES</v>
          </cell>
          <cell r="D78">
            <v>0</v>
          </cell>
        </row>
        <row r="79">
          <cell r="A79" t="str">
            <v>0001</v>
          </cell>
          <cell r="B79" t="str">
            <v>I-0007.0001</v>
          </cell>
          <cell r="C79" t="str">
            <v>Capa aisladora vertical</v>
          </cell>
          <cell r="D79" t="str">
            <v>m2</v>
          </cell>
        </row>
        <row r="80">
          <cell r="A80" t="str">
            <v>0002</v>
          </cell>
          <cell r="B80" t="str">
            <v>I-0007.0002</v>
          </cell>
          <cell r="C80" t="str">
            <v>Capa aisladora horizontal</v>
          </cell>
          <cell r="D80" t="str">
            <v>m2</v>
          </cell>
        </row>
        <row r="81">
          <cell r="A81" t="str">
            <v>0003</v>
          </cell>
          <cell r="B81" t="str">
            <v>I-0007.0003</v>
          </cell>
          <cell r="C81" t="str">
            <v>Blindaje de plomo para rayos</v>
          </cell>
          <cell r="D81" t="str">
            <v>m2</v>
          </cell>
        </row>
        <row r="82">
          <cell r="A82" t="str">
            <v>0004</v>
          </cell>
          <cell r="B82" t="str">
            <v>I-0007.0004</v>
          </cell>
          <cell r="C82" t="str">
            <v>Aislación contra el salitre</v>
          </cell>
          <cell r="D82" t="str">
            <v>m2</v>
          </cell>
        </row>
        <row r="83">
          <cell r="A83">
            <v>0</v>
          </cell>
          <cell r="B83">
            <v>0</v>
          </cell>
          <cell r="C83">
            <v>0</v>
          </cell>
          <cell r="D83">
            <v>0</v>
          </cell>
        </row>
        <row r="84">
          <cell r="A84">
            <v>0</v>
          </cell>
          <cell r="B84">
            <v>0</v>
          </cell>
          <cell r="C84">
            <v>0</v>
          </cell>
          <cell r="D84">
            <v>0</v>
          </cell>
        </row>
        <row r="85">
          <cell r="A85" t="str">
            <v>0008</v>
          </cell>
          <cell r="B85" t="str">
            <v>I-0008</v>
          </cell>
          <cell r="C85" t="str">
            <v>REVOQUES Y ENLUCIDOS</v>
          </cell>
          <cell r="D85">
            <v>0</v>
          </cell>
        </row>
        <row r="86">
          <cell r="A86" t="str">
            <v>0001</v>
          </cell>
          <cell r="B86" t="str">
            <v>I-0008.0001</v>
          </cell>
          <cell r="C86" t="str">
            <v>Revoque grueso interior</v>
          </cell>
          <cell r="D86" t="str">
            <v>m2</v>
          </cell>
        </row>
        <row r="87">
          <cell r="A87" t="str">
            <v>0002</v>
          </cell>
          <cell r="B87" t="str">
            <v>I-0008.0002</v>
          </cell>
          <cell r="C87" t="str">
            <v>Revoque grueso impermeable b/ revestimiento</v>
          </cell>
          <cell r="D87" t="str">
            <v>m2</v>
          </cell>
        </row>
        <row r="88">
          <cell r="A88" t="str">
            <v>0003</v>
          </cell>
          <cell r="B88" t="str">
            <v>I-0008.0003</v>
          </cell>
          <cell r="C88" t="str">
            <v>Enlucido interior</v>
          </cell>
          <cell r="D88" t="str">
            <v>m2</v>
          </cell>
        </row>
        <row r="89">
          <cell r="A89" t="str">
            <v>0004</v>
          </cell>
          <cell r="B89" t="str">
            <v>I-0008.0004</v>
          </cell>
          <cell r="C89" t="str">
            <v>Enlucido exterior</v>
          </cell>
          <cell r="D89" t="str">
            <v>m2</v>
          </cell>
        </row>
        <row r="90">
          <cell r="B90">
            <v>0</v>
          </cell>
          <cell r="C90">
            <v>0</v>
          </cell>
          <cell r="D90">
            <v>0</v>
          </cell>
        </row>
        <row r="91">
          <cell r="B91">
            <v>0</v>
          </cell>
          <cell r="C91">
            <v>0</v>
          </cell>
          <cell r="D91">
            <v>0</v>
          </cell>
        </row>
        <row r="92">
          <cell r="A92" t="str">
            <v>0009</v>
          </cell>
          <cell r="B92" t="str">
            <v>I-0009</v>
          </cell>
          <cell r="C92" t="str">
            <v>CUBIERTA DE TECHO</v>
          </cell>
          <cell r="D92">
            <v>0</v>
          </cell>
        </row>
        <row r="93">
          <cell r="A93" t="str">
            <v>0001</v>
          </cell>
          <cell r="B93" t="str">
            <v>I-0009.0001</v>
          </cell>
          <cell r="C93" t="str">
            <v>Aislación térmica e hidráulica</v>
          </cell>
          <cell r="D93" t="str">
            <v>m2</v>
          </cell>
        </row>
        <row r="94">
          <cell r="A94" t="str">
            <v>0002</v>
          </cell>
          <cell r="B94" t="str">
            <v>I-0009.0002</v>
          </cell>
          <cell r="C94" t="str">
            <v>Aislación hidráulica - Voladizos, Balcones, Terrazas, otros</v>
          </cell>
          <cell r="D94" t="str">
            <v>m2</v>
          </cell>
        </row>
        <row r="95">
          <cell r="A95" t="str">
            <v>0003</v>
          </cell>
          <cell r="B95" t="str">
            <v>I-0009.0003</v>
          </cell>
          <cell r="C95" t="str">
            <v>Cubierta de techo inaccesible</v>
          </cell>
          <cell r="D95" t="str">
            <v>m2</v>
          </cell>
        </row>
        <row r="96">
          <cell r="A96" t="str">
            <v>0004</v>
          </cell>
          <cell r="B96" t="str">
            <v>I-0009.0004</v>
          </cell>
          <cell r="C96" t="str">
            <v>Cubierta de techo accesible</v>
          </cell>
          <cell r="D96" t="str">
            <v>m2</v>
          </cell>
        </row>
        <row r="97">
          <cell r="B97">
            <v>0</v>
          </cell>
          <cell r="C97">
            <v>0</v>
          </cell>
          <cell r="D97">
            <v>0</v>
          </cell>
        </row>
        <row r="98">
          <cell r="B98">
            <v>0</v>
          </cell>
          <cell r="C98">
            <v>0</v>
          </cell>
          <cell r="D98">
            <v>0</v>
          </cell>
        </row>
        <row r="99">
          <cell r="A99" t="str">
            <v>0010</v>
          </cell>
          <cell r="B99" t="str">
            <v>I-0010</v>
          </cell>
          <cell r="C99" t="str">
            <v>CIELORRASOS</v>
          </cell>
          <cell r="D99">
            <v>0</v>
          </cell>
        </row>
        <row r="100">
          <cell r="A100" t="str">
            <v>0001</v>
          </cell>
          <cell r="B100" t="str">
            <v>I-0010.0001</v>
          </cell>
          <cell r="C100" t="str">
            <v>Cielorraso aplicado de yeso</v>
          </cell>
          <cell r="D100" t="str">
            <v>m2</v>
          </cell>
        </row>
        <row r="101">
          <cell r="A101" t="str">
            <v>0002</v>
          </cell>
          <cell r="B101" t="str">
            <v>I-0010.0002</v>
          </cell>
          <cell r="C101" t="str">
            <v>Cielorraso aplicado a la cal</v>
          </cell>
          <cell r="D101" t="str">
            <v>m2</v>
          </cell>
        </row>
        <row r="102">
          <cell r="A102" t="str">
            <v>0003</v>
          </cell>
          <cell r="B102" t="str">
            <v>I-0010.0003</v>
          </cell>
          <cell r="C102" t="str">
            <v>Cielorraso suspendido placa roca de yeso junta tomada</v>
          </cell>
          <cell r="D102" t="str">
            <v>m2</v>
          </cell>
        </row>
        <row r="103">
          <cell r="A103" t="str">
            <v>0004</v>
          </cell>
          <cell r="B103" t="str">
            <v>I-0010.0004</v>
          </cell>
          <cell r="C103" t="str">
            <v>Cielorraso suspendido placa roca de yeso desmontable</v>
          </cell>
          <cell r="D103" t="str">
            <v>m2</v>
          </cell>
        </row>
        <row r="104">
          <cell r="A104" t="str">
            <v>0005</v>
          </cell>
          <cell r="B104" t="str">
            <v>I-0010.0005</v>
          </cell>
          <cell r="C104" t="str">
            <v>Cielorraso suspendido placa roca de yeso locales húmedos</v>
          </cell>
          <cell r="D104" t="str">
            <v>m2</v>
          </cell>
        </row>
        <row r="105">
          <cell r="A105" t="str">
            <v>0006</v>
          </cell>
          <cell r="B105" t="str">
            <v>I-0010.0006</v>
          </cell>
          <cell r="C105" t="str">
            <v>Cielorraso suspendido placa cementicia</v>
          </cell>
          <cell r="D105" t="str">
            <v>m2</v>
          </cell>
        </row>
        <row r="106">
          <cell r="A106" t="str">
            <v>0007</v>
          </cell>
          <cell r="B106" t="str">
            <v>I-0010.0007</v>
          </cell>
          <cell r="C106" t="str">
            <v>Cielorraso modular metálico ( c/ aislación acústica )</v>
          </cell>
          <cell r="D106" t="str">
            <v>m2</v>
          </cell>
        </row>
        <row r="107">
          <cell r="B107">
            <v>0</v>
          </cell>
          <cell r="C107">
            <v>0</v>
          </cell>
          <cell r="D107">
            <v>0</v>
          </cell>
        </row>
        <row r="108">
          <cell r="B108">
            <v>0</v>
          </cell>
          <cell r="C108">
            <v>0</v>
          </cell>
          <cell r="D108">
            <v>0</v>
          </cell>
        </row>
        <row r="109">
          <cell r="A109" t="str">
            <v>0011</v>
          </cell>
          <cell r="B109" t="str">
            <v>I-0011</v>
          </cell>
          <cell r="C109" t="str">
            <v>REVESTIMIENTOS</v>
          </cell>
          <cell r="D109">
            <v>0</v>
          </cell>
        </row>
        <row r="110">
          <cell r="A110" t="str">
            <v>0001</v>
          </cell>
          <cell r="B110" t="str">
            <v>I-0011.0001</v>
          </cell>
          <cell r="C110" t="str">
            <v>Revestimiento cerámico</v>
          </cell>
          <cell r="D110" t="str">
            <v>m2</v>
          </cell>
        </row>
        <row r="111">
          <cell r="A111" t="str">
            <v>0002</v>
          </cell>
          <cell r="B111" t="str">
            <v>I-0011.0002</v>
          </cell>
          <cell r="C111" t="str">
            <v>Revestimiento porcelanato</v>
          </cell>
          <cell r="D111" t="str">
            <v>m2</v>
          </cell>
        </row>
        <row r="112">
          <cell r="A112" t="str">
            <v>0003</v>
          </cell>
          <cell r="B112" t="str">
            <v>I-0011.0003</v>
          </cell>
          <cell r="C112" t="str">
            <v>Revestimiento de piedra</v>
          </cell>
          <cell r="D112" t="str">
            <v>m2</v>
          </cell>
        </row>
        <row r="113">
          <cell r="A113" t="str">
            <v>0004</v>
          </cell>
          <cell r="B113" t="str">
            <v>I-0011.0004</v>
          </cell>
          <cell r="C113" t="str">
            <v>Revestimiento plástico</v>
          </cell>
          <cell r="D113" t="str">
            <v>m2</v>
          </cell>
        </row>
        <row r="114">
          <cell r="A114" t="str">
            <v>0005</v>
          </cell>
          <cell r="B114" t="str">
            <v>I-0011.0005</v>
          </cell>
          <cell r="C114" t="str">
            <v>Revestimiento vinílico</v>
          </cell>
          <cell r="D114" t="str">
            <v>m2</v>
          </cell>
        </row>
        <row r="115">
          <cell r="B115">
            <v>0</v>
          </cell>
          <cell r="C115">
            <v>0</v>
          </cell>
          <cell r="D115">
            <v>0</v>
          </cell>
        </row>
        <row r="116">
          <cell r="B116">
            <v>0</v>
          </cell>
          <cell r="C116">
            <v>0</v>
          </cell>
          <cell r="D116">
            <v>0</v>
          </cell>
        </row>
        <row r="117">
          <cell r="A117" t="str">
            <v>0012</v>
          </cell>
          <cell r="B117" t="str">
            <v>I-0012</v>
          </cell>
          <cell r="C117" t="str">
            <v>TABIQUE CONSTRUCCIÓN EN SECO</v>
          </cell>
          <cell r="D117">
            <v>0</v>
          </cell>
        </row>
        <row r="118">
          <cell r="A118" t="str">
            <v>0001</v>
          </cell>
          <cell r="B118" t="str">
            <v>I-0012.0001</v>
          </cell>
          <cell r="C118" t="str">
            <v>Tabique placa roca de yeso</v>
          </cell>
          <cell r="D118" t="str">
            <v>m2</v>
          </cell>
        </row>
        <row r="119">
          <cell r="A119" t="str">
            <v>0002</v>
          </cell>
          <cell r="B119" t="str">
            <v>I-0012.0002</v>
          </cell>
          <cell r="C119" t="str">
            <v>Tabique placa roca de yeso para sanitario</v>
          </cell>
          <cell r="D119" t="str">
            <v>m2</v>
          </cell>
        </row>
        <row r="120">
          <cell r="A120" t="str">
            <v>0003</v>
          </cell>
          <cell r="B120" t="str">
            <v>I-0012.0003</v>
          </cell>
          <cell r="C120" t="str">
            <v>Tabique medio forro de placa de yeso</v>
          </cell>
          <cell r="D120" t="str">
            <v>m2</v>
          </cell>
        </row>
        <row r="121">
          <cell r="A121" t="str">
            <v>0004</v>
          </cell>
          <cell r="B121" t="str">
            <v>I-0012.0004</v>
          </cell>
          <cell r="C121" t="str">
            <v>Tabique medio forro de placa de yeso para sanitario</v>
          </cell>
          <cell r="D121" t="str">
            <v>m2</v>
          </cell>
        </row>
        <row r="122">
          <cell r="A122" t="str">
            <v>0005</v>
          </cell>
          <cell r="B122" t="str">
            <v>I-0012.0005</v>
          </cell>
          <cell r="C122" t="str">
            <v>Tabique placa cementicia</v>
          </cell>
          <cell r="D122" t="str">
            <v>m2</v>
          </cell>
        </row>
        <row r="123">
          <cell r="A123" t="str">
            <v>0006</v>
          </cell>
          <cell r="B123" t="str">
            <v>I-0012.0006</v>
          </cell>
          <cell r="C123" t="str">
            <v>Tabique estructura aluminio y placas madera</v>
          </cell>
          <cell r="D123" t="str">
            <v>m2</v>
          </cell>
        </row>
        <row r="124">
          <cell r="B124">
            <v>0</v>
          </cell>
          <cell r="C124">
            <v>0</v>
          </cell>
          <cell r="D124">
            <v>0</v>
          </cell>
        </row>
        <row r="125">
          <cell r="B125">
            <v>0</v>
          </cell>
          <cell r="C125">
            <v>0</v>
          </cell>
          <cell r="D125">
            <v>0</v>
          </cell>
        </row>
        <row r="126">
          <cell r="A126" t="str">
            <v>0013</v>
          </cell>
          <cell r="B126" t="str">
            <v>I-0013</v>
          </cell>
          <cell r="C126" t="str">
            <v>PISOS</v>
          </cell>
          <cell r="D126">
            <v>0</v>
          </cell>
        </row>
        <row r="127">
          <cell r="A127" t="str">
            <v>0001</v>
          </cell>
          <cell r="B127" t="str">
            <v>I-0013.0001</v>
          </cell>
          <cell r="C127" t="str">
            <v>Piso granítico</v>
          </cell>
          <cell r="D127" t="str">
            <v>m2</v>
          </cell>
        </row>
        <row r="128">
          <cell r="A128" t="str">
            <v>0002</v>
          </cell>
          <cell r="B128" t="str">
            <v>I-0013.0002</v>
          </cell>
          <cell r="C128" t="str">
            <v>Piso técnico</v>
          </cell>
          <cell r="D128" t="str">
            <v>m2</v>
          </cell>
        </row>
        <row r="129">
          <cell r="A129" t="str">
            <v>0003</v>
          </cell>
          <cell r="B129" t="str">
            <v>I-0013.0003</v>
          </cell>
          <cell r="C129" t="str">
            <v>Piso granito natural</v>
          </cell>
          <cell r="D129" t="str">
            <v>m2</v>
          </cell>
        </row>
        <row r="130">
          <cell r="A130" t="str">
            <v>0004</v>
          </cell>
          <cell r="B130" t="str">
            <v>I-0013.0004</v>
          </cell>
          <cell r="C130" t="str">
            <v>Piso cemento rodillado</v>
          </cell>
          <cell r="D130" t="str">
            <v>m2</v>
          </cell>
        </row>
        <row r="131">
          <cell r="A131" t="str">
            <v>0005</v>
          </cell>
          <cell r="B131" t="str">
            <v>I-0013.0005</v>
          </cell>
          <cell r="C131" t="str">
            <v>Piso cemento alisado</v>
          </cell>
          <cell r="D131" t="str">
            <v>m2</v>
          </cell>
        </row>
        <row r="132">
          <cell r="A132" t="str">
            <v>0006</v>
          </cell>
          <cell r="B132" t="str">
            <v>I-0013.0006</v>
          </cell>
          <cell r="C132" t="str">
            <v>Piso baldosas piedra lavada</v>
          </cell>
          <cell r="D132" t="str">
            <v>m2</v>
          </cell>
        </row>
        <row r="133">
          <cell r="A133" t="str">
            <v>0007</v>
          </cell>
          <cell r="B133" t="str">
            <v>I-0013.0007</v>
          </cell>
          <cell r="C133" t="str">
            <v>Piso baldosa cerámica</v>
          </cell>
          <cell r="D133" t="str">
            <v>m2</v>
          </cell>
        </row>
        <row r="134">
          <cell r="A134" t="str">
            <v>0008</v>
          </cell>
          <cell r="B134" t="str">
            <v>I-0013.0008</v>
          </cell>
          <cell r="C134" t="str">
            <v>Pavimentos de HºAº</v>
          </cell>
          <cell r="D134" t="str">
            <v>m2</v>
          </cell>
        </row>
        <row r="135">
          <cell r="A135">
            <v>0</v>
          </cell>
          <cell r="B135">
            <v>0</v>
          </cell>
          <cell r="C135">
            <v>0</v>
          </cell>
          <cell r="D135">
            <v>0</v>
          </cell>
        </row>
        <row r="136">
          <cell r="A136" t="str">
            <v>0014</v>
          </cell>
          <cell r="B136" t="str">
            <v>I-0014</v>
          </cell>
          <cell r="C136" t="str">
            <v>ZOCALOS</v>
          </cell>
          <cell r="D136">
            <v>0</v>
          </cell>
        </row>
        <row r="137">
          <cell r="A137" t="str">
            <v>0010</v>
          </cell>
          <cell r="B137" t="str">
            <v>I-0013.0010</v>
          </cell>
          <cell r="C137" t="str">
            <v>Zócalo granítico</v>
          </cell>
          <cell r="D137" t="str">
            <v>m2</v>
          </cell>
        </row>
        <row r="138">
          <cell r="A138" t="str">
            <v>0011</v>
          </cell>
          <cell r="B138" t="str">
            <v>I-0013.0011</v>
          </cell>
          <cell r="C138" t="str">
            <v>Zócalo calcáreo</v>
          </cell>
          <cell r="D138" t="str">
            <v>m2</v>
          </cell>
        </row>
        <row r="139">
          <cell r="A139" t="str">
            <v>0012</v>
          </cell>
          <cell r="B139" t="str">
            <v>I-0013.0012</v>
          </cell>
          <cell r="C139" t="str">
            <v>Zócalo granito natural</v>
          </cell>
          <cell r="D139" t="str">
            <v>m2</v>
          </cell>
        </row>
        <row r="140">
          <cell r="A140" t="str">
            <v>0013</v>
          </cell>
          <cell r="B140" t="str">
            <v>I-0013.0013</v>
          </cell>
          <cell r="C140" t="str">
            <v>Zócalo hormigón</v>
          </cell>
          <cell r="D140" t="str">
            <v>m2</v>
          </cell>
        </row>
        <row r="141">
          <cell r="B141">
            <v>0</v>
          </cell>
          <cell r="C141">
            <v>0</v>
          </cell>
          <cell r="D141">
            <v>0</v>
          </cell>
        </row>
        <row r="142">
          <cell r="B142">
            <v>0</v>
          </cell>
          <cell r="C142">
            <v>0</v>
          </cell>
          <cell r="D142">
            <v>0</v>
          </cell>
        </row>
        <row r="143">
          <cell r="A143" t="str">
            <v>0015</v>
          </cell>
          <cell r="B143" t="str">
            <v>I-0015</v>
          </cell>
          <cell r="C143" t="str">
            <v>MESADAS</v>
          </cell>
          <cell r="D143">
            <v>0</v>
          </cell>
        </row>
        <row r="144">
          <cell r="A144" t="str">
            <v>0001</v>
          </cell>
          <cell r="B144" t="str">
            <v>I-0015.0001</v>
          </cell>
          <cell r="C144" t="str">
            <v>Mesadas granito reconstituido</v>
          </cell>
          <cell r="D144" t="str">
            <v>m2</v>
          </cell>
        </row>
        <row r="145">
          <cell r="A145" t="str">
            <v>0002</v>
          </cell>
          <cell r="B145" t="str">
            <v>I-0015.0002</v>
          </cell>
          <cell r="C145" t="str">
            <v>Mesadas granito natural</v>
          </cell>
          <cell r="D145" t="str">
            <v>m2</v>
          </cell>
        </row>
        <row r="146">
          <cell r="B146">
            <v>0</v>
          </cell>
          <cell r="C146">
            <v>0</v>
          </cell>
          <cell r="D146">
            <v>0</v>
          </cell>
        </row>
        <row r="147">
          <cell r="B147">
            <v>0</v>
          </cell>
          <cell r="C147">
            <v>0</v>
          </cell>
          <cell r="D147">
            <v>0</v>
          </cell>
        </row>
        <row r="148">
          <cell r="A148" t="str">
            <v>0016</v>
          </cell>
          <cell r="B148" t="str">
            <v>I-0016</v>
          </cell>
          <cell r="C148" t="str">
            <v>VIDRIOS Y ESPEJOS</v>
          </cell>
          <cell r="D148">
            <v>0</v>
          </cell>
        </row>
        <row r="149">
          <cell r="A149" t="str">
            <v>0001</v>
          </cell>
          <cell r="B149" t="str">
            <v>I-0016.0001</v>
          </cell>
          <cell r="C149" t="str">
            <v>Vidrio float 3 mm</v>
          </cell>
          <cell r="D149" t="str">
            <v>m2</v>
          </cell>
        </row>
        <row r="150">
          <cell r="A150" t="str">
            <v>0002</v>
          </cell>
          <cell r="B150" t="str">
            <v>I-0016.0002</v>
          </cell>
          <cell r="C150" t="str">
            <v>Vidrio float 4 mm</v>
          </cell>
          <cell r="D150" t="str">
            <v>m2</v>
          </cell>
        </row>
        <row r="151">
          <cell r="A151" t="str">
            <v>0003</v>
          </cell>
          <cell r="B151" t="str">
            <v>I-0016.0003</v>
          </cell>
          <cell r="C151" t="str">
            <v>Vidrio float 5 mm</v>
          </cell>
          <cell r="D151" t="str">
            <v>m2</v>
          </cell>
        </row>
        <row r="152">
          <cell r="A152">
            <v>0</v>
          </cell>
          <cell r="B152">
            <v>0</v>
          </cell>
          <cell r="C152">
            <v>0</v>
          </cell>
          <cell r="D152">
            <v>0</v>
          </cell>
        </row>
        <row r="153">
          <cell r="A153" t="str">
            <v>0010</v>
          </cell>
          <cell r="B153" t="str">
            <v>I-0016.0010</v>
          </cell>
          <cell r="C153" t="str">
            <v>Laminado de seguridad (float 3+PVB+float 3)</v>
          </cell>
          <cell r="D153" t="str">
            <v>m2</v>
          </cell>
        </row>
        <row r="154">
          <cell r="A154" t="str">
            <v>0011</v>
          </cell>
          <cell r="B154" t="str">
            <v>I-0016.0011</v>
          </cell>
          <cell r="C154" t="str">
            <v>Laminado de seguridad (float 4+PVB+float 4)</v>
          </cell>
          <cell r="D154" t="str">
            <v>m2</v>
          </cell>
        </row>
        <row r="155">
          <cell r="B155">
            <v>0</v>
          </cell>
          <cell r="C155">
            <v>0</v>
          </cell>
          <cell r="D155">
            <v>0</v>
          </cell>
        </row>
        <row r="156">
          <cell r="A156" t="str">
            <v>0020</v>
          </cell>
          <cell r="B156" t="str">
            <v>I-0016.0020</v>
          </cell>
          <cell r="C156" t="str">
            <v>Doble Vidrio Hermético (3+9+3)</v>
          </cell>
          <cell r="D156" t="str">
            <v>m2</v>
          </cell>
        </row>
        <row r="157">
          <cell r="A157" t="str">
            <v>0021</v>
          </cell>
          <cell r="B157" t="str">
            <v>I-0016.0021</v>
          </cell>
          <cell r="C157" t="str">
            <v>Doble Vidrio Hermético (4+9+4)</v>
          </cell>
          <cell r="D157" t="str">
            <v>m2</v>
          </cell>
        </row>
        <row r="158">
          <cell r="A158" t="str">
            <v>0022</v>
          </cell>
          <cell r="B158" t="str">
            <v>I-0016.0022</v>
          </cell>
          <cell r="C158" t="str">
            <v>Doble Vidrio Hermético (3+12+3)</v>
          </cell>
          <cell r="D158" t="str">
            <v>m2</v>
          </cell>
        </row>
        <row r="159">
          <cell r="B159">
            <v>0</v>
          </cell>
          <cell r="C159">
            <v>0</v>
          </cell>
          <cell r="D159">
            <v>0</v>
          </cell>
        </row>
        <row r="160">
          <cell r="A160" t="str">
            <v>0030</v>
          </cell>
          <cell r="B160" t="str">
            <v>I-0016.0030</v>
          </cell>
          <cell r="C160" t="str">
            <v>Espejos</v>
          </cell>
          <cell r="D160" t="str">
            <v>m2</v>
          </cell>
        </row>
        <row r="161">
          <cell r="B161">
            <v>0</v>
          </cell>
          <cell r="C161">
            <v>0</v>
          </cell>
          <cell r="D161">
            <v>0</v>
          </cell>
        </row>
        <row r="162">
          <cell r="B162">
            <v>0</v>
          </cell>
          <cell r="C162">
            <v>0</v>
          </cell>
          <cell r="D162">
            <v>0</v>
          </cell>
        </row>
        <row r="163">
          <cell r="A163" t="str">
            <v>0017</v>
          </cell>
          <cell r="B163" t="str">
            <v>I-0017</v>
          </cell>
          <cell r="C163" t="str">
            <v>PINTURAS</v>
          </cell>
          <cell r="D163">
            <v>0</v>
          </cell>
        </row>
        <row r="164">
          <cell r="A164" t="str">
            <v>0001</v>
          </cell>
          <cell r="B164" t="str">
            <v>I-0017.0001</v>
          </cell>
          <cell r="C164" t="str">
            <v>Látex muro interior</v>
          </cell>
          <cell r="D164" t="str">
            <v>m2</v>
          </cell>
        </row>
        <row r="165">
          <cell r="A165" t="str">
            <v>0002</v>
          </cell>
          <cell r="B165" t="str">
            <v>I-0017.0002</v>
          </cell>
          <cell r="C165" t="str">
            <v>Látex muro exterior</v>
          </cell>
          <cell r="D165" t="str">
            <v>m2</v>
          </cell>
        </row>
        <row r="166">
          <cell r="A166" t="str">
            <v>0003</v>
          </cell>
          <cell r="B166" t="str">
            <v>I-0017.0003</v>
          </cell>
          <cell r="C166" t="str">
            <v>Látex cielorraso anti hongos</v>
          </cell>
          <cell r="D166" t="str">
            <v>m2</v>
          </cell>
        </row>
        <row r="167">
          <cell r="A167" t="str">
            <v>0004</v>
          </cell>
          <cell r="B167" t="str">
            <v>I-0017.0004</v>
          </cell>
          <cell r="C167" t="str">
            <v>Látex muro H° Visto</v>
          </cell>
          <cell r="D167" t="str">
            <v>m2</v>
          </cell>
        </row>
        <row r="168">
          <cell r="A168">
            <v>0</v>
          </cell>
          <cell r="B168">
            <v>0</v>
          </cell>
          <cell r="C168">
            <v>0</v>
          </cell>
          <cell r="D168">
            <v>0</v>
          </cell>
        </row>
        <row r="169">
          <cell r="A169" t="str">
            <v>0010</v>
          </cell>
          <cell r="B169" t="str">
            <v>I-0017.0010</v>
          </cell>
          <cell r="C169" t="str">
            <v>Esmalte sintético muro interior</v>
          </cell>
          <cell r="D169" t="str">
            <v>m2</v>
          </cell>
        </row>
        <row r="170">
          <cell r="A170" t="str">
            <v>0011</v>
          </cell>
          <cell r="B170" t="str">
            <v>I-0017.0011</v>
          </cell>
          <cell r="C170" t="str">
            <v>Esmalte sintético muro exterior</v>
          </cell>
          <cell r="D170" t="str">
            <v>m2</v>
          </cell>
        </row>
        <row r="171">
          <cell r="A171" t="str">
            <v>0012</v>
          </cell>
          <cell r="B171" t="str">
            <v>I-0017.0012</v>
          </cell>
          <cell r="C171" t="str">
            <v>Esmalte sintético sobre carpintería madera</v>
          </cell>
          <cell r="D171" t="str">
            <v>m2</v>
          </cell>
        </row>
        <row r="172">
          <cell r="A172" t="str">
            <v>0013</v>
          </cell>
          <cell r="B172" t="str">
            <v>I-0017.0013</v>
          </cell>
          <cell r="C172" t="str">
            <v>Esmalte sintético sobre carpintería metálica</v>
          </cell>
          <cell r="D172" t="str">
            <v>m2</v>
          </cell>
        </row>
        <row r="173">
          <cell r="A173">
            <v>0</v>
          </cell>
          <cell r="B173">
            <v>0</v>
          </cell>
          <cell r="C173">
            <v>0</v>
          </cell>
          <cell r="D173">
            <v>0</v>
          </cell>
        </row>
        <row r="174">
          <cell r="B174">
            <v>0</v>
          </cell>
          <cell r="C174">
            <v>0</v>
          </cell>
          <cell r="D174">
            <v>0</v>
          </cell>
        </row>
        <row r="175">
          <cell r="A175" t="str">
            <v>0018</v>
          </cell>
          <cell r="B175" t="str">
            <v>I-0018</v>
          </cell>
          <cell r="C175" t="str">
            <v>CARPINTERIAS</v>
          </cell>
          <cell r="D175">
            <v>0</v>
          </cell>
        </row>
        <row r="176">
          <cell r="A176" t="str">
            <v>0001</v>
          </cell>
          <cell r="B176" t="str">
            <v>I-0018.0001</v>
          </cell>
          <cell r="C176" t="str">
            <v>Carpintería madera</v>
          </cell>
          <cell r="D176" t="str">
            <v>gl</v>
          </cell>
        </row>
        <row r="177">
          <cell r="A177" t="str">
            <v>0002</v>
          </cell>
          <cell r="B177" t="str">
            <v>I-0018.0002</v>
          </cell>
          <cell r="C177" t="str">
            <v>Carpintería metálica</v>
          </cell>
          <cell r="D177" t="str">
            <v>gl</v>
          </cell>
        </row>
        <row r="178">
          <cell r="A178" t="str">
            <v>0003</v>
          </cell>
          <cell r="B178" t="str">
            <v>I-0018.0003</v>
          </cell>
          <cell r="C178" t="str">
            <v>Carpintería aluminio</v>
          </cell>
          <cell r="D178" t="str">
            <v>gl</v>
          </cell>
        </row>
        <row r="179">
          <cell r="A179" t="str">
            <v>0004</v>
          </cell>
          <cell r="B179" t="str">
            <v>I-0018.0004</v>
          </cell>
          <cell r="C179" t="str">
            <v>Puertas</v>
          </cell>
          <cell r="D179" t="str">
            <v>un</v>
          </cell>
        </row>
        <row r="180">
          <cell r="A180" t="str">
            <v>0005</v>
          </cell>
          <cell r="B180" t="str">
            <v>I-0018.0005</v>
          </cell>
          <cell r="C180" t="str">
            <v>Ventanas</v>
          </cell>
          <cell r="D180" t="str">
            <v>un</v>
          </cell>
        </row>
        <row r="181">
          <cell r="A181" t="str">
            <v>0006</v>
          </cell>
          <cell r="B181" t="str">
            <v>I-0018.0006</v>
          </cell>
          <cell r="C181" t="str">
            <v>Rejas</v>
          </cell>
          <cell r="D181" t="str">
            <v>m2</v>
          </cell>
        </row>
        <row r="182">
          <cell r="A182" t="str">
            <v>0007</v>
          </cell>
          <cell r="B182" t="str">
            <v>I-0018.0007</v>
          </cell>
          <cell r="C182" t="str">
            <v>Piel de Vidrio</v>
          </cell>
          <cell r="D182" t="str">
            <v>m2</v>
          </cell>
        </row>
        <row r="183">
          <cell r="A183" t="str">
            <v>0008</v>
          </cell>
          <cell r="B183" t="str">
            <v>I-0018.0008</v>
          </cell>
          <cell r="C183" t="str">
            <v>Parasoles</v>
          </cell>
          <cell r="D183" t="str">
            <v>m2</v>
          </cell>
        </row>
        <row r="184">
          <cell r="A184" t="str">
            <v>0009</v>
          </cell>
          <cell r="B184" t="str">
            <v>I-0018.0009</v>
          </cell>
          <cell r="C184" t="str">
            <v>Bastidor soporte carpintería</v>
          </cell>
          <cell r="D184" t="str">
            <v>gl</v>
          </cell>
        </row>
        <row r="185">
          <cell r="B185">
            <v>0</v>
          </cell>
          <cell r="C185">
            <v>0</v>
          </cell>
          <cell r="D185">
            <v>0</v>
          </cell>
        </row>
        <row r="186">
          <cell r="B186">
            <v>0</v>
          </cell>
          <cell r="C186">
            <v>0</v>
          </cell>
          <cell r="D186">
            <v>0</v>
          </cell>
        </row>
        <row r="187">
          <cell r="A187" t="str">
            <v>0019</v>
          </cell>
          <cell r="B187" t="str">
            <v>I-0019</v>
          </cell>
          <cell r="C187" t="str">
            <v>INSTALACIONES</v>
          </cell>
          <cell r="D187">
            <v>0</v>
          </cell>
        </row>
        <row r="188">
          <cell r="A188" t="str">
            <v>0001</v>
          </cell>
          <cell r="B188" t="str">
            <v>I-0019.0001</v>
          </cell>
          <cell r="C188" t="str">
            <v>Instalación eléctrica</v>
          </cell>
          <cell r="D188" t="str">
            <v>gl</v>
          </cell>
        </row>
        <row r="189">
          <cell r="A189" t="str">
            <v>0002</v>
          </cell>
          <cell r="B189" t="str">
            <v>I-0019.0002</v>
          </cell>
          <cell r="C189" t="str">
            <v>Instalación eléctrica - Fuerza mótriz y media tensión</v>
          </cell>
          <cell r="D189" t="str">
            <v>gl</v>
          </cell>
        </row>
        <row r="190">
          <cell r="A190" t="str">
            <v>0003</v>
          </cell>
          <cell r="B190" t="str">
            <v>I-0019.0003</v>
          </cell>
          <cell r="C190" t="str">
            <v>Instalación eléctrica - Corrientes débiles</v>
          </cell>
          <cell r="D190" t="str">
            <v>gl</v>
          </cell>
        </row>
        <row r="191">
          <cell r="A191" t="str">
            <v>0004</v>
          </cell>
          <cell r="B191" t="str">
            <v>I-0019.0004</v>
          </cell>
          <cell r="C191" t="str">
            <v>Instalación eléctrica - Cañerias y/o bandejas</v>
          </cell>
          <cell r="D191" t="str">
            <v>gl</v>
          </cell>
        </row>
        <row r="192">
          <cell r="A192" t="str">
            <v>0005</v>
          </cell>
          <cell r="B192" t="str">
            <v>I-0019.0005</v>
          </cell>
          <cell r="C192" t="str">
            <v>Instalación eléctrica - Cableado</v>
          </cell>
          <cell r="D192" t="str">
            <v>gl</v>
          </cell>
        </row>
        <row r="193">
          <cell r="A193" t="str">
            <v>0006</v>
          </cell>
          <cell r="B193" t="str">
            <v>I-0019.0006</v>
          </cell>
          <cell r="C193" t="str">
            <v>Instalación eléctrica - Artefactos iluminación</v>
          </cell>
          <cell r="D193" t="str">
            <v>gl</v>
          </cell>
        </row>
        <row r="194">
          <cell r="A194">
            <v>0</v>
          </cell>
          <cell r="B194">
            <v>0</v>
          </cell>
          <cell r="C194">
            <v>0</v>
          </cell>
          <cell r="D194">
            <v>0</v>
          </cell>
        </row>
        <row r="195">
          <cell r="A195">
            <v>0</v>
          </cell>
          <cell r="B195">
            <v>0</v>
          </cell>
          <cell r="C195">
            <v>0</v>
          </cell>
          <cell r="D195">
            <v>0</v>
          </cell>
        </row>
        <row r="196">
          <cell r="A196">
            <v>0</v>
          </cell>
          <cell r="B196">
            <v>0</v>
          </cell>
          <cell r="D196">
            <v>0</v>
          </cell>
        </row>
        <row r="197">
          <cell r="A197" t="str">
            <v>0010</v>
          </cell>
          <cell r="B197" t="str">
            <v>I-0019.0010</v>
          </cell>
          <cell r="C197" t="str">
            <v>Instalación sanitaria</v>
          </cell>
          <cell r="D197" t="str">
            <v>gl</v>
          </cell>
        </row>
        <row r="198">
          <cell r="A198" t="str">
            <v>0011</v>
          </cell>
          <cell r="B198" t="str">
            <v>I-0019.0011</v>
          </cell>
          <cell r="C198" t="str">
            <v>Instalación sanitaria - Base de cloacas</v>
          </cell>
          <cell r="D198" t="str">
            <v>gl</v>
          </cell>
        </row>
        <row r="199">
          <cell r="A199" t="str">
            <v>0012</v>
          </cell>
          <cell r="B199" t="str">
            <v>I-0019.0012</v>
          </cell>
          <cell r="C199" t="str">
            <v>Instalación sanitaria - Provisión de agua potable</v>
          </cell>
          <cell r="D199" t="str">
            <v>gl</v>
          </cell>
        </row>
        <row r="200">
          <cell r="A200" t="str">
            <v>0013</v>
          </cell>
          <cell r="B200" t="str">
            <v>I-0019.0013</v>
          </cell>
          <cell r="C200" t="str">
            <v>Instalación sanitaria - Artefactos y accesorios</v>
          </cell>
          <cell r="D200" t="str">
            <v>gl</v>
          </cell>
        </row>
        <row r="201">
          <cell r="A201" t="str">
            <v>0014</v>
          </cell>
          <cell r="B201" t="str">
            <v>I-0019.0014</v>
          </cell>
          <cell r="C201" t="str">
            <v>Instalación sanitaria - Grifería</v>
          </cell>
          <cell r="D201" t="str">
            <v>gl</v>
          </cell>
        </row>
        <row r="202">
          <cell r="A202">
            <v>0</v>
          </cell>
          <cell r="B202">
            <v>0</v>
          </cell>
          <cell r="C202">
            <v>0</v>
          </cell>
          <cell r="D202">
            <v>0</v>
          </cell>
        </row>
        <row r="203">
          <cell r="A203" t="str">
            <v>0020</v>
          </cell>
          <cell r="B203" t="str">
            <v>I-0019.0020</v>
          </cell>
          <cell r="C203" t="str">
            <v>Instalación de gas</v>
          </cell>
          <cell r="D203" t="str">
            <v>gl</v>
          </cell>
        </row>
        <row r="204">
          <cell r="A204" t="str">
            <v>0021</v>
          </cell>
          <cell r="B204" t="str">
            <v>I-0019.0021</v>
          </cell>
          <cell r="C204" t="str">
            <v>Instalación de gas - Artefactoss</v>
          </cell>
          <cell r="D204" t="str">
            <v>gl</v>
          </cell>
        </row>
        <row r="205">
          <cell r="A205" t="str">
            <v>0022</v>
          </cell>
          <cell r="B205" t="str">
            <v>I-0019.0022</v>
          </cell>
          <cell r="C205" t="str">
            <v>Instalación de gas - Cañería</v>
          </cell>
          <cell r="D205" t="str">
            <v>gl</v>
          </cell>
        </row>
        <row r="206">
          <cell r="A206">
            <v>0</v>
          </cell>
          <cell r="B206">
            <v>0</v>
          </cell>
          <cell r="C206">
            <v>0</v>
          </cell>
          <cell r="D206">
            <v>0</v>
          </cell>
        </row>
        <row r="207">
          <cell r="A207" t="str">
            <v>0030</v>
          </cell>
          <cell r="B207" t="str">
            <v>I-0019.0030</v>
          </cell>
          <cell r="C207" t="str">
            <v>Instalación termomecánica</v>
          </cell>
          <cell r="D207" t="str">
            <v>gl</v>
          </cell>
        </row>
        <row r="208">
          <cell r="A208">
            <v>0</v>
          </cell>
          <cell r="B208">
            <v>0</v>
          </cell>
          <cell r="C208">
            <v>0</v>
          </cell>
          <cell r="D208">
            <v>0</v>
          </cell>
        </row>
        <row r="209">
          <cell r="A209" t="str">
            <v>0040</v>
          </cell>
          <cell r="B209" t="str">
            <v>I-0019.0040</v>
          </cell>
          <cell r="C209" t="str">
            <v>Instalación servicio contra incendio</v>
          </cell>
          <cell r="D209" t="str">
            <v>gl</v>
          </cell>
        </row>
        <row r="210">
          <cell r="A210">
            <v>0</v>
          </cell>
          <cell r="B210">
            <v>0</v>
          </cell>
          <cell r="C210">
            <v>0</v>
          </cell>
          <cell r="D210">
            <v>0</v>
          </cell>
        </row>
        <row r="211">
          <cell r="A211" t="str">
            <v>0050</v>
          </cell>
          <cell r="B211" t="str">
            <v>I-0019.0050</v>
          </cell>
          <cell r="C211" t="str">
            <v>Ascensores</v>
          </cell>
          <cell r="D211" t="str">
            <v>gl</v>
          </cell>
        </row>
        <row r="212">
          <cell r="A212">
            <v>0</v>
          </cell>
          <cell r="B212">
            <v>0</v>
          </cell>
          <cell r="C212">
            <v>0</v>
          </cell>
          <cell r="D212">
            <v>0</v>
          </cell>
        </row>
        <row r="213">
          <cell r="A213" t="str">
            <v>0060</v>
          </cell>
          <cell r="B213" t="str">
            <v>I-0019.0060</v>
          </cell>
          <cell r="C213" t="str">
            <v>Riego</v>
          </cell>
          <cell r="D213" t="str">
            <v>gl</v>
          </cell>
        </row>
        <row r="214">
          <cell r="B214">
            <v>0</v>
          </cell>
          <cell r="C214">
            <v>0</v>
          </cell>
          <cell r="D214">
            <v>0</v>
          </cell>
        </row>
        <row r="215">
          <cell r="B215">
            <v>0</v>
          </cell>
          <cell r="C215">
            <v>0</v>
          </cell>
          <cell r="D215">
            <v>0</v>
          </cell>
        </row>
        <row r="216">
          <cell r="A216" t="str">
            <v>0020</v>
          </cell>
          <cell r="B216" t="str">
            <v>I-0020</v>
          </cell>
          <cell r="C216" t="str">
            <v>OBRAS EXTERIORES</v>
          </cell>
          <cell r="D216">
            <v>0</v>
          </cell>
        </row>
        <row r="217">
          <cell r="A217" t="str">
            <v>0001</v>
          </cell>
          <cell r="B217" t="str">
            <v>I-0020.0001</v>
          </cell>
          <cell r="C217" t="str">
            <v>Parquización</v>
          </cell>
          <cell r="D217" t="str">
            <v>m2</v>
          </cell>
        </row>
        <row r="218">
          <cell r="A218" t="str">
            <v>0002</v>
          </cell>
          <cell r="B218" t="str">
            <v>I-0020.0002</v>
          </cell>
          <cell r="C218" t="str">
            <v>Veredas y canteros</v>
          </cell>
          <cell r="D218" t="str">
            <v>gl</v>
          </cell>
        </row>
        <row r="219">
          <cell r="A219" t="str">
            <v>0003</v>
          </cell>
          <cell r="B219" t="str">
            <v>I-0020.0003</v>
          </cell>
          <cell r="C219" t="str">
            <v>Estacionamiento y demarcacion</v>
          </cell>
          <cell r="D219" t="str">
            <v>gl</v>
          </cell>
        </row>
        <row r="220">
          <cell r="A220" t="str">
            <v>0004</v>
          </cell>
          <cell r="B220" t="str">
            <v>I-0020.0004</v>
          </cell>
          <cell r="C220" t="str">
            <v>Vereda municipal</v>
          </cell>
          <cell r="D220" t="str">
            <v>m2</v>
          </cell>
        </row>
        <row r="221">
          <cell r="A221" t="str">
            <v>0005</v>
          </cell>
          <cell r="B221" t="str">
            <v>I-0020.0005</v>
          </cell>
          <cell r="C221" t="str">
            <v>Mástil bandera</v>
          </cell>
          <cell r="D221" t="str">
            <v>un</v>
          </cell>
        </row>
        <row r="222">
          <cell r="B222">
            <v>0</v>
          </cell>
          <cell r="C222">
            <v>0</v>
          </cell>
          <cell r="D222">
            <v>0</v>
          </cell>
        </row>
        <row r="223">
          <cell r="A223">
            <v>0</v>
          </cell>
          <cell r="B223">
            <v>0</v>
          </cell>
          <cell r="C223">
            <v>0</v>
          </cell>
          <cell r="D223">
            <v>0</v>
          </cell>
        </row>
        <row r="224">
          <cell r="A224" t="str">
            <v>0022</v>
          </cell>
          <cell r="B224" t="str">
            <v>I-0022</v>
          </cell>
          <cell r="C224" t="str">
            <v>PROYECTO EJECUTIVO</v>
          </cell>
          <cell r="D224">
            <v>0</v>
          </cell>
        </row>
        <row r="225">
          <cell r="A225" t="str">
            <v>0001</v>
          </cell>
          <cell r="B225" t="str">
            <v>I-0022.0001</v>
          </cell>
          <cell r="C225" t="str">
            <v>Proyecto ejecutivo</v>
          </cell>
          <cell r="D225" t="str">
            <v>gl</v>
          </cell>
        </row>
        <row r="226">
          <cell r="A226" t="str">
            <v>0002</v>
          </cell>
          <cell r="B226" t="str">
            <v>I-0022.0002</v>
          </cell>
          <cell r="C226" t="str">
            <v>Proyecto ejecutivo - Arquitectónico</v>
          </cell>
          <cell r="D226" t="str">
            <v>gl</v>
          </cell>
        </row>
        <row r="227">
          <cell r="A227" t="str">
            <v>0003</v>
          </cell>
          <cell r="B227" t="str">
            <v>I-0022.0003</v>
          </cell>
          <cell r="C227" t="str">
            <v>Proyecto ejecutivo - Estructural</v>
          </cell>
          <cell r="D227" t="str">
            <v>gl</v>
          </cell>
        </row>
        <row r="228">
          <cell r="A228" t="str">
            <v>0004</v>
          </cell>
          <cell r="B228" t="str">
            <v>I-0022.0004</v>
          </cell>
          <cell r="C228" t="str">
            <v>Proyecto ejecutivo - Instalación eléctrica</v>
          </cell>
          <cell r="D228" t="str">
            <v>gl</v>
          </cell>
        </row>
        <row r="229">
          <cell r="A229" t="str">
            <v>0005</v>
          </cell>
          <cell r="B229" t="str">
            <v>I-0022.0005</v>
          </cell>
          <cell r="C229" t="str">
            <v>Proyecto ejecutivo - Instalación sanitaria</v>
          </cell>
          <cell r="D229" t="str">
            <v>gl</v>
          </cell>
        </row>
        <row r="230">
          <cell r="A230" t="str">
            <v>0006</v>
          </cell>
          <cell r="B230" t="str">
            <v>I-0022.0006</v>
          </cell>
          <cell r="C230" t="str">
            <v>Proyecto ejecutivo - Instalación gas</v>
          </cell>
          <cell r="D230" t="str">
            <v>gl</v>
          </cell>
        </row>
        <row r="231">
          <cell r="A231" t="str">
            <v>0007</v>
          </cell>
          <cell r="B231" t="str">
            <v>I-0022.0007</v>
          </cell>
          <cell r="C231" t="str">
            <v>Proyecto ejecutivo - Instalación termomecánica</v>
          </cell>
          <cell r="D231" t="str">
            <v>gl</v>
          </cell>
        </row>
        <row r="232">
          <cell r="A232" t="str">
            <v>0008</v>
          </cell>
          <cell r="B232" t="str">
            <v>I-0022.0008</v>
          </cell>
          <cell r="C232" t="str">
            <v>Proyecto ejecutivo - Instalación termomecánica</v>
          </cell>
          <cell r="D232" t="str">
            <v>gl</v>
          </cell>
        </row>
        <row r="233">
          <cell r="B233">
            <v>0</v>
          </cell>
          <cell r="C233">
            <v>0</v>
          </cell>
          <cell r="D233">
            <v>0</v>
          </cell>
        </row>
        <row r="234">
          <cell r="B234">
            <v>0</v>
          </cell>
          <cell r="C234">
            <v>0</v>
          </cell>
          <cell r="D234">
            <v>0</v>
          </cell>
        </row>
        <row r="235">
          <cell r="A235">
            <v>0</v>
          </cell>
        </row>
        <row r="236">
          <cell r="A236">
            <v>0</v>
          </cell>
        </row>
        <row r="237">
          <cell r="A237">
            <v>0</v>
          </cell>
        </row>
        <row r="238">
          <cell r="A238">
            <v>0</v>
          </cell>
        </row>
        <row r="239">
          <cell r="A239" t="str">
            <v>0024</v>
          </cell>
          <cell r="B239" t="str">
            <v>I-0024</v>
          </cell>
          <cell r="C239" t="str">
            <v>ANTEPECHOS Y UMBRALES</v>
          </cell>
          <cell r="D239">
            <v>0</v>
          </cell>
        </row>
        <row r="240">
          <cell r="A240" t="str">
            <v>0001</v>
          </cell>
          <cell r="B240" t="str">
            <v>I-0024.0001</v>
          </cell>
          <cell r="C240" t="str">
            <v>Antepechos de hormigón</v>
          </cell>
          <cell r="D240" t="str">
            <v>ml</v>
          </cell>
        </row>
        <row r="241">
          <cell r="A241" t="str">
            <v>0002</v>
          </cell>
          <cell r="B241" t="str">
            <v>I-0024.0002</v>
          </cell>
          <cell r="C241" t="str">
            <v>Antepechos de granito natural</v>
          </cell>
          <cell r="D241" t="str">
            <v>ml</v>
          </cell>
        </row>
        <row r="242">
          <cell r="A242" t="str">
            <v>0003</v>
          </cell>
          <cell r="B242" t="str">
            <v>I-0024.0003</v>
          </cell>
          <cell r="C242" t="str">
            <v>Umbrales de hormigón</v>
          </cell>
          <cell r="D242" t="str">
            <v>ml</v>
          </cell>
        </row>
        <row r="243">
          <cell r="A243" t="str">
            <v>0004</v>
          </cell>
          <cell r="B243" t="str">
            <v>I-0024.0004</v>
          </cell>
          <cell r="C243" t="str">
            <v>Umbrales de granito natural</v>
          </cell>
          <cell r="D243" t="str">
            <v>ml</v>
          </cell>
        </row>
        <row r="244">
          <cell r="A244">
            <v>0</v>
          </cell>
          <cell r="B244">
            <v>0</v>
          </cell>
          <cell r="C244">
            <v>0</v>
          </cell>
          <cell r="D244">
            <v>0</v>
          </cell>
        </row>
        <row r="245">
          <cell r="B245">
            <v>0</v>
          </cell>
          <cell r="C245">
            <v>0</v>
          </cell>
          <cell r="D245">
            <v>0</v>
          </cell>
        </row>
        <row r="246">
          <cell r="A246" t="str">
            <v>0025</v>
          </cell>
          <cell r="B246" t="str">
            <v>I-0025</v>
          </cell>
          <cell r="C246" t="str">
            <v>CIERRE PERIMETRAL</v>
          </cell>
          <cell r="D246">
            <v>0</v>
          </cell>
        </row>
        <row r="247">
          <cell r="A247" t="str">
            <v>0001</v>
          </cell>
          <cell r="B247" t="str">
            <v>I-0025.0001</v>
          </cell>
          <cell r="C247" t="str">
            <v>Cerco olímpico</v>
          </cell>
          <cell r="D247" t="str">
            <v>ml</v>
          </cell>
        </row>
        <row r="248">
          <cell r="A248" t="str">
            <v>0002</v>
          </cell>
          <cell r="B248" t="str">
            <v>I-0025.0002</v>
          </cell>
          <cell r="C248" t="str">
            <v>Malla artística</v>
          </cell>
          <cell r="D248" t="str">
            <v>m2</v>
          </cell>
        </row>
        <row r="249">
          <cell r="A249" t="str">
            <v>0003</v>
          </cell>
          <cell r="B249" t="str">
            <v>I-0025.0003</v>
          </cell>
          <cell r="C249" t="str">
            <v>Rejas</v>
          </cell>
          <cell r="D249" t="str">
            <v>m2</v>
          </cell>
        </row>
        <row r="250">
          <cell r="A250" t="str">
            <v>0004</v>
          </cell>
          <cell r="B250" t="str">
            <v>I-0025.0004</v>
          </cell>
          <cell r="C250" t="str">
            <v>Mampostería y malla artística</v>
          </cell>
          <cell r="D250" t="str">
            <v>gl</v>
          </cell>
        </row>
        <row r="251">
          <cell r="A251">
            <v>0</v>
          </cell>
          <cell r="C251">
            <v>0</v>
          </cell>
          <cell r="D251">
            <v>0</v>
          </cell>
        </row>
        <row r="253">
          <cell r="A253" t="str">
            <v>0025</v>
          </cell>
          <cell r="B253" t="str">
            <v>I-0025</v>
          </cell>
          <cell r="C253" t="str">
            <v>TECHOS LIVIANOS</v>
          </cell>
          <cell r="D253">
            <v>0</v>
          </cell>
        </row>
        <row r="254">
          <cell r="A254" t="str">
            <v>0001</v>
          </cell>
          <cell r="B254" t="str">
            <v>I-0025.0001</v>
          </cell>
          <cell r="C254" t="str">
            <v>De madera - inlcuido estructura, protección y aislación</v>
          </cell>
          <cell r="D254" t="str">
            <v>m2</v>
          </cell>
        </row>
        <row r="258">
          <cell r="A258" t="str">
            <v>0026</v>
          </cell>
          <cell r="B258" t="str">
            <v>I-0026</v>
          </cell>
          <cell r="C258" t="str">
            <v>ESTRUCTURAS METALICAS</v>
          </cell>
          <cell r="D258">
            <v>0</v>
          </cell>
        </row>
        <row r="259">
          <cell r="A259" t="str">
            <v>0001</v>
          </cell>
          <cell r="B259" t="str">
            <v>I-0026.0001</v>
          </cell>
          <cell r="C259" t="str">
            <v>Estructura metálica escalera</v>
          </cell>
          <cell r="D259" t="str">
            <v>gl</v>
          </cell>
        </row>
        <row r="260">
          <cell r="A260" t="str">
            <v>0002</v>
          </cell>
          <cell r="B260" t="str">
            <v>I-0026.0002</v>
          </cell>
          <cell r="C260" t="str">
            <v>Estructura metálica cubierta</v>
          </cell>
          <cell r="D260" t="str">
            <v>gl</v>
          </cell>
        </row>
        <row r="261">
          <cell r="A261" t="str">
            <v>0003</v>
          </cell>
          <cell r="B261" t="str">
            <v>I-0026.0003</v>
          </cell>
          <cell r="C261" t="str">
            <v>Estructura soporte revestimiento</v>
          </cell>
          <cell r="D261" t="str">
            <v>gl</v>
          </cell>
        </row>
        <row r="262">
          <cell r="A262" t="str">
            <v>0004</v>
          </cell>
          <cell r="B262" t="str">
            <v>I-0026.0004</v>
          </cell>
          <cell r="C262" t="str">
            <v>Torre metálica para tanque de reserva</v>
          </cell>
          <cell r="D262" t="str">
            <v>gl</v>
          </cell>
        </row>
        <row r="263">
          <cell r="A263" t="str">
            <v>0005</v>
          </cell>
          <cell r="B263" t="str">
            <v>I-0026.0005</v>
          </cell>
          <cell r="C263" t="str">
            <v>Tapajuntas</v>
          </cell>
          <cell r="D263" t="str">
            <v>ml</v>
          </cell>
        </row>
        <row r="267">
          <cell r="A267" t="str">
            <v>0050</v>
          </cell>
          <cell r="B267" t="str">
            <v>I-0050</v>
          </cell>
          <cell r="C267" t="str">
            <v>RED AGUA POTABLE</v>
          </cell>
          <cell r="D267">
            <v>0</v>
          </cell>
        </row>
        <row r="268">
          <cell r="A268" t="str">
            <v>0001</v>
          </cell>
          <cell r="B268" t="str">
            <v>I-0050.0001</v>
          </cell>
          <cell r="C268" t="str">
            <v>Cañería PVC K10 Ø 75</v>
          </cell>
          <cell r="D268" t="str">
            <v>ml</v>
          </cell>
        </row>
        <row r="269">
          <cell r="A269" t="str">
            <v>0002</v>
          </cell>
          <cell r="B269" t="str">
            <v>I-0050.0002</v>
          </cell>
          <cell r="C269" t="str">
            <v>Válvula exclusa ø 110</v>
          </cell>
          <cell r="D269" t="str">
            <v>un</v>
          </cell>
        </row>
        <row r="270">
          <cell r="A270" t="str">
            <v>0003</v>
          </cell>
          <cell r="B270" t="str">
            <v>I-0050.0003</v>
          </cell>
          <cell r="C270" t="str">
            <v>Hidrantes a bola</v>
          </cell>
          <cell r="D270" t="str">
            <v>un</v>
          </cell>
        </row>
        <row r="271">
          <cell r="A271" t="str">
            <v>0004</v>
          </cell>
          <cell r="B271" t="str">
            <v>I-0050.0004</v>
          </cell>
          <cell r="C271" t="str">
            <v>Conexión domiciliaria Ø 20 mm.</v>
          </cell>
          <cell r="D271" t="str">
            <v>un</v>
          </cell>
        </row>
        <row r="275">
          <cell r="A275" t="str">
            <v>0051</v>
          </cell>
          <cell r="B275" t="str">
            <v>I-0051</v>
          </cell>
          <cell r="C275" t="str">
            <v>RED DE CLOACA</v>
          </cell>
          <cell r="D275">
            <v>0</v>
          </cell>
        </row>
        <row r="276">
          <cell r="A276" t="str">
            <v>0001</v>
          </cell>
          <cell r="B276" t="str">
            <v>I-0051.0001</v>
          </cell>
          <cell r="C276" t="str">
            <v>Cañería PVC - RCP Ø160mm</v>
          </cell>
          <cell r="D276" t="str">
            <v>ml</v>
          </cell>
        </row>
        <row r="277">
          <cell r="A277" t="str">
            <v>0002</v>
          </cell>
          <cell r="B277" t="str">
            <v>I-0051.0002</v>
          </cell>
          <cell r="C277" t="str">
            <v>Bocas de Registros</v>
          </cell>
          <cell r="D277" t="str">
            <v>un</v>
          </cell>
        </row>
        <row r="278">
          <cell r="A278" t="str">
            <v>0003</v>
          </cell>
          <cell r="B278" t="str">
            <v>I-0051.0003</v>
          </cell>
          <cell r="C278" t="str">
            <v>Conexiones domiciliarias Ø 160 mm.</v>
          </cell>
          <cell r="D278" t="str">
            <v>un</v>
          </cell>
        </row>
        <row r="279">
          <cell r="A279" t="str">
            <v>0004</v>
          </cell>
          <cell r="B279" t="str">
            <v>I-0051.0004</v>
          </cell>
          <cell r="C279">
            <v>0</v>
          </cell>
          <cell r="D279">
            <v>0</v>
          </cell>
        </row>
        <row r="282">
          <cell r="A282" t="str">
            <v>0052</v>
          </cell>
          <cell r="B282" t="str">
            <v>I-0052</v>
          </cell>
          <cell r="C282" t="str">
            <v>RED DE GAS NATURAL</v>
          </cell>
          <cell r="D282">
            <v>0</v>
          </cell>
        </row>
        <row r="283">
          <cell r="A283" t="str">
            <v>0001</v>
          </cell>
          <cell r="B283" t="str">
            <v>I-0052.0001</v>
          </cell>
          <cell r="C283" t="str">
            <v>Cañería PPL Ø 50mm Esp 4,60 mm</v>
          </cell>
          <cell r="D283" t="str">
            <v>ml</v>
          </cell>
        </row>
        <row r="284">
          <cell r="A284" t="str">
            <v>0002</v>
          </cell>
          <cell r="B284" t="str">
            <v>I-0052.0002</v>
          </cell>
          <cell r="C284" t="str">
            <v>Cañería PPL Ø 63mm Esp 5,80 mm</v>
          </cell>
          <cell r="D284" t="str">
            <v>ml</v>
          </cell>
        </row>
        <row r="285">
          <cell r="A285" t="str">
            <v>0003</v>
          </cell>
          <cell r="B285" t="str">
            <v>I-0052.0003</v>
          </cell>
          <cell r="C285" t="str">
            <v>Conexión Domiciliaria</v>
          </cell>
          <cell r="D285" t="str">
            <v>un</v>
          </cell>
        </row>
        <row r="286">
          <cell r="A286" t="str">
            <v>0004</v>
          </cell>
          <cell r="B286" t="str">
            <v>I-0052.0004</v>
          </cell>
          <cell r="C286" t="str">
            <v>Red externa de gas - conexión tramo correspondiente  a calle proy. 1</v>
          </cell>
          <cell r="D286" t="str">
            <v>gl</v>
          </cell>
        </row>
        <row r="289">
          <cell r="A289" t="str">
            <v>0053</v>
          </cell>
          <cell r="B289" t="str">
            <v>I-0053</v>
          </cell>
          <cell r="C289" t="str">
            <v>ALUMBRADO PÚBLICO</v>
          </cell>
          <cell r="D289">
            <v>0</v>
          </cell>
        </row>
        <row r="290">
          <cell r="A290" t="str">
            <v>0001</v>
          </cell>
          <cell r="B290" t="str">
            <v>I-0053.0001</v>
          </cell>
          <cell r="C290" t="str">
            <v>Red Alumbrado Público</v>
          </cell>
          <cell r="D290" t="str">
            <v>gl</v>
          </cell>
        </row>
        <row r="291">
          <cell r="A291" t="str">
            <v>0002</v>
          </cell>
          <cell r="B291" t="str">
            <v>I-0053.0002</v>
          </cell>
          <cell r="C291" t="str">
            <v>Iluminación espacios verdes</v>
          </cell>
          <cell r="D291" t="str">
            <v>gl</v>
          </cell>
        </row>
        <row r="292">
          <cell r="A292" t="str">
            <v>0003</v>
          </cell>
          <cell r="B292" t="str">
            <v>I-0053.0003</v>
          </cell>
          <cell r="C292" t="str">
            <v>Extracción de postes de iluminación - cantidad 11</v>
          </cell>
          <cell r="D292" t="str">
            <v>un</v>
          </cell>
        </row>
        <row r="293">
          <cell r="A293" t="str">
            <v>0004</v>
          </cell>
          <cell r="B293" t="str">
            <v>I-0053.0004</v>
          </cell>
          <cell r="C293">
            <v>0</v>
          </cell>
          <cell r="D293">
            <v>0</v>
          </cell>
        </row>
        <row r="295">
          <cell r="A295" t="str">
            <v>0054</v>
          </cell>
          <cell r="B295" t="str">
            <v>I-0054</v>
          </cell>
          <cell r="C295" t="str">
            <v>URBANIZACIÓN</v>
          </cell>
          <cell r="D295">
            <v>0</v>
          </cell>
        </row>
        <row r="296">
          <cell r="A296" t="str">
            <v>0001</v>
          </cell>
          <cell r="B296" t="str">
            <v>I-0054.0001</v>
          </cell>
          <cell r="C296" t="str">
            <v>Limpieza de terreno - incluye demolición y erradicación de árboles</v>
          </cell>
          <cell r="D296" t="str">
            <v>gl</v>
          </cell>
        </row>
        <row r="297">
          <cell r="A297" t="str">
            <v>0002</v>
          </cell>
          <cell r="B297" t="str">
            <v>I-0054.0002</v>
          </cell>
          <cell r="C297" t="str">
            <v>Excavación no clasificada</v>
          </cell>
          <cell r="D297" t="str">
            <v>m3</v>
          </cell>
        </row>
        <row r="298">
          <cell r="A298" t="str">
            <v>0003</v>
          </cell>
          <cell r="B298" t="str">
            <v>I-0054.0003</v>
          </cell>
          <cell r="C298" t="str">
            <v>Ejecución de base</v>
          </cell>
          <cell r="D298" t="str">
            <v>m3</v>
          </cell>
        </row>
        <row r="299">
          <cell r="A299" t="str">
            <v>0004</v>
          </cell>
          <cell r="B299" t="str">
            <v>I-0054.0004</v>
          </cell>
          <cell r="C299" t="str">
            <v>Ejecución de cunetas  en tierra</v>
          </cell>
          <cell r="D299" t="str">
            <v>ml</v>
          </cell>
        </row>
        <row r="300">
          <cell r="A300" t="str">
            <v>0005</v>
          </cell>
          <cell r="B300" t="str">
            <v>I-0054.0005</v>
          </cell>
          <cell r="C300" t="str">
            <v>Ejecución de cuneta impermeabilizada y obra de toma</v>
          </cell>
          <cell r="D300" t="str">
            <v>ml</v>
          </cell>
        </row>
        <row r="301">
          <cell r="A301" t="str">
            <v>0006</v>
          </cell>
          <cell r="B301" t="str">
            <v>I-0054.0006</v>
          </cell>
          <cell r="C301" t="str">
            <v>Arbolado público</v>
          </cell>
          <cell r="D301" t="str">
            <v>un</v>
          </cell>
        </row>
        <row r="302">
          <cell r="A302" t="str">
            <v>0007</v>
          </cell>
          <cell r="B302" t="str">
            <v>I-0054.0007</v>
          </cell>
          <cell r="C302" t="str">
            <v>Indicadores de calles</v>
          </cell>
          <cell r="D302" t="str">
            <v>un</v>
          </cell>
        </row>
        <row r="303">
          <cell r="A303" t="str">
            <v>0008</v>
          </cell>
          <cell r="B303" t="str">
            <v>I-0054.0008</v>
          </cell>
          <cell r="C303" t="str">
            <v>Vertices de lote</v>
          </cell>
          <cell r="D303" t="str">
            <v>un</v>
          </cell>
        </row>
        <row r="304">
          <cell r="A304" t="str">
            <v>0009</v>
          </cell>
          <cell r="B304" t="str">
            <v>I-0054.0009</v>
          </cell>
          <cell r="C304" t="str">
            <v>Construcción de pasante vehicular SJ-320</v>
          </cell>
          <cell r="D304" t="str">
            <v>u</v>
          </cell>
        </row>
        <row r="305">
          <cell r="A305" t="str">
            <v>0010</v>
          </cell>
          <cell r="B305" t="str">
            <v>I-0054.0010</v>
          </cell>
          <cell r="C305" t="str">
            <v>Pedraplen bajo vereda</v>
          </cell>
          <cell r="D305" t="str">
            <v>m3</v>
          </cell>
        </row>
        <row r="306">
          <cell r="A306" t="str">
            <v>0011</v>
          </cell>
          <cell r="B306" t="str">
            <v>I-0054.0011</v>
          </cell>
          <cell r="C306" t="str">
            <v>Pedraplen bajo vivienda</v>
          </cell>
          <cell r="D306" t="str">
            <v>m3</v>
          </cell>
        </row>
        <row r="307">
          <cell r="A307" t="str">
            <v>0012</v>
          </cell>
          <cell r="B307" t="str">
            <v>I-0054.0012</v>
          </cell>
          <cell r="C307" t="str">
            <v>Terraplen bajo vivienda</v>
          </cell>
          <cell r="D307" t="str">
            <v>m3</v>
          </cell>
        </row>
        <row r="308">
          <cell r="A308" t="str">
            <v>0013</v>
          </cell>
          <cell r="B308" t="str">
            <v>I-0054.0013</v>
          </cell>
          <cell r="C308" t="str">
            <v>Puentes peatonales</v>
          </cell>
          <cell r="D308" t="str">
            <v>un</v>
          </cell>
        </row>
        <row r="309">
          <cell r="A309" t="str">
            <v>0014</v>
          </cell>
          <cell r="B309" t="str">
            <v>I-0054.0014</v>
          </cell>
          <cell r="C309" t="str">
            <v>Puentes de acceso vehicular</v>
          </cell>
          <cell r="D309" t="str">
            <v>un</v>
          </cell>
        </row>
        <row r="310">
          <cell r="A310" t="str">
            <v>0015</v>
          </cell>
          <cell r="B310" t="str">
            <v>I-0054.0015</v>
          </cell>
          <cell r="C310" t="str">
            <v>Ejecución veredas municipales</v>
          </cell>
          <cell r="D310" t="str">
            <v>m2</v>
          </cell>
        </row>
        <row r="311">
          <cell r="A311" t="str">
            <v>0016</v>
          </cell>
          <cell r="B311" t="str">
            <v>I-0054.0016</v>
          </cell>
          <cell r="C311" t="str">
            <v>Rellenos en  lotes</v>
          </cell>
          <cell r="D311" t="str">
            <v>m3</v>
          </cell>
        </row>
        <row r="312">
          <cell r="A312" t="str">
            <v>0017</v>
          </cell>
          <cell r="B312" t="str">
            <v>I-0054.0017</v>
          </cell>
          <cell r="C312" t="str">
            <v>Espacios verdes</v>
          </cell>
          <cell r="D312" t="str">
            <v>gl</v>
          </cell>
        </row>
        <row r="314">
          <cell r="A314" t="str">
            <v>0055</v>
          </cell>
          <cell r="B314" t="str">
            <v>I-0055</v>
          </cell>
          <cell r="C314" t="str">
            <v>OBRAS COMPLEMENTARIAS</v>
          </cell>
          <cell r="D314">
            <v>0</v>
          </cell>
        </row>
        <row r="315">
          <cell r="A315" t="str">
            <v>0001</v>
          </cell>
          <cell r="B315" t="str">
            <v>I-0055.0001</v>
          </cell>
          <cell r="C315" t="str">
            <v>Demolicion de viviendas existentes</v>
          </cell>
          <cell r="D315" t="str">
            <v>gl</v>
          </cell>
        </row>
        <row r="316">
          <cell r="A316" t="str">
            <v>0002</v>
          </cell>
          <cell r="B316" t="str">
            <v>I-0055.0002</v>
          </cell>
          <cell r="C316" t="str">
            <v>Construcción sifón sistema hidraulico</v>
          </cell>
          <cell r="D316" t="str">
            <v>unid.</v>
          </cell>
        </row>
        <row r="317">
          <cell r="A317" t="str">
            <v>0003</v>
          </cell>
          <cell r="B317" t="str">
            <v>I-0055.0003</v>
          </cell>
          <cell r="C317" t="str">
            <v>Impermeabilización ramo regador</v>
          </cell>
          <cell r="D317" t="str">
            <v>ml</v>
          </cell>
        </row>
        <row r="318">
          <cell r="A318" t="str">
            <v>0004</v>
          </cell>
          <cell r="B318" t="str">
            <v>I-0055.0004</v>
          </cell>
          <cell r="C318">
            <v>0</v>
          </cell>
          <cell r="D318">
            <v>0</v>
          </cell>
        </row>
        <row r="321">
          <cell r="A321" t="str">
            <v>0056</v>
          </cell>
          <cell r="B321" t="str">
            <v>I-0056</v>
          </cell>
          <cell r="C321" t="str">
            <v>DOCUMENTACIÓN FINAL</v>
          </cell>
          <cell r="D321">
            <v>0</v>
          </cell>
        </row>
        <row r="322">
          <cell r="A322" t="str">
            <v>0001</v>
          </cell>
          <cell r="B322" t="str">
            <v>I-0056.0001</v>
          </cell>
          <cell r="C322" t="str">
            <v>Documentación Final de Obra</v>
          </cell>
          <cell r="D322" t="str">
            <v>gl</v>
          </cell>
        </row>
        <row r="323">
          <cell r="A323" t="str">
            <v>0002</v>
          </cell>
          <cell r="B323" t="str">
            <v>I-0056.0002</v>
          </cell>
          <cell r="C323" t="str">
            <v>Documentación final de obra - 3% Monto Total de la Obra</v>
          </cell>
          <cell r="D323" t="str">
            <v>gl</v>
          </cell>
        </row>
        <row r="324">
          <cell r="A324" t="str">
            <v>0003</v>
          </cell>
          <cell r="B324" t="str">
            <v>I-0056.0003</v>
          </cell>
          <cell r="C324">
            <v>0</v>
          </cell>
          <cell r="D324">
            <v>0</v>
          </cell>
        </row>
        <row r="325">
          <cell r="A325" t="str">
            <v>0004</v>
          </cell>
          <cell r="B325" t="str">
            <v>I-0056.0004</v>
          </cell>
          <cell r="C325">
            <v>0</v>
          </cell>
          <cell r="D325">
            <v>0</v>
          </cell>
        </row>
      </sheetData>
      <sheetData sheetId="1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ó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row>
      </sheetData>
      <sheetData sheetId="1"/>
      <sheetData sheetId="2">
        <row r="1">
          <cell r="A1" t="str">
            <v>DATOS A COMPLETAR POR LA REPARTICIÓN</v>
          </cell>
        </row>
        <row r="5">
          <cell r="C5" t="str">
            <v>1/2020</v>
          </cell>
        </row>
        <row r="6">
          <cell r="C6" t="str">
            <v>500-000000-2020</v>
          </cell>
        </row>
        <row r="7">
          <cell r="C7">
            <v>0</v>
          </cell>
        </row>
        <row r="15">
          <cell r="C15">
            <v>0.1</v>
          </cell>
        </row>
        <row r="18">
          <cell r="C18">
            <v>0.21</v>
          </cell>
        </row>
        <row r="19">
          <cell r="C19">
            <v>1.4808000000000001</v>
          </cell>
        </row>
      </sheetData>
      <sheetData sheetId="3">
        <row r="1">
          <cell r="A1" t="str">
            <v xml:space="preserve">COMITENTE : </v>
          </cell>
        </row>
      </sheetData>
      <sheetData sheetId="4">
        <row r="1">
          <cell r="A1" t="str">
            <v>ANALISIS DE PRECIOS</v>
          </cell>
          <cell r="B1">
            <v>0</v>
          </cell>
          <cell r="C1">
            <v>0</v>
          </cell>
          <cell r="D1">
            <v>0</v>
          </cell>
          <cell r="E1">
            <v>0</v>
          </cell>
          <cell r="F1">
            <v>0</v>
          </cell>
          <cell r="G1">
            <v>0</v>
          </cell>
        </row>
        <row r="2">
          <cell r="A2" t="str">
            <v>COMITENTE:</v>
          </cell>
          <cell r="B2" t="str">
            <v>DIRECCIÓN DE ARQUITECTURA</v>
          </cell>
          <cell r="C2">
            <v>0</v>
          </cell>
          <cell r="D2">
            <v>0</v>
          </cell>
          <cell r="E2">
            <v>0</v>
          </cell>
          <cell r="F2">
            <v>0</v>
          </cell>
          <cell r="G2">
            <v>0</v>
          </cell>
        </row>
        <row r="3">
          <cell r="A3" t="str">
            <v>CONTRATISTA:</v>
          </cell>
          <cell r="B3" t="str">
            <v>FUNCIONALES SIGOP</v>
          </cell>
          <cell r="C3">
            <v>0</v>
          </cell>
          <cell r="D3">
            <v>0</v>
          </cell>
          <cell r="E3">
            <v>0</v>
          </cell>
          <cell r="F3">
            <v>0</v>
          </cell>
          <cell r="G3">
            <v>0</v>
          </cell>
        </row>
        <row r="4">
          <cell r="A4" t="str">
            <v>OBRA:</v>
          </cell>
          <cell r="B4" t="str">
            <v>PRUEBA PLANILLA DE MEDICION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DE ARQUITECTURA</v>
          </cell>
          <cell r="C52">
            <v>0</v>
          </cell>
          <cell r="D52">
            <v>0</v>
          </cell>
          <cell r="E52">
            <v>0</v>
          </cell>
          <cell r="F52">
            <v>0</v>
          </cell>
          <cell r="G52">
            <v>0</v>
          </cell>
        </row>
        <row r="53">
          <cell r="A53" t="str">
            <v>CONTRATISTA:</v>
          </cell>
          <cell r="B53" t="str">
            <v>FUNCIONALES SIGOP</v>
          </cell>
          <cell r="C53">
            <v>0</v>
          </cell>
          <cell r="D53">
            <v>0</v>
          </cell>
          <cell r="E53">
            <v>0</v>
          </cell>
          <cell r="F53">
            <v>0</v>
          </cell>
          <cell r="G53">
            <v>0</v>
          </cell>
        </row>
        <row r="54">
          <cell r="A54" t="str">
            <v>OBRA:</v>
          </cell>
          <cell r="B54" t="str">
            <v>PRUEBA PLANILLA DE MEDICION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DE ARQUITECTURA</v>
          </cell>
          <cell r="C102">
            <v>0</v>
          </cell>
          <cell r="D102">
            <v>0</v>
          </cell>
          <cell r="E102">
            <v>0</v>
          </cell>
          <cell r="F102">
            <v>0</v>
          </cell>
          <cell r="G102">
            <v>0</v>
          </cell>
        </row>
        <row r="103">
          <cell r="A103" t="str">
            <v>CONTRATISTA:</v>
          </cell>
          <cell r="B103" t="str">
            <v>FUNCIONALES SIGOP</v>
          </cell>
          <cell r="C103">
            <v>0</v>
          </cell>
          <cell r="D103">
            <v>0</v>
          </cell>
          <cell r="E103">
            <v>0</v>
          </cell>
          <cell r="F103">
            <v>0</v>
          </cell>
          <cell r="G103">
            <v>0</v>
          </cell>
        </row>
        <row r="104">
          <cell r="A104" t="str">
            <v>OBRA:</v>
          </cell>
          <cell r="B104" t="str">
            <v>PRUEBA PLANILLA DE MEDICION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DE ARQUITECTURA</v>
          </cell>
          <cell r="C152">
            <v>0</v>
          </cell>
          <cell r="D152">
            <v>0</v>
          </cell>
          <cell r="E152">
            <v>0</v>
          </cell>
          <cell r="F152">
            <v>0</v>
          </cell>
          <cell r="G152">
            <v>0</v>
          </cell>
        </row>
        <row r="153">
          <cell r="A153" t="str">
            <v>CONTRATISTA:</v>
          </cell>
          <cell r="B153" t="str">
            <v>FUNCIONALES SIGOP</v>
          </cell>
          <cell r="C153">
            <v>0</v>
          </cell>
          <cell r="D153">
            <v>0</v>
          </cell>
          <cell r="E153">
            <v>0</v>
          </cell>
          <cell r="F153">
            <v>0</v>
          </cell>
          <cell r="G153">
            <v>0</v>
          </cell>
        </row>
        <row r="154">
          <cell r="A154" t="str">
            <v>OBRA:</v>
          </cell>
          <cell r="B154" t="str">
            <v>PRUEBA PLANILLA DE MEDICION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DE ARQUITECTURA</v>
          </cell>
          <cell r="C202">
            <v>0</v>
          </cell>
          <cell r="D202">
            <v>0</v>
          </cell>
          <cell r="E202">
            <v>0</v>
          </cell>
          <cell r="F202">
            <v>0</v>
          </cell>
          <cell r="G202">
            <v>0</v>
          </cell>
        </row>
        <row r="203">
          <cell r="A203" t="str">
            <v>CONTRATISTA:</v>
          </cell>
          <cell r="B203" t="str">
            <v>FUNCIONALES SIGOP</v>
          </cell>
          <cell r="C203">
            <v>0</v>
          </cell>
          <cell r="D203">
            <v>0</v>
          </cell>
          <cell r="E203">
            <v>0</v>
          </cell>
          <cell r="F203">
            <v>0</v>
          </cell>
          <cell r="G203">
            <v>0</v>
          </cell>
        </row>
        <row r="204">
          <cell r="A204" t="str">
            <v>OBRA:</v>
          </cell>
          <cell r="B204" t="str">
            <v>PRUEBA PLANILLA DE MEDICION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DE ARQUITECTURA</v>
          </cell>
          <cell r="C252">
            <v>0</v>
          </cell>
          <cell r="D252">
            <v>0</v>
          </cell>
          <cell r="E252">
            <v>0</v>
          </cell>
          <cell r="F252">
            <v>0</v>
          </cell>
          <cell r="G252">
            <v>0</v>
          </cell>
        </row>
        <row r="253">
          <cell r="A253" t="str">
            <v>CONTRATISTA:</v>
          </cell>
          <cell r="B253" t="str">
            <v>FUNCIONALES SIGOP</v>
          </cell>
          <cell r="C253">
            <v>0</v>
          </cell>
          <cell r="D253">
            <v>0</v>
          </cell>
          <cell r="E253">
            <v>0</v>
          </cell>
          <cell r="F253">
            <v>0</v>
          </cell>
          <cell r="G253">
            <v>0</v>
          </cell>
        </row>
        <row r="254">
          <cell r="A254" t="str">
            <v>OBRA:</v>
          </cell>
          <cell r="B254" t="str">
            <v>PRUEBA PLANILLA DE MEDICION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DE ARQUITECTURA</v>
          </cell>
          <cell r="C302">
            <v>0</v>
          </cell>
          <cell r="D302">
            <v>0</v>
          </cell>
          <cell r="E302">
            <v>0</v>
          </cell>
          <cell r="F302">
            <v>0</v>
          </cell>
          <cell r="G302">
            <v>0</v>
          </cell>
        </row>
        <row r="303">
          <cell r="A303" t="str">
            <v>CONTRATISTA:</v>
          </cell>
          <cell r="B303" t="str">
            <v>FUNCIONALES SIGOP</v>
          </cell>
          <cell r="C303">
            <v>0</v>
          </cell>
          <cell r="D303">
            <v>0</v>
          </cell>
          <cell r="E303">
            <v>0</v>
          </cell>
          <cell r="F303">
            <v>0</v>
          </cell>
          <cell r="G303">
            <v>0</v>
          </cell>
        </row>
        <row r="304">
          <cell r="A304" t="str">
            <v>OBRA:</v>
          </cell>
          <cell r="B304" t="str">
            <v>PRUEBA PLANILLA DE MEDICION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row r="351">
          <cell r="A351" t="str">
            <v>ANALISIS DE PRECIOS</v>
          </cell>
          <cell r="B351">
            <v>0</v>
          </cell>
          <cell r="C351">
            <v>0</v>
          </cell>
          <cell r="D351">
            <v>0</v>
          </cell>
          <cell r="E351">
            <v>0</v>
          </cell>
          <cell r="F351">
            <v>0</v>
          </cell>
          <cell r="G351">
            <v>0</v>
          </cell>
        </row>
        <row r="352">
          <cell r="A352" t="str">
            <v>COMITENTE:</v>
          </cell>
          <cell r="B352" t="str">
            <v>DIRECCIÓN DE ARQUITECTURA</v>
          </cell>
          <cell r="C352">
            <v>0</v>
          </cell>
          <cell r="D352">
            <v>0</v>
          </cell>
          <cell r="E352">
            <v>0</v>
          </cell>
          <cell r="F352">
            <v>0</v>
          </cell>
          <cell r="G352">
            <v>0</v>
          </cell>
        </row>
        <row r="353">
          <cell r="A353" t="str">
            <v>CONTRATISTA:</v>
          </cell>
          <cell r="B353" t="str">
            <v>FUNCIONALES SIGOP</v>
          </cell>
          <cell r="C353">
            <v>0</v>
          </cell>
          <cell r="D353">
            <v>0</v>
          </cell>
          <cell r="E353">
            <v>0</v>
          </cell>
          <cell r="F353">
            <v>0</v>
          </cell>
          <cell r="G353">
            <v>0</v>
          </cell>
        </row>
        <row r="354">
          <cell r="A354" t="str">
            <v>OBRA:</v>
          </cell>
          <cell r="B354" t="str">
            <v>PRUEBA PLANILLA DE MEDICION</v>
          </cell>
          <cell r="C354">
            <v>0</v>
          </cell>
          <cell r="D354">
            <v>0</v>
          </cell>
          <cell r="E354">
            <v>0</v>
          </cell>
          <cell r="F354" t="str">
            <v>PRECIOS A:</v>
          </cell>
          <cell r="G354">
            <v>0</v>
          </cell>
        </row>
        <row r="355">
          <cell r="A355" t="str">
            <v>UBICACIÓN:</v>
          </cell>
          <cell r="B355" t="str">
            <v>CENTRO CIVICO</v>
          </cell>
          <cell r="C355">
            <v>0</v>
          </cell>
          <cell r="D355">
            <v>0</v>
          </cell>
          <cell r="E355">
            <v>0</v>
          </cell>
          <cell r="F355">
            <v>0</v>
          </cell>
          <cell r="G355">
            <v>0</v>
          </cell>
        </row>
        <row r="356">
          <cell r="A356" t="str">
            <v>RUBRO:</v>
          </cell>
          <cell r="B356" t="str">
            <v/>
          </cell>
          <cell r="C356" t="str">
            <v/>
          </cell>
          <cell r="D356">
            <v>0</v>
          </cell>
          <cell r="E356">
            <v>0</v>
          </cell>
          <cell r="F356">
            <v>0</v>
          </cell>
          <cell r="G356">
            <v>0</v>
          </cell>
        </row>
        <row r="357">
          <cell r="A357" t="str">
            <v>ITEM:</v>
          </cell>
          <cell r="B357" t="str">
            <v/>
          </cell>
          <cell r="C357" t="str">
            <v/>
          </cell>
          <cell r="D357">
            <v>0</v>
          </cell>
          <cell r="E357">
            <v>0</v>
          </cell>
          <cell r="F357" t="str">
            <v>UNIDAD:</v>
          </cell>
          <cell r="G357" t="str">
            <v/>
          </cell>
        </row>
        <row r="358">
          <cell r="A358">
            <v>0</v>
          </cell>
          <cell r="B358">
            <v>0</v>
          </cell>
          <cell r="C358">
            <v>0</v>
          </cell>
          <cell r="D358">
            <v>0</v>
          </cell>
          <cell r="E358">
            <v>0</v>
          </cell>
          <cell r="F358">
            <v>0</v>
          </cell>
          <cell r="G358">
            <v>0</v>
          </cell>
        </row>
        <row r="359">
          <cell r="A359" t="str">
            <v>DATOS REDETERMINACION</v>
          </cell>
          <cell r="B359">
            <v>0</v>
          </cell>
          <cell r="C359" t="str">
            <v>DESIGNACION</v>
          </cell>
          <cell r="D359" t="str">
            <v>U</v>
          </cell>
          <cell r="E359" t="str">
            <v>Cantidad</v>
          </cell>
          <cell r="F359" t="str">
            <v>$ Unitarios</v>
          </cell>
          <cell r="G359" t="str">
            <v>$ Parcial</v>
          </cell>
        </row>
        <row r="360">
          <cell r="A360" t="str">
            <v>CÓDIGO</v>
          </cell>
          <cell r="B360" t="str">
            <v>DESCRIPCIÓN</v>
          </cell>
          <cell r="C360">
            <v>0</v>
          </cell>
          <cell r="D360">
            <v>0</v>
          </cell>
          <cell r="E360">
            <v>0</v>
          </cell>
          <cell r="F360">
            <v>0</v>
          </cell>
          <cell r="G360">
            <v>0</v>
          </cell>
        </row>
        <row r="361">
          <cell r="A361">
            <v>0</v>
          </cell>
          <cell r="B361">
            <v>0</v>
          </cell>
          <cell r="C361" t="str">
            <v>A - MATERIALES</v>
          </cell>
          <cell r="D361">
            <v>0</v>
          </cell>
          <cell r="E361">
            <v>0</v>
          </cell>
          <cell r="F361">
            <v>0</v>
          </cell>
          <cell r="G361">
            <v>0</v>
          </cell>
        </row>
        <row r="362">
          <cell r="A362" t="str">
            <v/>
          </cell>
          <cell r="B362" t="str">
            <v/>
          </cell>
          <cell r="C362">
            <v>0</v>
          </cell>
          <cell r="D362" t="str">
            <v/>
          </cell>
          <cell r="E362">
            <v>0</v>
          </cell>
          <cell r="F362">
            <v>0</v>
          </cell>
          <cell r="G362">
            <v>0</v>
          </cell>
        </row>
        <row r="363">
          <cell r="A363" t="str">
            <v/>
          </cell>
          <cell r="B363" t="str">
            <v/>
          </cell>
          <cell r="C363">
            <v>0</v>
          </cell>
          <cell r="D363" t="str">
            <v/>
          </cell>
          <cell r="E363">
            <v>0</v>
          </cell>
          <cell r="F363">
            <v>0</v>
          </cell>
          <cell r="G363">
            <v>0</v>
          </cell>
        </row>
        <row r="364">
          <cell r="A364" t="str">
            <v/>
          </cell>
          <cell r="B364" t="str">
            <v/>
          </cell>
          <cell r="C364">
            <v>0</v>
          </cell>
          <cell r="D364" t="str">
            <v/>
          </cell>
          <cell r="E364">
            <v>0</v>
          </cell>
          <cell r="F364">
            <v>0</v>
          </cell>
          <cell r="G364">
            <v>0</v>
          </cell>
        </row>
        <row r="365">
          <cell r="A365" t="str">
            <v/>
          </cell>
          <cell r="B365" t="str">
            <v/>
          </cell>
          <cell r="C365">
            <v>0</v>
          </cell>
          <cell r="D365" t="str">
            <v/>
          </cell>
          <cell r="E365">
            <v>0</v>
          </cell>
          <cell r="F365">
            <v>0</v>
          </cell>
          <cell r="G365">
            <v>0</v>
          </cell>
        </row>
        <row r="366">
          <cell r="A366" t="str">
            <v/>
          </cell>
          <cell r="B366" t="str">
            <v/>
          </cell>
          <cell r="C366">
            <v>0</v>
          </cell>
          <cell r="D366" t="str">
            <v/>
          </cell>
          <cell r="E366">
            <v>0</v>
          </cell>
          <cell r="F366">
            <v>0</v>
          </cell>
          <cell r="G366">
            <v>0</v>
          </cell>
        </row>
        <row r="367">
          <cell r="A367" t="str">
            <v/>
          </cell>
          <cell r="B367" t="str">
            <v/>
          </cell>
          <cell r="C367">
            <v>0</v>
          </cell>
          <cell r="D367" t="str">
            <v/>
          </cell>
          <cell r="E367">
            <v>0</v>
          </cell>
          <cell r="F367">
            <v>0</v>
          </cell>
          <cell r="G367">
            <v>0</v>
          </cell>
        </row>
        <row r="368">
          <cell r="A368" t="str">
            <v/>
          </cell>
          <cell r="B368" t="str">
            <v/>
          </cell>
          <cell r="C368">
            <v>0</v>
          </cell>
          <cell r="D368" t="str">
            <v/>
          </cell>
          <cell r="E368">
            <v>0</v>
          </cell>
          <cell r="F368">
            <v>0</v>
          </cell>
          <cell r="G368">
            <v>0</v>
          </cell>
        </row>
        <row r="369">
          <cell r="A369" t="str">
            <v/>
          </cell>
          <cell r="B369" t="str">
            <v/>
          </cell>
          <cell r="C369">
            <v>0</v>
          </cell>
          <cell r="D369" t="str">
            <v/>
          </cell>
          <cell r="E369">
            <v>0</v>
          </cell>
          <cell r="F369">
            <v>0</v>
          </cell>
          <cell r="G369">
            <v>0</v>
          </cell>
        </row>
        <row r="370">
          <cell r="A370" t="str">
            <v/>
          </cell>
          <cell r="B370" t="str">
            <v/>
          </cell>
          <cell r="C370">
            <v>0</v>
          </cell>
          <cell r="D370" t="str">
            <v/>
          </cell>
          <cell r="E370">
            <v>0</v>
          </cell>
          <cell r="F370">
            <v>0</v>
          </cell>
          <cell r="G370">
            <v>0</v>
          </cell>
        </row>
        <row r="371">
          <cell r="A371" t="str">
            <v/>
          </cell>
          <cell r="B371" t="str">
            <v/>
          </cell>
          <cell r="C371">
            <v>0</v>
          </cell>
          <cell r="D371" t="str">
            <v/>
          </cell>
          <cell r="E371">
            <v>0</v>
          </cell>
          <cell r="F371">
            <v>0</v>
          </cell>
          <cell r="G371">
            <v>0</v>
          </cell>
        </row>
        <row r="372">
          <cell r="A372" t="str">
            <v/>
          </cell>
          <cell r="B372" t="str">
            <v/>
          </cell>
          <cell r="C372">
            <v>0</v>
          </cell>
          <cell r="D372" t="str">
            <v/>
          </cell>
          <cell r="E372">
            <v>0</v>
          </cell>
          <cell r="F372">
            <v>0</v>
          </cell>
          <cell r="G372">
            <v>0</v>
          </cell>
        </row>
        <row r="373">
          <cell r="A373" t="str">
            <v/>
          </cell>
          <cell r="B373" t="str">
            <v/>
          </cell>
          <cell r="C373">
            <v>0</v>
          </cell>
          <cell r="D373" t="str">
            <v/>
          </cell>
          <cell r="E373">
            <v>0</v>
          </cell>
          <cell r="F373">
            <v>0</v>
          </cell>
          <cell r="G373">
            <v>0</v>
          </cell>
        </row>
        <row r="374">
          <cell r="A374" t="str">
            <v/>
          </cell>
          <cell r="B374" t="str">
            <v/>
          </cell>
          <cell r="C374">
            <v>0</v>
          </cell>
          <cell r="D374" t="str">
            <v/>
          </cell>
          <cell r="E374">
            <v>0</v>
          </cell>
          <cell r="F374">
            <v>0</v>
          </cell>
          <cell r="G374">
            <v>0</v>
          </cell>
        </row>
        <row r="375">
          <cell r="A375" t="str">
            <v/>
          </cell>
          <cell r="B375" t="str">
            <v/>
          </cell>
          <cell r="C375">
            <v>0</v>
          </cell>
          <cell r="D375" t="str">
            <v/>
          </cell>
          <cell r="E375">
            <v>0</v>
          </cell>
          <cell r="F375">
            <v>0</v>
          </cell>
          <cell r="G375">
            <v>0</v>
          </cell>
        </row>
        <row r="376">
          <cell r="A376">
            <v>0</v>
          </cell>
          <cell r="B376">
            <v>0</v>
          </cell>
          <cell r="C376">
            <v>0</v>
          </cell>
          <cell r="D376">
            <v>0</v>
          </cell>
          <cell r="E376">
            <v>0</v>
          </cell>
          <cell r="F376" t="str">
            <v>Total A</v>
          </cell>
          <cell r="G376">
            <v>0</v>
          </cell>
        </row>
        <row r="377">
          <cell r="A377">
            <v>0</v>
          </cell>
          <cell r="B377">
            <v>0</v>
          </cell>
          <cell r="C377" t="str">
            <v>B - MANO DE OBRA</v>
          </cell>
          <cell r="D377">
            <v>0</v>
          </cell>
          <cell r="E377">
            <v>0</v>
          </cell>
          <cell r="F377">
            <v>0</v>
          </cell>
          <cell r="G377">
            <v>0</v>
          </cell>
        </row>
        <row r="378">
          <cell r="A378" t="str">
            <v/>
          </cell>
          <cell r="B378">
            <v>0</v>
          </cell>
          <cell r="C378">
            <v>0</v>
          </cell>
          <cell r="D378" t="str">
            <v/>
          </cell>
          <cell r="E378">
            <v>0</v>
          </cell>
          <cell r="F378">
            <v>0</v>
          </cell>
          <cell r="G378">
            <v>0</v>
          </cell>
        </row>
        <row r="379">
          <cell r="A379" t="str">
            <v/>
          </cell>
          <cell r="B379">
            <v>0</v>
          </cell>
          <cell r="C379">
            <v>0</v>
          </cell>
          <cell r="D379" t="str">
            <v/>
          </cell>
          <cell r="E379">
            <v>0</v>
          </cell>
          <cell r="F379">
            <v>0</v>
          </cell>
          <cell r="G379">
            <v>0</v>
          </cell>
        </row>
        <row r="380">
          <cell r="A380" t="str">
            <v/>
          </cell>
          <cell r="B380">
            <v>0</v>
          </cell>
          <cell r="C380">
            <v>0</v>
          </cell>
          <cell r="D380" t="str">
            <v/>
          </cell>
          <cell r="E380">
            <v>0</v>
          </cell>
          <cell r="F380">
            <v>0</v>
          </cell>
          <cell r="G380">
            <v>0</v>
          </cell>
        </row>
        <row r="381">
          <cell r="A381" t="str">
            <v/>
          </cell>
          <cell r="B381">
            <v>0</v>
          </cell>
          <cell r="C381">
            <v>0</v>
          </cell>
          <cell r="D381" t="str">
            <v/>
          </cell>
          <cell r="E381">
            <v>0</v>
          </cell>
          <cell r="F381">
            <v>0</v>
          </cell>
          <cell r="G381">
            <v>0</v>
          </cell>
        </row>
        <row r="382">
          <cell r="A382" t="str">
            <v/>
          </cell>
          <cell r="B382">
            <v>0</v>
          </cell>
          <cell r="C382">
            <v>0</v>
          </cell>
          <cell r="D382" t="str">
            <v/>
          </cell>
          <cell r="E382">
            <v>0</v>
          </cell>
          <cell r="F382">
            <v>0</v>
          </cell>
          <cell r="G382">
            <v>0</v>
          </cell>
        </row>
        <row r="383">
          <cell r="A383" t="str">
            <v/>
          </cell>
          <cell r="B383">
            <v>0</v>
          </cell>
          <cell r="C383">
            <v>0</v>
          </cell>
          <cell r="D383" t="str">
            <v/>
          </cell>
          <cell r="E383">
            <v>0</v>
          </cell>
          <cell r="F383">
            <v>0</v>
          </cell>
          <cell r="G383">
            <v>0</v>
          </cell>
        </row>
        <row r="384">
          <cell r="A384" t="str">
            <v/>
          </cell>
          <cell r="B384">
            <v>0</v>
          </cell>
          <cell r="C384">
            <v>0</v>
          </cell>
          <cell r="D384" t="str">
            <v/>
          </cell>
          <cell r="E384">
            <v>0</v>
          </cell>
          <cell r="F384">
            <v>0</v>
          </cell>
          <cell r="G384">
            <v>0</v>
          </cell>
        </row>
        <row r="385">
          <cell r="A385" t="str">
            <v/>
          </cell>
          <cell r="B385">
            <v>0</v>
          </cell>
          <cell r="C385">
            <v>0</v>
          </cell>
          <cell r="D385" t="str">
            <v/>
          </cell>
          <cell r="E385">
            <v>0</v>
          </cell>
          <cell r="F385">
            <v>0</v>
          </cell>
          <cell r="G385">
            <v>0</v>
          </cell>
        </row>
        <row r="386">
          <cell r="A386">
            <v>0</v>
          </cell>
          <cell r="B386">
            <v>0</v>
          </cell>
          <cell r="C386">
            <v>0</v>
          </cell>
          <cell r="D386">
            <v>0</v>
          </cell>
          <cell r="E386">
            <v>0</v>
          </cell>
          <cell r="F386" t="str">
            <v>Total B</v>
          </cell>
          <cell r="G386">
            <v>0</v>
          </cell>
        </row>
        <row r="387">
          <cell r="A387">
            <v>0</v>
          </cell>
          <cell r="B387">
            <v>0</v>
          </cell>
          <cell r="C387" t="str">
            <v>C - EQUIPOS</v>
          </cell>
          <cell r="D387">
            <v>0</v>
          </cell>
          <cell r="E387">
            <v>0</v>
          </cell>
          <cell r="F387">
            <v>0</v>
          </cell>
          <cell r="G387">
            <v>0</v>
          </cell>
        </row>
        <row r="388">
          <cell r="A388" t="str">
            <v/>
          </cell>
          <cell r="B388" t="str">
            <v/>
          </cell>
          <cell r="C388">
            <v>0</v>
          </cell>
          <cell r="D388" t="str">
            <v/>
          </cell>
          <cell r="E388">
            <v>0</v>
          </cell>
          <cell r="F388">
            <v>0</v>
          </cell>
          <cell r="G388">
            <v>0</v>
          </cell>
        </row>
        <row r="389">
          <cell r="A389" t="str">
            <v/>
          </cell>
          <cell r="B389" t="str">
            <v/>
          </cell>
          <cell r="C389">
            <v>0</v>
          </cell>
          <cell r="D389" t="str">
            <v/>
          </cell>
          <cell r="E389">
            <v>0</v>
          </cell>
          <cell r="F389">
            <v>0</v>
          </cell>
          <cell r="G389">
            <v>0</v>
          </cell>
        </row>
        <row r="390">
          <cell r="A390" t="str">
            <v/>
          </cell>
          <cell r="B390" t="str">
            <v/>
          </cell>
          <cell r="C390">
            <v>0</v>
          </cell>
          <cell r="D390" t="str">
            <v/>
          </cell>
          <cell r="E390">
            <v>0</v>
          </cell>
          <cell r="F390">
            <v>0</v>
          </cell>
          <cell r="G390">
            <v>0</v>
          </cell>
        </row>
        <row r="391">
          <cell r="A391" t="str">
            <v/>
          </cell>
          <cell r="B391" t="str">
            <v/>
          </cell>
          <cell r="C391">
            <v>0</v>
          </cell>
          <cell r="D391" t="str">
            <v/>
          </cell>
          <cell r="E391">
            <v>0</v>
          </cell>
          <cell r="F391">
            <v>0</v>
          </cell>
          <cell r="G391">
            <v>0</v>
          </cell>
        </row>
        <row r="392">
          <cell r="A392" t="str">
            <v/>
          </cell>
          <cell r="B392" t="str">
            <v/>
          </cell>
          <cell r="C392">
            <v>0</v>
          </cell>
          <cell r="D392" t="str">
            <v/>
          </cell>
          <cell r="E392">
            <v>0</v>
          </cell>
          <cell r="F392">
            <v>0</v>
          </cell>
          <cell r="G392">
            <v>0</v>
          </cell>
        </row>
        <row r="393">
          <cell r="A393" t="str">
            <v/>
          </cell>
          <cell r="B393" t="str">
            <v/>
          </cell>
          <cell r="C393">
            <v>0</v>
          </cell>
          <cell r="D393" t="str">
            <v/>
          </cell>
          <cell r="E393">
            <v>0</v>
          </cell>
          <cell r="F393">
            <v>0</v>
          </cell>
          <cell r="G393">
            <v>0</v>
          </cell>
        </row>
        <row r="394">
          <cell r="A394" t="str">
            <v/>
          </cell>
          <cell r="B394" t="str">
            <v/>
          </cell>
          <cell r="C394">
            <v>0</v>
          </cell>
          <cell r="D394" t="str">
            <v/>
          </cell>
          <cell r="E394">
            <v>0</v>
          </cell>
          <cell r="F394">
            <v>0</v>
          </cell>
          <cell r="G394">
            <v>0</v>
          </cell>
        </row>
        <row r="395">
          <cell r="A395" t="str">
            <v/>
          </cell>
          <cell r="B395" t="str">
            <v/>
          </cell>
          <cell r="C395">
            <v>0</v>
          </cell>
          <cell r="D395" t="str">
            <v/>
          </cell>
          <cell r="E395">
            <v>0</v>
          </cell>
          <cell r="F395">
            <v>0</v>
          </cell>
          <cell r="G395">
            <v>0</v>
          </cell>
        </row>
        <row r="396">
          <cell r="A396" t="str">
            <v/>
          </cell>
          <cell r="B396" t="str">
            <v/>
          </cell>
          <cell r="C396">
            <v>0</v>
          </cell>
          <cell r="D396" t="str">
            <v/>
          </cell>
          <cell r="E396">
            <v>0</v>
          </cell>
          <cell r="F396">
            <v>0</v>
          </cell>
          <cell r="G396">
            <v>0</v>
          </cell>
        </row>
        <row r="397">
          <cell r="A397">
            <v>0</v>
          </cell>
          <cell r="B397">
            <v>0</v>
          </cell>
          <cell r="C397">
            <v>0</v>
          </cell>
          <cell r="D397">
            <v>0</v>
          </cell>
          <cell r="E397">
            <v>0</v>
          </cell>
          <cell r="F397" t="str">
            <v>Total C</v>
          </cell>
          <cell r="G397">
            <v>0</v>
          </cell>
        </row>
        <row r="398">
          <cell r="A398">
            <v>0</v>
          </cell>
          <cell r="B398">
            <v>0</v>
          </cell>
          <cell r="C398">
            <v>0</v>
          </cell>
          <cell r="D398">
            <v>0</v>
          </cell>
          <cell r="E398">
            <v>0</v>
          </cell>
          <cell r="F398">
            <v>0</v>
          </cell>
          <cell r="G398">
            <v>0</v>
          </cell>
        </row>
        <row r="399">
          <cell r="A399" t="str">
            <v/>
          </cell>
          <cell r="B399" t="str">
            <v/>
          </cell>
          <cell r="C399">
            <v>0</v>
          </cell>
          <cell r="D399" t="str">
            <v>Costo  Neto</v>
          </cell>
          <cell r="E399">
            <v>0</v>
          </cell>
          <cell r="F399" t="str">
            <v>Total D=A+B+C</v>
          </cell>
          <cell r="G399">
            <v>0</v>
          </cell>
        </row>
        <row r="401">
          <cell r="A401" t="str">
            <v>ANALISIS DE PRECIOS</v>
          </cell>
          <cell r="B401">
            <v>0</v>
          </cell>
          <cell r="C401">
            <v>0</v>
          </cell>
          <cell r="D401">
            <v>0</v>
          </cell>
          <cell r="E401">
            <v>0</v>
          </cell>
          <cell r="F401">
            <v>0</v>
          </cell>
          <cell r="G401">
            <v>0</v>
          </cell>
        </row>
        <row r="402">
          <cell r="A402" t="str">
            <v>COMITENTE:</v>
          </cell>
          <cell r="B402" t="str">
            <v>DIRECCIÓN DE ARQUITECTURA</v>
          </cell>
          <cell r="C402">
            <v>0</v>
          </cell>
          <cell r="D402">
            <v>0</v>
          </cell>
          <cell r="E402">
            <v>0</v>
          </cell>
          <cell r="F402">
            <v>0</v>
          </cell>
          <cell r="G402">
            <v>0</v>
          </cell>
        </row>
        <row r="403">
          <cell r="A403" t="str">
            <v>CONTRATISTA:</v>
          </cell>
          <cell r="B403" t="str">
            <v>FUNCIONALES SIGOP</v>
          </cell>
          <cell r="C403">
            <v>0</v>
          </cell>
          <cell r="D403">
            <v>0</v>
          </cell>
          <cell r="E403">
            <v>0</v>
          </cell>
          <cell r="F403">
            <v>0</v>
          </cell>
          <cell r="G403">
            <v>0</v>
          </cell>
        </row>
        <row r="404">
          <cell r="A404" t="str">
            <v>OBRA:</v>
          </cell>
          <cell r="B404" t="str">
            <v>PRUEBA PLANILLA DE MEDICION</v>
          </cell>
          <cell r="C404">
            <v>0</v>
          </cell>
          <cell r="D404">
            <v>0</v>
          </cell>
          <cell r="E404">
            <v>0</v>
          </cell>
          <cell r="F404" t="str">
            <v>PRECIOS A:</v>
          </cell>
          <cell r="G404">
            <v>0</v>
          </cell>
        </row>
        <row r="405">
          <cell r="A405" t="str">
            <v>UBICACIÓN:</v>
          </cell>
          <cell r="B405" t="str">
            <v>CENTRO CIVICO</v>
          </cell>
          <cell r="C405">
            <v>0</v>
          </cell>
          <cell r="D405">
            <v>0</v>
          </cell>
          <cell r="E405">
            <v>0</v>
          </cell>
          <cell r="F405">
            <v>0</v>
          </cell>
          <cell r="G405">
            <v>0</v>
          </cell>
        </row>
        <row r="406">
          <cell r="A406" t="str">
            <v>RUBRO:</v>
          </cell>
          <cell r="B406" t="str">
            <v/>
          </cell>
          <cell r="C406" t="str">
            <v/>
          </cell>
          <cell r="D406">
            <v>0</v>
          </cell>
          <cell r="E406">
            <v>0</v>
          </cell>
          <cell r="F406">
            <v>0</v>
          </cell>
          <cell r="G406">
            <v>0</v>
          </cell>
        </row>
        <row r="407">
          <cell r="A407" t="str">
            <v>ITEM:</v>
          </cell>
          <cell r="B407" t="str">
            <v/>
          </cell>
          <cell r="C407" t="str">
            <v/>
          </cell>
          <cell r="D407">
            <v>0</v>
          </cell>
          <cell r="E407">
            <v>0</v>
          </cell>
          <cell r="F407" t="str">
            <v>UNIDAD:</v>
          </cell>
          <cell r="G407" t="str">
            <v/>
          </cell>
        </row>
        <row r="408">
          <cell r="A408">
            <v>0</v>
          </cell>
          <cell r="B408">
            <v>0</v>
          </cell>
          <cell r="C408">
            <v>0</v>
          </cell>
          <cell r="D408">
            <v>0</v>
          </cell>
          <cell r="E408">
            <v>0</v>
          </cell>
          <cell r="F408">
            <v>0</v>
          </cell>
          <cell r="G408">
            <v>0</v>
          </cell>
        </row>
        <row r="409">
          <cell r="A409" t="str">
            <v>DATOS REDETERMINACION</v>
          </cell>
          <cell r="B409">
            <v>0</v>
          </cell>
          <cell r="C409" t="str">
            <v>DESIGNACION</v>
          </cell>
          <cell r="D409" t="str">
            <v>U</v>
          </cell>
          <cell r="E409" t="str">
            <v>Cantidad</v>
          </cell>
          <cell r="F409" t="str">
            <v>$ Unitarios</v>
          </cell>
          <cell r="G409" t="str">
            <v>$ Parcial</v>
          </cell>
        </row>
        <row r="410">
          <cell r="A410" t="str">
            <v>CÓDIGO</v>
          </cell>
          <cell r="B410" t="str">
            <v>DESCRIPCIÓN</v>
          </cell>
          <cell r="C410">
            <v>0</v>
          </cell>
          <cell r="D410">
            <v>0</v>
          </cell>
          <cell r="E410">
            <v>0</v>
          </cell>
          <cell r="F410">
            <v>0</v>
          </cell>
          <cell r="G410">
            <v>0</v>
          </cell>
        </row>
        <row r="411">
          <cell r="A411">
            <v>0</v>
          </cell>
          <cell r="B411">
            <v>0</v>
          </cell>
          <cell r="C411" t="str">
            <v>A - MATERIALES</v>
          </cell>
          <cell r="D411">
            <v>0</v>
          </cell>
          <cell r="E411">
            <v>0</v>
          </cell>
          <cell r="F411">
            <v>0</v>
          </cell>
          <cell r="G411">
            <v>0</v>
          </cell>
        </row>
        <row r="412">
          <cell r="A412" t="str">
            <v/>
          </cell>
          <cell r="B412" t="str">
            <v/>
          </cell>
          <cell r="C412">
            <v>0</v>
          </cell>
          <cell r="D412" t="str">
            <v/>
          </cell>
          <cell r="E412">
            <v>0</v>
          </cell>
          <cell r="F412">
            <v>0</v>
          </cell>
          <cell r="G412">
            <v>0</v>
          </cell>
        </row>
        <row r="413">
          <cell r="A413" t="str">
            <v/>
          </cell>
          <cell r="B413" t="str">
            <v/>
          </cell>
          <cell r="C413">
            <v>0</v>
          </cell>
          <cell r="D413" t="str">
            <v/>
          </cell>
          <cell r="E413">
            <v>0</v>
          </cell>
          <cell r="F413">
            <v>0</v>
          </cell>
          <cell r="G413">
            <v>0</v>
          </cell>
        </row>
        <row r="414">
          <cell r="A414" t="str">
            <v/>
          </cell>
          <cell r="B414" t="str">
            <v/>
          </cell>
          <cell r="C414">
            <v>0</v>
          </cell>
          <cell r="D414" t="str">
            <v/>
          </cell>
          <cell r="E414">
            <v>0</v>
          </cell>
          <cell r="F414">
            <v>0</v>
          </cell>
          <cell r="G414">
            <v>0</v>
          </cell>
        </row>
        <row r="415">
          <cell r="A415" t="str">
            <v/>
          </cell>
          <cell r="B415" t="str">
            <v/>
          </cell>
          <cell r="C415">
            <v>0</v>
          </cell>
          <cell r="D415" t="str">
            <v/>
          </cell>
          <cell r="E415">
            <v>0</v>
          </cell>
          <cell r="F415">
            <v>0</v>
          </cell>
          <cell r="G415">
            <v>0</v>
          </cell>
        </row>
        <row r="416">
          <cell r="A416" t="str">
            <v/>
          </cell>
          <cell r="B416" t="str">
            <v/>
          </cell>
          <cell r="C416">
            <v>0</v>
          </cell>
          <cell r="D416" t="str">
            <v/>
          </cell>
          <cell r="E416">
            <v>0</v>
          </cell>
          <cell r="F416">
            <v>0</v>
          </cell>
          <cell r="G416">
            <v>0</v>
          </cell>
        </row>
        <row r="417">
          <cell r="A417" t="str">
            <v/>
          </cell>
          <cell r="B417" t="str">
            <v/>
          </cell>
          <cell r="C417">
            <v>0</v>
          </cell>
          <cell r="D417" t="str">
            <v/>
          </cell>
          <cell r="E417">
            <v>0</v>
          </cell>
          <cell r="F417">
            <v>0</v>
          </cell>
          <cell r="G417">
            <v>0</v>
          </cell>
        </row>
        <row r="418">
          <cell r="A418" t="str">
            <v/>
          </cell>
          <cell r="B418" t="str">
            <v/>
          </cell>
          <cell r="C418">
            <v>0</v>
          </cell>
          <cell r="D418" t="str">
            <v/>
          </cell>
          <cell r="E418">
            <v>0</v>
          </cell>
          <cell r="F418">
            <v>0</v>
          </cell>
          <cell r="G418">
            <v>0</v>
          </cell>
        </row>
        <row r="419">
          <cell r="A419" t="str">
            <v/>
          </cell>
          <cell r="B419" t="str">
            <v/>
          </cell>
          <cell r="C419">
            <v>0</v>
          </cell>
          <cell r="D419" t="str">
            <v/>
          </cell>
          <cell r="E419">
            <v>0</v>
          </cell>
          <cell r="F419">
            <v>0</v>
          </cell>
          <cell r="G419">
            <v>0</v>
          </cell>
        </row>
        <row r="420">
          <cell r="A420" t="str">
            <v/>
          </cell>
          <cell r="B420" t="str">
            <v/>
          </cell>
          <cell r="C420">
            <v>0</v>
          </cell>
          <cell r="D420" t="str">
            <v/>
          </cell>
          <cell r="E420">
            <v>0</v>
          </cell>
          <cell r="F420">
            <v>0</v>
          </cell>
          <cell r="G420">
            <v>0</v>
          </cell>
        </row>
        <row r="421">
          <cell r="A421" t="str">
            <v/>
          </cell>
          <cell r="B421" t="str">
            <v/>
          </cell>
          <cell r="C421">
            <v>0</v>
          </cell>
          <cell r="D421" t="str">
            <v/>
          </cell>
          <cell r="E421">
            <v>0</v>
          </cell>
          <cell r="F421">
            <v>0</v>
          </cell>
          <cell r="G421">
            <v>0</v>
          </cell>
        </row>
        <row r="422">
          <cell r="A422" t="str">
            <v/>
          </cell>
          <cell r="B422" t="str">
            <v/>
          </cell>
          <cell r="C422">
            <v>0</v>
          </cell>
          <cell r="D422" t="str">
            <v/>
          </cell>
          <cell r="E422">
            <v>0</v>
          </cell>
          <cell r="F422">
            <v>0</v>
          </cell>
          <cell r="G422">
            <v>0</v>
          </cell>
        </row>
        <row r="423">
          <cell r="A423" t="str">
            <v/>
          </cell>
          <cell r="B423" t="str">
            <v/>
          </cell>
          <cell r="C423">
            <v>0</v>
          </cell>
          <cell r="D423" t="str">
            <v/>
          </cell>
          <cell r="E423">
            <v>0</v>
          </cell>
          <cell r="F423">
            <v>0</v>
          </cell>
          <cell r="G423">
            <v>0</v>
          </cell>
        </row>
        <row r="424">
          <cell r="A424" t="str">
            <v/>
          </cell>
          <cell r="B424" t="str">
            <v/>
          </cell>
          <cell r="C424">
            <v>0</v>
          </cell>
          <cell r="D424" t="str">
            <v/>
          </cell>
          <cell r="E424">
            <v>0</v>
          </cell>
          <cell r="F424">
            <v>0</v>
          </cell>
          <cell r="G424">
            <v>0</v>
          </cell>
        </row>
        <row r="425">
          <cell r="A425" t="str">
            <v/>
          </cell>
          <cell r="B425" t="str">
            <v/>
          </cell>
          <cell r="C425">
            <v>0</v>
          </cell>
          <cell r="D425" t="str">
            <v/>
          </cell>
          <cell r="E425">
            <v>0</v>
          </cell>
          <cell r="F425">
            <v>0</v>
          </cell>
          <cell r="G425">
            <v>0</v>
          </cell>
        </row>
        <row r="426">
          <cell r="A426">
            <v>0</v>
          </cell>
          <cell r="B426">
            <v>0</v>
          </cell>
          <cell r="C426">
            <v>0</v>
          </cell>
          <cell r="D426">
            <v>0</v>
          </cell>
          <cell r="E426">
            <v>0</v>
          </cell>
          <cell r="F426" t="str">
            <v>Total A</v>
          </cell>
          <cell r="G426">
            <v>0</v>
          </cell>
        </row>
        <row r="427">
          <cell r="A427">
            <v>0</v>
          </cell>
          <cell r="B427">
            <v>0</v>
          </cell>
          <cell r="C427" t="str">
            <v>B - MANO DE OBRA</v>
          </cell>
          <cell r="D427">
            <v>0</v>
          </cell>
          <cell r="E427">
            <v>0</v>
          </cell>
          <cell r="F427">
            <v>0</v>
          </cell>
          <cell r="G427">
            <v>0</v>
          </cell>
        </row>
        <row r="428">
          <cell r="A428" t="str">
            <v/>
          </cell>
          <cell r="B428">
            <v>0</v>
          </cell>
          <cell r="C428">
            <v>0</v>
          </cell>
          <cell r="D428" t="str">
            <v/>
          </cell>
          <cell r="E428">
            <v>0</v>
          </cell>
          <cell r="F428">
            <v>0</v>
          </cell>
          <cell r="G428">
            <v>0</v>
          </cell>
        </row>
        <row r="429">
          <cell r="A429" t="str">
            <v/>
          </cell>
          <cell r="B429">
            <v>0</v>
          </cell>
          <cell r="C429">
            <v>0</v>
          </cell>
          <cell r="D429" t="str">
            <v/>
          </cell>
          <cell r="E429">
            <v>0</v>
          </cell>
          <cell r="F429">
            <v>0</v>
          </cell>
          <cell r="G429">
            <v>0</v>
          </cell>
        </row>
        <row r="430">
          <cell r="A430" t="str">
            <v/>
          </cell>
          <cell r="B430">
            <v>0</v>
          </cell>
          <cell r="C430">
            <v>0</v>
          </cell>
          <cell r="D430" t="str">
            <v/>
          </cell>
          <cell r="E430">
            <v>0</v>
          </cell>
          <cell r="F430">
            <v>0</v>
          </cell>
          <cell r="G430">
            <v>0</v>
          </cell>
        </row>
        <row r="431">
          <cell r="A431" t="str">
            <v/>
          </cell>
          <cell r="B431">
            <v>0</v>
          </cell>
          <cell r="C431">
            <v>0</v>
          </cell>
          <cell r="D431" t="str">
            <v/>
          </cell>
          <cell r="E431">
            <v>0</v>
          </cell>
          <cell r="F431">
            <v>0</v>
          </cell>
          <cell r="G431">
            <v>0</v>
          </cell>
        </row>
        <row r="432">
          <cell r="A432" t="str">
            <v/>
          </cell>
          <cell r="B432">
            <v>0</v>
          </cell>
          <cell r="C432">
            <v>0</v>
          </cell>
          <cell r="D432" t="str">
            <v/>
          </cell>
          <cell r="E432">
            <v>0</v>
          </cell>
          <cell r="F432">
            <v>0</v>
          </cell>
          <cell r="G432">
            <v>0</v>
          </cell>
        </row>
        <row r="433">
          <cell r="A433" t="str">
            <v/>
          </cell>
          <cell r="B433">
            <v>0</v>
          </cell>
          <cell r="C433">
            <v>0</v>
          </cell>
          <cell r="D433" t="str">
            <v/>
          </cell>
          <cell r="E433">
            <v>0</v>
          </cell>
          <cell r="F433">
            <v>0</v>
          </cell>
          <cell r="G433">
            <v>0</v>
          </cell>
        </row>
        <row r="434">
          <cell r="A434" t="str">
            <v/>
          </cell>
          <cell r="B434">
            <v>0</v>
          </cell>
          <cell r="C434">
            <v>0</v>
          </cell>
          <cell r="D434" t="str">
            <v/>
          </cell>
          <cell r="E434">
            <v>0</v>
          </cell>
          <cell r="F434">
            <v>0</v>
          </cell>
          <cell r="G434">
            <v>0</v>
          </cell>
        </row>
        <row r="435">
          <cell r="A435" t="str">
            <v/>
          </cell>
          <cell r="B435">
            <v>0</v>
          </cell>
          <cell r="C435">
            <v>0</v>
          </cell>
          <cell r="D435" t="str">
            <v/>
          </cell>
          <cell r="E435">
            <v>0</v>
          </cell>
          <cell r="F435">
            <v>0</v>
          </cell>
          <cell r="G435">
            <v>0</v>
          </cell>
        </row>
        <row r="436">
          <cell r="A436">
            <v>0</v>
          </cell>
          <cell r="B436">
            <v>0</v>
          </cell>
          <cell r="C436">
            <v>0</v>
          </cell>
          <cell r="D436">
            <v>0</v>
          </cell>
          <cell r="E436">
            <v>0</v>
          </cell>
          <cell r="F436" t="str">
            <v>Total B</v>
          </cell>
          <cell r="G436">
            <v>0</v>
          </cell>
        </row>
        <row r="437">
          <cell r="A437">
            <v>0</v>
          </cell>
          <cell r="B437">
            <v>0</v>
          </cell>
          <cell r="C437" t="str">
            <v>C - EQUIPOS</v>
          </cell>
          <cell r="D437">
            <v>0</v>
          </cell>
          <cell r="E437">
            <v>0</v>
          </cell>
          <cell r="F437">
            <v>0</v>
          </cell>
          <cell r="G437">
            <v>0</v>
          </cell>
        </row>
        <row r="438">
          <cell r="A438" t="str">
            <v/>
          </cell>
          <cell r="B438" t="str">
            <v/>
          </cell>
          <cell r="C438">
            <v>0</v>
          </cell>
          <cell r="D438" t="str">
            <v/>
          </cell>
          <cell r="E438">
            <v>0</v>
          </cell>
          <cell r="F438">
            <v>0</v>
          </cell>
          <cell r="G438">
            <v>0</v>
          </cell>
        </row>
        <row r="439">
          <cell r="A439" t="str">
            <v/>
          </cell>
          <cell r="B439" t="str">
            <v/>
          </cell>
          <cell r="C439">
            <v>0</v>
          </cell>
          <cell r="D439" t="str">
            <v/>
          </cell>
          <cell r="E439">
            <v>0</v>
          </cell>
          <cell r="F439">
            <v>0</v>
          </cell>
          <cell r="G439">
            <v>0</v>
          </cell>
        </row>
        <row r="440">
          <cell r="A440" t="str">
            <v/>
          </cell>
          <cell r="B440" t="str">
            <v/>
          </cell>
          <cell r="C440">
            <v>0</v>
          </cell>
          <cell r="D440" t="str">
            <v/>
          </cell>
          <cell r="E440">
            <v>0</v>
          </cell>
          <cell r="F440">
            <v>0</v>
          </cell>
          <cell r="G440">
            <v>0</v>
          </cell>
        </row>
        <row r="441">
          <cell r="A441" t="str">
            <v/>
          </cell>
          <cell r="B441" t="str">
            <v/>
          </cell>
          <cell r="C441">
            <v>0</v>
          </cell>
          <cell r="D441" t="str">
            <v/>
          </cell>
          <cell r="E441">
            <v>0</v>
          </cell>
          <cell r="F441">
            <v>0</v>
          </cell>
          <cell r="G441">
            <v>0</v>
          </cell>
        </row>
        <row r="442">
          <cell r="A442" t="str">
            <v/>
          </cell>
          <cell r="B442" t="str">
            <v/>
          </cell>
          <cell r="C442">
            <v>0</v>
          </cell>
          <cell r="D442" t="str">
            <v/>
          </cell>
          <cell r="E442">
            <v>0</v>
          </cell>
          <cell r="F442">
            <v>0</v>
          </cell>
          <cell r="G442">
            <v>0</v>
          </cell>
        </row>
        <row r="443">
          <cell r="A443" t="str">
            <v/>
          </cell>
          <cell r="B443" t="str">
            <v/>
          </cell>
          <cell r="C443">
            <v>0</v>
          </cell>
          <cell r="D443" t="str">
            <v/>
          </cell>
          <cell r="E443">
            <v>0</v>
          </cell>
          <cell r="F443">
            <v>0</v>
          </cell>
          <cell r="G443">
            <v>0</v>
          </cell>
        </row>
        <row r="444">
          <cell r="A444" t="str">
            <v/>
          </cell>
          <cell r="B444" t="str">
            <v/>
          </cell>
          <cell r="C444">
            <v>0</v>
          </cell>
          <cell r="D444" t="str">
            <v/>
          </cell>
          <cell r="E444">
            <v>0</v>
          </cell>
          <cell r="F444">
            <v>0</v>
          </cell>
          <cell r="G444">
            <v>0</v>
          </cell>
        </row>
        <row r="445">
          <cell r="A445" t="str">
            <v/>
          </cell>
          <cell r="B445" t="str">
            <v/>
          </cell>
          <cell r="C445">
            <v>0</v>
          </cell>
          <cell r="D445" t="str">
            <v/>
          </cell>
          <cell r="E445">
            <v>0</v>
          </cell>
          <cell r="F445">
            <v>0</v>
          </cell>
          <cell r="G445">
            <v>0</v>
          </cell>
        </row>
        <row r="446">
          <cell r="A446" t="str">
            <v/>
          </cell>
          <cell r="B446" t="str">
            <v/>
          </cell>
          <cell r="C446">
            <v>0</v>
          </cell>
          <cell r="D446" t="str">
            <v/>
          </cell>
          <cell r="E446">
            <v>0</v>
          </cell>
          <cell r="F446">
            <v>0</v>
          </cell>
          <cell r="G446">
            <v>0</v>
          </cell>
        </row>
        <row r="447">
          <cell r="A447">
            <v>0</v>
          </cell>
          <cell r="B447">
            <v>0</v>
          </cell>
          <cell r="C447">
            <v>0</v>
          </cell>
          <cell r="D447">
            <v>0</v>
          </cell>
          <cell r="E447">
            <v>0</v>
          </cell>
          <cell r="F447" t="str">
            <v>Total C</v>
          </cell>
          <cell r="G447">
            <v>0</v>
          </cell>
        </row>
        <row r="448">
          <cell r="A448">
            <v>0</v>
          </cell>
          <cell r="B448">
            <v>0</v>
          </cell>
          <cell r="C448">
            <v>0</v>
          </cell>
          <cell r="D448">
            <v>0</v>
          </cell>
          <cell r="E448">
            <v>0</v>
          </cell>
          <cell r="F448">
            <v>0</v>
          </cell>
          <cell r="G448">
            <v>0</v>
          </cell>
        </row>
        <row r="449">
          <cell r="A449" t="str">
            <v/>
          </cell>
          <cell r="B449" t="str">
            <v/>
          </cell>
          <cell r="C449">
            <v>0</v>
          </cell>
          <cell r="D449" t="str">
            <v>Costo  Neto</v>
          </cell>
          <cell r="E449">
            <v>0</v>
          </cell>
          <cell r="F449" t="str">
            <v>Total D=A+B+C</v>
          </cell>
          <cell r="G449">
            <v>0</v>
          </cell>
        </row>
        <row r="451">
          <cell r="A451" t="str">
            <v>ANALISIS DE PRECIOS</v>
          </cell>
          <cell r="B451">
            <v>0</v>
          </cell>
          <cell r="C451">
            <v>0</v>
          </cell>
          <cell r="D451">
            <v>0</v>
          </cell>
          <cell r="E451">
            <v>0</v>
          </cell>
          <cell r="F451">
            <v>0</v>
          </cell>
          <cell r="G451">
            <v>0</v>
          </cell>
        </row>
        <row r="452">
          <cell r="A452" t="str">
            <v>COMITENTE:</v>
          </cell>
          <cell r="B452" t="str">
            <v>DIRECCIÓN DE ARQUITECTURA</v>
          </cell>
          <cell r="C452">
            <v>0</v>
          </cell>
          <cell r="D452">
            <v>0</v>
          </cell>
          <cell r="E452">
            <v>0</v>
          </cell>
          <cell r="F452">
            <v>0</v>
          </cell>
          <cell r="G452">
            <v>0</v>
          </cell>
        </row>
        <row r="453">
          <cell r="A453" t="str">
            <v>CONTRATISTA:</v>
          </cell>
          <cell r="B453" t="str">
            <v>FUNCIONALES SIGOP</v>
          </cell>
          <cell r="C453">
            <v>0</v>
          </cell>
          <cell r="D453">
            <v>0</v>
          </cell>
          <cell r="E453">
            <v>0</v>
          </cell>
          <cell r="F453">
            <v>0</v>
          </cell>
          <cell r="G453">
            <v>0</v>
          </cell>
        </row>
        <row r="454">
          <cell r="A454" t="str">
            <v>OBRA:</v>
          </cell>
          <cell r="B454" t="str">
            <v>PRUEBA PLANILLA DE MEDICION</v>
          </cell>
          <cell r="C454">
            <v>0</v>
          </cell>
          <cell r="D454">
            <v>0</v>
          </cell>
          <cell r="E454">
            <v>0</v>
          </cell>
          <cell r="F454" t="str">
            <v>PRECIOS A:</v>
          </cell>
          <cell r="G454">
            <v>0</v>
          </cell>
        </row>
        <row r="455">
          <cell r="A455" t="str">
            <v>UBICACIÓN:</v>
          </cell>
          <cell r="B455" t="str">
            <v>CENTRO CIVICO</v>
          </cell>
          <cell r="C455">
            <v>0</v>
          </cell>
          <cell r="D455">
            <v>0</v>
          </cell>
          <cell r="E455">
            <v>0</v>
          </cell>
          <cell r="F455">
            <v>0</v>
          </cell>
          <cell r="G455">
            <v>0</v>
          </cell>
        </row>
        <row r="456">
          <cell r="A456" t="str">
            <v>RUBRO:</v>
          </cell>
          <cell r="B456" t="str">
            <v/>
          </cell>
          <cell r="C456" t="str">
            <v/>
          </cell>
          <cell r="D456">
            <v>0</v>
          </cell>
          <cell r="E456">
            <v>0</v>
          </cell>
          <cell r="F456">
            <v>0</v>
          </cell>
          <cell r="G456">
            <v>0</v>
          </cell>
        </row>
        <row r="457">
          <cell r="A457" t="str">
            <v>ITEM:</v>
          </cell>
          <cell r="B457" t="str">
            <v/>
          </cell>
          <cell r="C457" t="str">
            <v/>
          </cell>
          <cell r="D457">
            <v>0</v>
          </cell>
          <cell r="E457">
            <v>0</v>
          </cell>
          <cell r="F457" t="str">
            <v>UNIDAD:</v>
          </cell>
          <cell r="G457" t="str">
            <v/>
          </cell>
        </row>
        <row r="458">
          <cell r="A458">
            <v>0</v>
          </cell>
          <cell r="B458">
            <v>0</v>
          </cell>
          <cell r="C458">
            <v>0</v>
          </cell>
          <cell r="D458">
            <v>0</v>
          </cell>
          <cell r="E458">
            <v>0</v>
          </cell>
          <cell r="F458">
            <v>0</v>
          </cell>
          <cell r="G458">
            <v>0</v>
          </cell>
        </row>
        <row r="459">
          <cell r="A459" t="str">
            <v>DATOS REDETERMINACION</v>
          </cell>
          <cell r="B459">
            <v>0</v>
          </cell>
          <cell r="C459" t="str">
            <v>DESIGNACION</v>
          </cell>
          <cell r="D459" t="str">
            <v>U</v>
          </cell>
          <cell r="E459" t="str">
            <v>Cantidad</v>
          </cell>
          <cell r="F459" t="str">
            <v>$ Unitarios</v>
          </cell>
          <cell r="G459" t="str">
            <v>$ Parcial</v>
          </cell>
        </row>
        <row r="460">
          <cell r="A460" t="str">
            <v>CÓDIGO</v>
          </cell>
          <cell r="B460" t="str">
            <v>DESCRIPCIÓN</v>
          </cell>
          <cell r="C460">
            <v>0</v>
          </cell>
          <cell r="D460">
            <v>0</v>
          </cell>
          <cell r="E460">
            <v>0</v>
          </cell>
          <cell r="F460">
            <v>0</v>
          </cell>
          <cell r="G460">
            <v>0</v>
          </cell>
        </row>
        <row r="461">
          <cell r="A461">
            <v>0</v>
          </cell>
          <cell r="B461">
            <v>0</v>
          </cell>
          <cell r="C461" t="str">
            <v>A - MATERIALES</v>
          </cell>
          <cell r="D461">
            <v>0</v>
          </cell>
          <cell r="E461">
            <v>0</v>
          </cell>
          <cell r="F461">
            <v>0</v>
          </cell>
          <cell r="G461">
            <v>0</v>
          </cell>
        </row>
        <row r="462">
          <cell r="A462" t="str">
            <v/>
          </cell>
          <cell r="B462" t="str">
            <v/>
          </cell>
          <cell r="C462">
            <v>0</v>
          </cell>
          <cell r="D462" t="str">
            <v/>
          </cell>
          <cell r="E462">
            <v>0</v>
          </cell>
          <cell r="F462">
            <v>0</v>
          </cell>
          <cell r="G462">
            <v>0</v>
          </cell>
        </row>
        <row r="463">
          <cell r="A463" t="str">
            <v/>
          </cell>
          <cell r="B463" t="str">
            <v/>
          </cell>
          <cell r="C463">
            <v>0</v>
          </cell>
          <cell r="D463" t="str">
            <v/>
          </cell>
          <cell r="E463">
            <v>0</v>
          </cell>
          <cell r="F463">
            <v>0</v>
          </cell>
          <cell r="G463">
            <v>0</v>
          </cell>
        </row>
        <row r="464">
          <cell r="A464" t="str">
            <v/>
          </cell>
          <cell r="B464" t="str">
            <v/>
          </cell>
          <cell r="C464">
            <v>0</v>
          </cell>
          <cell r="D464" t="str">
            <v/>
          </cell>
          <cell r="E464">
            <v>0</v>
          </cell>
          <cell r="F464">
            <v>0</v>
          </cell>
          <cell r="G464">
            <v>0</v>
          </cell>
        </row>
        <row r="465">
          <cell r="A465" t="str">
            <v/>
          </cell>
          <cell r="B465" t="str">
            <v/>
          </cell>
          <cell r="C465">
            <v>0</v>
          </cell>
          <cell r="D465" t="str">
            <v/>
          </cell>
          <cell r="E465">
            <v>0</v>
          </cell>
          <cell r="F465">
            <v>0</v>
          </cell>
          <cell r="G465">
            <v>0</v>
          </cell>
        </row>
        <row r="466">
          <cell r="A466" t="str">
            <v/>
          </cell>
          <cell r="B466" t="str">
            <v/>
          </cell>
          <cell r="C466">
            <v>0</v>
          </cell>
          <cell r="D466" t="str">
            <v/>
          </cell>
          <cell r="E466">
            <v>0</v>
          </cell>
          <cell r="F466">
            <v>0</v>
          </cell>
          <cell r="G466">
            <v>0</v>
          </cell>
        </row>
        <row r="467">
          <cell r="A467" t="str">
            <v/>
          </cell>
          <cell r="B467" t="str">
            <v/>
          </cell>
          <cell r="C467">
            <v>0</v>
          </cell>
          <cell r="D467" t="str">
            <v/>
          </cell>
          <cell r="E467">
            <v>0</v>
          </cell>
          <cell r="F467">
            <v>0</v>
          </cell>
          <cell r="G467">
            <v>0</v>
          </cell>
        </row>
        <row r="468">
          <cell r="A468" t="str">
            <v/>
          </cell>
          <cell r="B468" t="str">
            <v/>
          </cell>
          <cell r="C468">
            <v>0</v>
          </cell>
          <cell r="D468" t="str">
            <v/>
          </cell>
          <cell r="E468">
            <v>0</v>
          </cell>
          <cell r="F468">
            <v>0</v>
          </cell>
          <cell r="G468">
            <v>0</v>
          </cell>
        </row>
        <row r="469">
          <cell r="A469" t="str">
            <v/>
          </cell>
          <cell r="B469" t="str">
            <v/>
          </cell>
          <cell r="C469">
            <v>0</v>
          </cell>
          <cell r="D469" t="str">
            <v/>
          </cell>
          <cell r="E469">
            <v>0</v>
          </cell>
          <cell r="F469">
            <v>0</v>
          </cell>
          <cell r="G469">
            <v>0</v>
          </cell>
        </row>
        <row r="470">
          <cell r="A470" t="str">
            <v/>
          </cell>
          <cell r="B470" t="str">
            <v/>
          </cell>
          <cell r="C470">
            <v>0</v>
          </cell>
          <cell r="D470" t="str">
            <v/>
          </cell>
          <cell r="E470">
            <v>0</v>
          </cell>
          <cell r="F470">
            <v>0</v>
          </cell>
          <cell r="G470">
            <v>0</v>
          </cell>
        </row>
        <row r="471">
          <cell r="A471" t="str">
            <v/>
          </cell>
          <cell r="B471" t="str">
            <v/>
          </cell>
          <cell r="C471">
            <v>0</v>
          </cell>
          <cell r="D471" t="str">
            <v/>
          </cell>
          <cell r="E471">
            <v>0</v>
          </cell>
          <cell r="F471">
            <v>0</v>
          </cell>
          <cell r="G471">
            <v>0</v>
          </cell>
        </row>
        <row r="472">
          <cell r="A472" t="str">
            <v/>
          </cell>
          <cell r="B472" t="str">
            <v/>
          </cell>
          <cell r="C472">
            <v>0</v>
          </cell>
          <cell r="D472" t="str">
            <v/>
          </cell>
          <cell r="E472">
            <v>0</v>
          </cell>
          <cell r="F472">
            <v>0</v>
          </cell>
          <cell r="G472">
            <v>0</v>
          </cell>
        </row>
        <row r="473">
          <cell r="A473" t="str">
            <v/>
          </cell>
          <cell r="B473" t="str">
            <v/>
          </cell>
          <cell r="C473">
            <v>0</v>
          </cell>
          <cell r="D473" t="str">
            <v/>
          </cell>
          <cell r="E473">
            <v>0</v>
          </cell>
          <cell r="F473">
            <v>0</v>
          </cell>
          <cell r="G473">
            <v>0</v>
          </cell>
        </row>
        <row r="474">
          <cell r="A474" t="str">
            <v/>
          </cell>
          <cell r="B474" t="str">
            <v/>
          </cell>
          <cell r="C474">
            <v>0</v>
          </cell>
          <cell r="D474" t="str">
            <v/>
          </cell>
          <cell r="E474">
            <v>0</v>
          </cell>
          <cell r="F474">
            <v>0</v>
          </cell>
          <cell r="G474">
            <v>0</v>
          </cell>
        </row>
        <row r="475">
          <cell r="A475" t="str">
            <v/>
          </cell>
          <cell r="B475" t="str">
            <v/>
          </cell>
          <cell r="C475">
            <v>0</v>
          </cell>
          <cell r="D475" t="str">
            <v/>
          </cell>
          <cell r="E475">
            <v>0</v>
          </cell>
          <cell r="F475">
            <v>0</v>
          </cell>
          <cell r="G475">
            <v>0</v>
          </cell>
        </row>
        <row r="476">
          <cell r="A476">
            <v>0</v>
          </cell>
          <cell r="B476">
            <v>0</v>
          </cell>
          <cell r="C476">
            <v>0</v>
          </cell>
          <cell r="D476">
            <v>0</v>
          </cell>
          <cell r="E476">
            <v>0</v>
          </cell>
          <cell r="F476" t="str">
            <v>Total A</v>
          </cell>
          <cell r="G476">
            <v>0</v>
          </cell>
        </row>
        <row r="477">
          <cell r="A477">
            <v>0</v>
          </cell>
          <cell r="B477">
            <v>0</v>
          </cell>
          <cell r="C477" t="str">
            <v>B - MANO DE OBRA</v>
          </cell>
          <cell r="D477">
            <v>0</v>
          </cell>
          <cell r="E477">
            <v>0</v>
          </cell>
          <cell r="F477">
            <v>0</v>
          </cell>
          <cell r="G477">
            <v>0</v>
          </cell>
        </row>
        <row r="478">
          <cell r="A478" t="str">
            <v/>
          </cell>
          <cell r="B478">
            <v>0</v>
          </cell>
          <cell r="C478">
            <v>0</v>
          </cell>
          <cell r="D478" t="str">
            <v/>
          </cell>
          <cell r="E478">
            <v>0</v>
          </cell>
          <cell r="F478">
            <v>0</v>
          </cell>
          <cell r="G478">
            <v>0</v>
          </cell>
        </row>
        <row r="479">
          <cell r="A479" t="str">
            <v/>
          </cell>
          <cell r="B479">
            <v>0</v>
          </cell>
          <cell r="C479">
            <v>0</v>
          </cell>
          <cell r="D479" t="str">
            <v/>
          </cell>
          <cell r="E479">
            <v>0</v>
          </cell>
          <cell r="F479">
            <v>0</v>
          </cell>
          <cell r="G479">
            <v>0</v>
          </cell>
        </row>
        <row r="480">
          <cell r="A480" t="str">
            <v/>
          </cell>
          <cell r="B480">
            <v>0</v>
          </cell>
          <cell r="C480">
            <v>0</v>
          </cell>
          <cell r="D480" t="str">
            <v/>
          </cell>
          <cell r="E480">
            <v>0</v>
          </cell>
          <cell r="F480">
            <v>0</v>
          </cell>
          <cell r="G480">
            <v>0</v>
          </cell>
        </row>
        <row r="481">
          <cell r="A481" t="str">
            <v/>
          </cell>
          <cell r="B481">
            <v>0</v>
          </cell>
          <cell r="C481">
            <v>0</v>
          </cell>
          <cell r="D481" t="str">
            <v/>
          </cell>
          <cell r="E481">
            <v>0</v>
          </cell>
          <cell r="F481">
            <v>0</v>
          </cell>
          <cell r="G481">
            <v>0</v>
          </cell>
        </row>
        <row r="482">
          <cell r="A482" t="str">
            <v/>
          </cell>
          <cell r="B482">
            <v>0</v>
          </cell>
          <cell r="C482">
            <v>0</v>
          </cell>
          <cell r="D482" t="str">
            <v/>
          </cell>
          <cell r="E482">
            <v>0</v>
          </cell>
          <cell r="F482">
            <v>0</v>
          </cell>
          <cell r="G482">
            <v>0</v>
          </cell>
        </row>
        <row r="483">
          <cell r="A483" t="str">
            <v/>
          </cell>
          <cell r="B483">
            <v>0</v>
          </cell>
          <cell r="C483">
            <v>0</v>
          </cell>
          <cell r="D483" t="str">
            <v/>
          </cell>
          <cell r="E483">
            <v>0</v>
          </cell>
          <cell r="F483">
            <v>0</v>
          </cell>
          <cell r="G483">
            <v>0</v>
          </cell>
        </row>
        <row r="484">
          <cell r="A484" t="str">
            <v/>
          </cell>
          <cell r="B484">
            <v>0</v>
          </cell>
          <cell r="C484">
            <v>0</v>
          </cell>
          <cell r="D484" t="str">
            <v/>
          </cell>
          <cell r="E484">
            <v>0</v>
          </cell>
          <cell r="F484">
            <v>0</v>
          </cell>
          <cell r="G484">
            <v>0</v>
          </cell>
        </row>
        <row r="485">
          <cell r="A485" t="str">
            <v/>
          </cell>
          <cell r="B485">
            <v>0</v>
          </cell>
          <cell r="C485">
            <v>0</v>
          </cell>
          <cell r="D485" t="str">
            <v/>
          </cell>
          <cell r="E485">
            <v>0</v>
          </cell>
          <cell r="F485">
            <v>0</v>
          </cell>
          <cell r="G485">
            <v>0</v>
          </cell>
        </row>
        <row r="486">
          <cell r="A486">
            <v>0</v>
          </cell>
          <cell r="B486">
            <v>0</v>
          </cell>
          <cell r="C486">
            <v>0</v>
          </cell>
          <cell r="D486">
            <v>0</v>
          </cell>
          <cell r="E486">
            <v>0</v>
          </cell>
          <cell r="F486" t="str">
            <v>Total B</v>
          </cell>
          <cell r="G486">
            <v>0</v>
          </cell>
        </row>
        <row r="487">
          <cell r="A487">
            <v>0</v>
          </cell>
          <cell r="B487">
            <v>0</v>
          </cell>
          <cell r="C487" t="str">
            <v>C - EQUIPOS</v>
          </cell>
          <cell r="D487">
            <v>0</v>
          </cell>
          <cell r="E487">
            <v>0</v>
          </cell>
          <cell r="F487">
            <v>0</v>
          </cell>
          <cell r="G487">
            <v>0</v>
          </cell>
        </row>
        <row r="488">
          <cell r="A488" t="str">
            <v/>
          </cell>
          <cell r="B488" t="str">
            <v/>
          </cell>
          <cell r="C488">
            <v>0</v>
          </cell>
          <cell r="D488" t="str">
            <v/>
          </cell>
          <cell r="E488">
            <v>0</v>
          </cell>
          <cell r="F488">
            <v>0</v>
          </cell>
          <cell r="G488">
            <v>0</v>
          </cell>
        </row>
        <row r="489">
          <cell r="A489" t="str">
            <v/>
          </cell>
          <cell r="B489" t="str">
            <v/>
          </cell>
          <cell r="C489">
            <v>0</v>
          </cell>
          <cell r="D489" t="str">
            <v/>
          </cell>
          <cell r="E489">
            <v>0</v>
          </cell>
          <cell r="F489">
            <v>0</v>
          </cell>
          <cell r="G489">
            <v>0</v>
          </cell>
        </row>
        <row r="490">
          <cell r="A490" t="str">
            <v/>
          </cell>
          <cell r="B490" t="str">
            <v/>
          </cell>
          <cell r="C490">
            <v>0</v>
          </cell>
          <cell r="D490" t="str">
            <v/>
          </cell>
          <cell r="E490">
            <v>0</v>
          </cell>
          <cell r="F490">
            <v>0</v>
          </cell>
          <cell r="G490">
            <v>0</v>
          </cell>
        </row>
        <row r="491">
          <cell r="A491" t="str">
            <v/>
          </cell>
          <cell r="B491" t="str">
            <v/>
          </cell>
          <cell r="C491">
            <v>0</v>
          </cell>
          <cell r="D491" t="str">
            <v/>
          </cell>
          <cell r="E491">
            <v>0</v>
          </cell>
          <cell r="F491">
            <v>0</v>
          </cell>
          <cell r="G491">
            <v>0</v>
          </cell>
        </row>
        <row r="492">
          <cell r="A492" t="str">
            <v/>
          </cell>
          <cell r="B492" t="str">
            <v/>
          </cell>
          <cell r="C492">
            <v>0</v>
          </cell>
          <cell r="D492" t="str">
            <v/>
          </cell>
          <cell r="E492">
            <v>0</v>
          </cell>
          <cell r="F492">
            <v>0</v>
          </cell>
          <cell r="G492">
            <v>0</v>
          </cell>
        </row>
        <row r="493">
          <cell r="A493" t="str">
            <v/>
          </cell>
          <cell r="B493" t="str">
            <v/>
          </cell>
          <cell r="C493">
            <v>0</v>
          </cell>
          <cell r="D493" t="str">
            <v/>
          </cell>
          <cell r="E493">
            <v>0</v>
          </cell>
          <cell r="F493">
            <v>0</v>
          </cell>
          <cell r="G493">
            <v>0</v>
          </cell>
        </row>
        <row r="494">
          <cell r="A494" t="str">
            <v/>
          </cell>
          <cell r="B494" t="str">
            <v/>
          </cell>
          <cell r="C494">
            <v>0</v>
          </cell>
          <cell r="D494" t="str">
            <v/>
          </cell>
          <cell r="E494">
            <v>0</v>
          </cell>
          <cell r="F494">
            <v>0</v>
          </cell>
          <cell r="G494">
            <v>0</v>
          </cell>
        </row>
        <row r="495">
          <cell r="A495" t="str">
            <v/>
          </cell>
          <cell r="B495" t="str">
            <v/>
          </cell>
          <cell r="C495">
            <v>0</v>
          </cell>
          <cell r="D495" t="str">
            <v/>
          </cell>
          <cell r="E495">
            <v>0</v>
          </cell>
          <cell r="F495">
            <v>0</v>
          </cell>
          <cell r="G495">
            <v>0</v>
          </cell>
        </row>
        <row r="496">
          <cell r="A496" t="str">
            <v/>
          </cell>
          <cell r="B496" t="str">
            <v/>
          </cell>
          <cell r="C496">
            <v>0</v>
          </cell>
          <cell r="D496" t="str">
            <v/>
          </cell>
          <cell r="E496">
            <v>0</v>
          </cell>
          <cell r="F496">
            <v>0</v>
          </cell>
          <cell r="G496">
            <v>0</v>
          </cell>
        </row>
        <row r="497">
          <cell r="A497">
            <v>0</v>
          </cell>
          <cell r="B497">
            <v>0</v>
          </cell>
          <cell r="C497">
            <v>0</v>
          </cell>
          <cell r="D497">
            <v>0</v>
          </cell>
          <cell r="E497">
            <v>0</v>
          </cell>
          <cell r="F497" t="str">
            <v>Total C</v>
          </cell>
          <cell r="G497">
            <v>0</v>
          </cell>
        </row>
        <row r="498">
          <cell r="A498">
            <v>0</v>
          </cell>
          <cell r="B498">
            <v>0</v>
          </cell>
          <cell r="C498">
            <v>0</v>
          </cell>
          <cell r="D498">
            <v>0</v>
          </cell>
          <cell r="E498">
            <v>0</v>
          </cell>
          <cell r="F498">
            <v>0</v>
          </cell>
          <cell r="G498">
            <v>0</v>
          </cell>
        </row>
        <row r="499">
          <cell r="A499" t="str">
            <v/>
          </cell>
          <cell r="B499" t="str">
            <v/>
          </cell>
          <cell r="C499">
            <v>0</v>
          </cell>
          <cell r="D499" t="str">
            <v>Costo  Neto</v>
          </cell>
          <cell r="E499">
            <v>0</v>
          </cell>
          <cell r="F499" t="str">
            <v>Total D=A+B+C</v>
          </cell>
          <cell r="G499">
            <v>0</v>
          </cell>
        </row>
        <row r="501">
          <cell r="A501" t="str">
            <v>ANALISIS DE PRECIOS</v>
          </cell>
          <cell r="B501">
            <v>0</v>
          </cell>
          <cell r="C501">
            <v>0</v>
          </cell>
          <cell r="D501">
            <v>0</v>
          </cell>
          <cell r="E501">
            <v>0</v>
          </cell>
          <cell r="F501">
            <v>0</v>
          </cell>
          <cell r="G501">
            <v>0</v>
          </cell>
        </row>
        <row r="502">
          <cell r="A502" t="str">
            <v>COMITENTE:</v>
          </cell>
          <cell r="B502" t="str">
            <v>DIRECCIÓN DE ARQUITECTURA</v>
          </cell>
          <cell r="C502">
            <v>0</v>
          </cell>
          <cell r="D502">
            <v>0</v>
          </cell>
          <cell r="E502">
            <v>0</v>
          </cell>
          <cell r="F502">
            <v>0</v>
          </cell>
          <cell r="G502">
            <v>0</v>
          </cell>
        </row>
        <row r="503">
          <cell r="A503" t="str">
            <v>CONTRATISTA:</v>
          </cell>
          <cell r="B503" t="str">
            <v>FUNCIONALES SIGOP</v>
          </cell>
          <cell r="C503">
            <v>0</v>
          </cell>
          <cell r="D503">
            <v>0</v>
          </cell>
          <cell r="E503">
            <v>0</v>
          </cell>
          <cell r="F503">
            <v>0</v>
          </cell>
          <cell r="G503">
            <v>0</v>
          </cell>
        </row>
        <row r="504">
          <cell r="A504" t="str">
            <v>OBRA:</v>
          </cell>
          <cell r="B504" t="str">
            <v>PRUEBA PLANILLA DE MEDICION</v>
          </cell>
          <cell r="C504">
            <v>0</v>
          </cell>
          <cell r="D504">
            <v>0</v>
          </cell>
          <cell r="E504">
            <v>0</v>
          </cell>
          <cell r="F504" t="str">
            <v>PRECIOS A:</v>
          </cell>
          <cell r="G504">
            <v>0</v>
          </cell>
        </row>
        <row r="505">
          <cell r="A505" t="str">
            <v>UBICACIÓN:</v>
          </cell>
          <cell r="B505" t="str">
            <v>CENTRO CIVICO</v>
          </cell>
          <cell r="C505">
            <v>0</v>
          </cell>
          <cell r="D505">
            <v>0</v>
          </cell>
          <cell r="E505">
            <v>0</v>
          </cell>
          <cell r="F505">
            <v>0</v>
          </cell>
          <cell r="G505">
            <v>0</v>
          </cell>
        </row>
        <row r="506">
          <cell r="A506" t="str">
            <v>RUBRO:</v>
          </cell>
          <cell r="B506" t="str">
            <v/>
          </cell>
          <cell r="C506" t="str">
            <v/>
          </cell>
          <cell r="D506">
            <v>0</v>
          </cell>
          <cell r="E506">
            <v>0</v>
          </cell>
          <cell r="F506">
            <v>0</v>
          </cell>
          <cell r="G506">
            <v>0</v>
          </cell>
        </row>
        <row r="507">
          <cell r="A507" t="str">
            <v>ITEM:</v>
          </cell>
          <cell r="B507" t="str">
            <v/>
          </cell>
          <cell r="C507" t="str">
            <v/>
          </cell>
          <cell r="D507">
            <v>0</v>
          </cell>
          <cell r="E507">
            <v>0</v>
          </cell>
          <cell r="F507" t="str">
            <v>UNIDAD:</v>
          </cell>
          <cell r="G507" t="str">
            <v/>
          </cell>
        </row>
        <row r="508">
          <cell r="A508">
            <v>0</v>
          </cell>
          <cell r="B508">
            <v>0</v>
          </cell>
          <cell r="C508">
            <v>0</v>
          </cell>
          <cell r="D508">
            <v>0</v>
          </cell>
          <cell r="E508">
            <v>0</v>
          </cell>
          <cell r="F508">
            <v>0</v>
          </cell>
          <cell r="G508">
            <v>0</v>
          </cell>
        </row>
        <row r="509">
          <cell r="A509" t="str">
            <v>DATOS REDETERMINACION</v>
          </cell>
          <cell r="B509">
            <v>0</v>
          </cell>
          <cell r="C509" t="str">
            <v>DESIGNACION</v>
          </cell>
          <cell r="D509" t="str">
            <v>U</v>
          </cell>
          <cell r="E509" t="str">
            <v>Cantidad</v>
          </cell>
          <cell r="F509" t="str">
            <v>$ Unitarios</v>
          </cell>
          <cell r="G509" t="str">
            <v>$ Parcial</v>
          </cell>
        </row>
        <row r="510">
          <cell r="A510" t="str">
            <v>CÓDIGO</v>
          </cell>
          <cell r="B510" t="str">
            <v>DESCRIPCIÓN</v>
          </cell>
          <cell r="C510">
            <v>0</v>
          </cell>
          <cell r="D510">
            <v>0</v>
          </cell>
          <cell r="E510">
            <v>0</v>
          </cell>
          <cell r="F510">
            <v>0</v>
          </cell>
          <cell r="G510">
            <v>0</v>
          </cell>
        </row>
        <row r="511">
          <cell r="A511">
            <v>0</v>
          </cell>
          <cell r="B511">
            <v>0</v>
          </cell>
          <cell r="C511" t="str">
            <v>A - MATERIALES</v>
          </cell>
          <cell r="D511">
            <v>0</v>
          </cell>
          <cell r="E511">
            <v>0</v>
          </cell>
          <cell r="F511">
            <v>0</v>
          </cell>
          <cell r="G511">
            <v>0</v>
          </cell>
        </row>
        <row r="512">
          <cell r="A512" t="str">
            <v/>
          </cell>
          <cell r="B512" t="str">
            <v/>
          </cell>
          <cell r="C512">
            <v>0</v>
          </cell>
          <cell r="D512" t="str">
            <v/>
          </cell>
          <cell r="E512">
            <v>0</v>
          </cell>
          <cell r="F512">
            <v>0</v>
          </cell>
          <cell r="G512">
            <v>0</v>
          </cell>
        </row>
        <row r="513">
          <cell r="A513" t="str">
            <v/>
          </cell>
          <cell r="B513" t="str">
            <v/>
          </cell>
          <cell r="C513">
            <v>0</v>
          </cell>
          <cell r="D513" t="str">
            <v/>
          </cell>
          <cell r="E513">
            <v>0</v>
          </cell>
          <cell r="F513">
            <v>0</v>
          </cell>
          <cell r="G513">
            <v>0</v>
          </cell>
        </row>
        <row r="514">
          <cell r="A514" t="str">
            <v/>
          </cell>
          <cell r="B514" t="str">
            <v/>
          </cell>
          <cell r="C514">
            <v>0</v>
          </cell>
          <cell r="D514" t="str">
            <v/>
          </cell>
          <cell r="E514">
            <v>0</v>
          </cell>
          <cell r="F514">
            <v>0</v>
          </cell>
          <cell r="G514">
            <v>0</v>
          </cell>
        </row>
        <row r="515">
          <cell r="A515" t="str">
            <v/>
          </cell>
          <cell r="B515" t="str">
            <v/>
          </cell>
          <cell r="C515">
            <v>0</v>
          </cell>
          <cell r="D515" t="str">
            <v/>
          </cell>
          <cell r="E515">
            <v>0</v>
          </cell>
          <cell r="F515">
            <v>0</v>
          </cell>
          <cell r="G515">
            <v>0</v>
          </cell>
        </row>
        <row r="516">
          <cell r="A516" t="str">
            <v/>
          </cell>
          <cell r="B516" t="str">
            <v/>
          </cell>
          <cell r="C516">
            <v>0</v>
          </cell>
          <cell r="D516" t="str">
            <v/>
          </cell>
          <cell r="E516">
            <v>0</v>
          </cell>
          <cell r="F516">
            <v>0</v>
          </cell>
          <cell r="G516">
            <v>0</v>
          </cell>
        </row>
        <row r="517">
          <cell r="A517" t="str">
            <v/>
          </cell>
          <cell r="B517" t="str">
            <v/>
          </cell>
          <cell r="C517">
            <v>0</v>
          </cell>
          <cell r="D517" t="str">
            <v/>
          </cell>
          <cell r="E517">
            <v>0</v>
          </cell>
          <cell r="F517">
            <v>0</v>
          </cell>
          <cell r="G517">
            <v>0</v>
          </cell>
        </row>
        <row r="518">
          <cell r="A518" t="str">
            <v/>
          </cell>
          <cell r="B518" t="str">
            <v/>
          </cell>
          <cell r="C518">
            <v>0</v>
          </cell>
          <cell r="D518" t="str">
            <v/>
          </cell>
          <cell r="E518">
            <v>0</v>
          </cell>
          <cell r="F518">
            <v>0</v>
          </cell>
          <cell r="G518">
            <v>0</v>
          </cell>
        </row>
        <row r="519">
          <cell r="A519" t="str">
            <v/>
          </cell>
          <cell r="B519" t="str">
            <v/>
          </cell>
          <cell r="C519">
            <v>0</v>
          </cell>
          <cell r="D519" t="str">
            <v/>
          </cell>
          <cell r="E519">
            <v>0</v>
          </cell>
          <cell r="F519">
            <v>0</v>
          </cell>
          <cell r="G519">
            <v>0</v>
          </cell>
        </row>
        <row r="520">
          <cell r="A520" t="str">
            <v/>
          </cell>
          <cell r="B520" t="str">
            <v/>
          </cell>
          <cell r="C520">
            <v>0</v>
          </cell>
          <cell r="D520" t="str">
            <v/>
          </cell>
          <cell r="E520">
            <v>0</v>
          </cell>
          <cell r="F520">
            <v>0</v>
          </cell>
          <cell r="G520">
            <v>0</v>
          </cell>
        </row>
        <row r="521">
          <cell r="A521" t="str">
            <v/>
          </cell>
          <cell r="B521" t="str">
            <v/>
          </cell>
          <cell r="C521">
            <v>0</v>
          </cell>
          <cell r="D521" t="str">
            <v/>
          </cell>
          <cell r="E521">
            <v>0</v>
          </cell>
          <cell r="F521">
            <v>0</v>
          </cell>
          <cell r="G521">
            <v>0</v>
          </cell>
        </row>
        <row r="522">
          <cell r="A522" t="str">
            <v/>
          </cell>
          <cell r="B522" t="str">
            <v/>
          </cell>
          <cell r="C522">
            <v>0</v>
          </cell>
          <cell r="D522" t="str">
            <v/>
          </cell>
          <cell r="E522">
            <v>0</v>
          </cell>
          <cell r="F522">
            <v>0</v>
          </cell>
          <cell r="G522">
            <v>0</v>
          </cell>
        </row>
        <row r="523">
          <cell r="A523" t="str">
            <v/>
          </cell>
          <cell r="B523" t="str">
            <v/>
          </cell>
          <cell r="C523">
            <v>0</v>
          </cell>
          <cell r="D523" t="str">
            <v/>
          </cell>
          <cell r="E523">
            <v>0</v>
          </cell>
          <cell r="F523">
            <v>0</v>
          </cell>
          <cell r="G523">
            <v>0</v>
          </cell>
        </row>
        <row r="524">
          <cell r="A524" t="str">
            <v/>
          </cell>
          <cell r="B524" t="str">
            <v/>
          </cell>
          <cell r="C524">
            <v>0</v>
          </cell>
          <cell r="D524" t="str">
            <v/>
          </cell>
          <cell r="E524">
            <v>0</v>
          </cell>
          <cell r="F524">
            <v>0</v>
          </cell>
          <cell r="G524">
            <v>0</v>
          </cell>
        </row>
        <row r="525">
          <cell r="A525" t="str">
            <v/>
          </cell>
          <cell r="B525" t="str">
            <v/>
          </cell>
          <cell r="C525">
            <v>0</v>
          </cell>
          <cell r="D525" t="str">
            <v/>
          </cell>
          <cell r="E525">
            <v>0</v>
          </cell>
          <cell r="F525">
            <v>0</v>
          </cell>
          <cell r="G525">
            <v>0</v>
          </cell>
        </row>
        <row r="526">
          <cell r="A526">
            <v>0</v>
          </cell>
          <cell r="B526">
            <v>0</v>
          </cell>
          <cell r="C526">
            <v>0</v>
          </cell>
          <cell r="D526">
            <v>0</v>
          </cell>
          <cell r="E526">
            <v>0</v>
          </cell>
          <cell r="F526" t="str">
            <v>Total A</v>
          </cell>
          <cell r="G526">
            <v>0</v>
          </cell>
        </row>
        <row r="527">
          <cell r="A527">
            <v>0</v>
          </cell>
          <cell r="B527">
            <v>0</v>
          </cell>
          <cell r="C527" t="str">
            <v>B - MANO DE OBRA</v>
          </cell>
          <cell r="D527">
            <v>0</v>
          </cell>
          <cell r="E527">
            <v>0</v>
          </cell>
          <cell r="F527">
            <v>0</v>
          </cell>
          <cell r="G527">
            <v>0</v>
          </cell>
        </row>
        <row r="528">
          <cell r="A528" t="str">
            <v/>
          </cell>
          <cell r="B528">
            <v>0</v>
          </cell>
          <cell r="C528">
            <v>0</v>
          </cell>
          <cell r="D528" t="str">
            <v/>
          </cell>
          <cell r="E528">
            <v>0</v>
          </cell>
          <cell r="F528">
            <v>0</v>
          </cell>
          <cell r="G528">
            <v>0</v>
          </cell>
        </row>
        <row r="529">
          <cell r="A529" t="str">
            <v/>
          </cell>
          <cell r="B529">
            <v>0</v>
          </cell>
          <cell r="C529">
            <v>0</v>
          </cell>
          <cell r="D529" t="str">
            <v/>
          </cell>
          <cell r="E529">
            <v>0</v>
          </cell>
          <cell r="F529">
            <v>0</v>
          </cell>
          <cell r="G529">
            <v>0</v>
          </cell>
        </row>
        <row r="530">
          <cell r="A530" t="str">
            <v/>
          </cell>
          <cell r="B530">
            <v>0</v>
          </cell>
          <cell r="C530">
            <v>0</v>
          </cell>
          <cell r="D530" t="str">
            <v/>
          </cell>
          <cell r="E530">
            <v>0</v>
          </cell>
          <cell r="F530">
            <v>0</v>
          </cell>
          <cell r="G530">
            <v>0</v>
          </cell>
        </row>
        <row r="531">
          <cell r="A531" t="str">
            <v/>
          </cell>
          <cell r="B531">
            <v>0</v>
          </cell>
          <cell r="C531">
            <v>0</v>
          </cell>
          <cell r="D531" t="str">
            <v/>
          </cell>
          <cell r="E531">
            <v>0</v>
          </cell>
          <cell r="F531">
            <v>0</v>
          </cell>
          <cell r="G531">
            <v>0</v>
          </cell>
        </row>
        <row r="532">
          <cell r="A532" t="str">
            <v/>
          </cell>
          <cell r="B532">
            <v>0</v>
          </cell>
          <cell r="C532">
            <v>0</v>
          </cell>
          <cell r="D532" t="str">
            <v/>
          </cell>
          <cell r="E532">
            <v>0</v>
          </cell>
          <cell r="F532">
            <v>0</v>
          </cell>
          <cell r="G532">
            <v>0</v>
          </cell>
        </row>
        <row r="533">
          <cell r="A533" t="str">
            <v/>
          </cell>
          <cell r="B533">
            <v>0</v>
          </cell>
          <cell r="C533">
            <v>0</v>
          </cell>
          <cell r="D533" t="str">
            <v/>
          </cell>
          <cell r="E533">
            <v>0</v>
          </cell>
          <cell r="F533">
            <v>0</v>
          </cell>
          <cell r="G533">
            <v>0</v>
          </cell>
        </row>
        <row r="534">
          <cell r="A534" t="str">
            <v/>
          </cell>
          <cell r="B534">
            <v>0</v>
          </cell>
          <cell r="C534">
            <v>0</v>
          </cell>
          <cell r="D534" t="str">
            <v/>
          </cell>
          <cell r="E534">
            <v>0</v>
          </cell>
          <cell r="F534">
            <v>0</v>
          </cell>
          <cell r="G534">
            <v>0</v>
          </cell>
        </row>
        <row r="535">
          <cell r="A535" t="str">
            <v/>
          </cell>
          <cell r="B535">
            <v>0</v>
          </cell>
          <cell r="C535">
            <v>0</v>
          </cell>
          <cell r="D535" t="str">
            <v/>
          </cell>
          <cell r="E535">
            <v>0</v>
          </cell>
          <cell r="F535">
            <v>0</v>
          </cell>
          <cell r="G535">
            <v>0</v>
          </cell>
        </row>
        <row r="536">
          <cell r="A536">
            <v>0</v>
          </cell>
          <cell r="B536">
            <v>0</v>
          </cell>
          <cell r="C536">
            <v>0</v>
          </cell>
          <cell r="D536">
            <v>0</v>
          </cell>
          <cell r="E536">
            <v>0</v>
          </cell>
          <cell r="F536" t="str">
            <v>Total B</v>
          </cell>
          <cell r="G536">
            <v>0</v>
          </cell>
        </row>
        <row r="537">
          <cell r="A537">
            <v>0</v>
          </cell>
          <cell r="B537">
            <v>0</v>
          </cell>
          <cell r="C537" t="str">
            <v>C - EQUIPOS</v>
          </cell>
          <cell r="D537">
            <v>0</v>
          </cell>
          <cell r="E537">
            <v>0</v>
          </cell>
          <cell r="F537">
            <v>0</v>
          </cell>
          <cell r="G537">
            <v>0</v>
          </cell>
        </row>
        <row r="538">
          <cell r="A538" t="str">
            <v/>
          </cell>
          <cell r="B538" t="str">
            <v/>
          </cell>
          <cell r="C538">
            <v>0</v>
          </cell>
          <cell r="D538" t="str">
            <v/>
          </cell>
          <cell r="E538">
            <v>0</v>
          </cell>
          <cell r="F538">
            <v>0</v>
          </cell>
          <cell r="G538">
            <v>0</v>
          </cell>
        </row>
        <row r="539">
          <cell r="A539" t="str">
            <v/>
          </cell>
          <cell r="B539" t="str">
            <v/>
          </cell>
          <cell r="C539">
            <v>0</v>
          </cell>
          <cell r="D539" t="str">
            <v/>
          </cell>
          <cell r="E539">
            <v>0</v>
          </cell>
          <cell r="F539">
            <v>0</v>
          </cell>
          <cell r="G539">
            <v>0</v>
          </cell>
        </row>
        <row r="540">
          <cell r="A540" t="str">
            <v/>
          </cell>
          <cell r="B540" t="str">
            <v/>
          </cell>
          <cell r="C540">
            <v>0</v>
          </cell>
          <cell r="D540" t="str">
            <v/>
          </cell>
          <cell r="E540">
            <v>0</v>
          </cell>
          <cell r="F540">
            <v>0</v>
          </cell>
          <cell r="G540">
            <v>0</v>
          </cell>
        </row>
        <row r="541">
          <cell r="A541" t="str">
            <v/>
          </cell>
          <cell r="B541" t="str">
            <v/>
          </cell>
          <cell r="C541">
            <v>0</v>
          </cell>
          <cell r="D541" t="str">
            <v/>
          </cell>
          <cell r="E541">
            <v>0</v>
          </cell>
          <cell r="F541">
            <v>0</v>
          </cell>
          <cell r="G541">
            <v>0</v>
          </cell>
        </row>
        <row r="542">
          <cell r="A542" t="str">
            <v/>
          </cell>
          <cell r="B542" t="str">
            <v/>
          </cell>
          <cell r="C542">
            <v>0</v>
          </cell>
          <cell r="D542" t="str">
            <v/>
          </cell>
          <cell r="E542">
            <v>0</v>
          </cell>
          <cell r="F542">
            <v>0</v>
          </cell>
          <cell r="G542">
            <v>0</v>
          </cell>
        </row>
        <row r="543">
          <cell r="A543" t="str">
            <v/>
          </cell>
          <cell r="B543" t="str">
            <v/>
          </cell>
          <cell r="C543">
            <v>0</v>
          </cell>
          <cell r="D543" t="str">
            <v/>
          </cell>
          <cell r="E543">
            <v>0</v>
          </cell>
          <cell r="F543">
            <v>0</v>
          </cell>
          <cell r="G543">
            <v>0</v>
          </cell>
        </row>
        <row r="544">
          <cell r="A544" t="str">
            <v/>
          </cell>
          <cell r="B544" t="str">
            <v/>
          </cell>
          <cell r="C544">
            <v>0</v>
          </cell>
          <cell r="D544" t="str">
            <v/>
          </cell>
          <cell r="E544">
            <v>0</v>
          </cell>
          <cell r="F544">
            <v>0</v>
          </cell>
          <cell r="G544">
            <v>0</v>
          </cell>
        </row>
        <row r="545">
          <cell r="A545" t="str">
            <v/>
          </cell>
          <cell r="B545" t="str">
            <v/>
          </cell>
          <cell r="C545">
            <v>0</v>
          </cell>
          <cell r="D545" t="str">
            <v/>
          </cell>
          <cell r="E545">
            <v>0</v>
          </cell>
          <cell r="F545">
            <v>0</v>
          </cell>
          <cell r="G545">
            <v>0</v>
          </cell>
        </row>
        <row r="546">
          <cell r="A546" t="str">
            <v/>
          </cell>
          <cell r="B546" t="str">
            <v/>
          </cell>
          <cell r="C546">
            <v>0</v>
          </cell>
          <cell r="D546" t="str">
            <v/>
          </cell>
          <cell r="E546">
            <v>0</v>
          </cell>
          <cell r="F546">
            <v>0</v>
          </cell>
          <cell r="G546">
            <v>0</v>
          </cell>
        </row>
        <row r="547">
          <cell r="A547">
            <v>0</v>
          </cell>
          <cell r="B547">
            <v>0</v>
          </cell>
          <cell r="C547">
            <v>0</v>
          </cell>
          <cell r="D547">
            <v>0</v>
          </cell>
          <cell r="E547">
            <v>0</v>
          </cell>
          <cell r="F547" t="str">
            <v>Total C</v>
          </cell>
          <cell r="G547">
            <v>0</v>
          </cell>
        </row>
        <row r="548">
          <cell r="A548">
            <v>0</v>
          </cell>
          <cell r="B548">
            <v>0</v>
          </cell>
          <cell r="C548">
            <v>0</v>
          </cell>
          <cell r="D548">
            <v>0</v>
          </cell>
          <cell r="E548">
            <v>0</v>
          </cell>
          <cell r="F548">
            <v>0</v>
          </cell>
          <cell r="G548">
            <v>0</v>
          </cell>
        </row>
        <row r="549">
          <cell r="A549" t="str">
            <v/>
          </cell>
          <cell r="B549" t="str">
            <v/>
          </cell>
          <cell r="C549">
            <v>0</v>
          </cell>
          <cell r="D549" t="str">
            <v>Costo  Neto</v>
          </cell>
          <cell r="E549">
            <v>0</v>
          </cell>
          <cell r="F549" t="str">
            <v>Total D=A+B+C</v>
          </cell>
          <cell r="G549">
            <v>0</v>
          </cell>
        </row>
        <row r="551">
          <cell r="A551" t="str">
            <v>ANALISIS DE PRECIOS</v>
          </cell>
          <cell r="B551">
            <v>0</v>
          </cell>
          <cell r="C551">
            <v>0</v>
          </cell>
          <cell r="D551">
            <v>0</v>
          </cell>
          <cell r="E551">
            <v>0</v>
          </cell>
          <cell r="F551">
            <v>0</v>
          </cell>
          <cell r="G551">
            <v>0</v>
          </cell>
        </row>
        <row r="552">
          <cell r="A552" t="str">
            <v>COMITENTE:</v>
          </cell>
          <cell r="B552" t="str">
            <v>DIRECCIÓN DE ARQUITECTURA</v>
          </cell>
          <cell r="C552">
            <v>0</v>
          </cell>
          <cell r="D552">
            <v>0</v>
          </cell>
          <cell r="E552">
            <v>0</v>
          </cell>
          <cell r="F552">
            <v>0</v>
          </cell>
          <cell r="G552">
            <v>0</v>
          </cell>
        </row>
        <row r="553">
          <cell r="A553" t="str">
            <v>CONTRATISTA:</v>
          </cell>
          <cell r="B553" t="str">
            <v>FUNCIONALES SIGOP</v>
          </cell>
          <cell r="C553">
            <v>0</v>
          </cell>
          <cell r="D553">
            <v>0</v>
          </cell>
          <cell r="E553">
            <v>0</v>
          </cell>
          <cell r="F553">
            <v>0</v>
          </cell>
          <cell r="G553">
            <v>0</v>
          </cell>
        </row>
        <row r="554">
          <cell r="A554" t="str">
            <v>OBRA:</v>
          </cell>
          <cell r="B554" t="str">
            <v>PRUEBA PLANILLA DE MEDICION</v>
          </cell>
          <cell r="C554">
            <v>0</v>
          </cell>
          <cell r="D554">
            <v>0</v>
          </cell>
          <cell r="E554">
            <v>0</v>
          </cell>
          <cell r="F554" t="str">
            <v>PRECIOS A:</v>
          </cell>
          <cell r="G554">
            <v>0</v>
          </cell>
        </row>
        <row r="555">
          <cell r="A555" t="str">
            <v>UBICACIÓN:</v>
          </cell>
          <cell r="B555" t="str">
            <v>CENTRO CIVICO</v>
          </cell>
          <cell r="C555">
            <v>0</v>
          </cell>
          <cell r="D555">
            <v>0</v>
          </cell>
          <cell r="E555">
            <v>0</v>
          </cell>
          <cell r="F555">
            <v>0</v>
          </cell>
          <cell r="G555">
            <v>0</v>
          </cell>
        </row>
        <row r="556">
          <cell r="A556" t="str">
            <v>RUBRO:</v>
          </cell>
          <cell r="B556" t="str">
            <v/>
          </cell>
          <cell r="C556" t="str">
            <v/>
          </cell>
          <cell r="D556">
            <v>0</v>
          </cell>
          <cell r="E556">
            <v>0</v>
          </cell>
          <cell r="F556">
            <v>0</v>
          </cell>
          <cell r="G556">
            <v>0</v>
          </cell>
        </row>
        <row r="557">
          <cell r="A557" t="str">
            <v>ITEM:</v>
          </cell>
          <cell r="B557" t="str">
            <v/>
          </cell>
          <cell r="C557" t="str">
            <v/>
          </cell>
          <cell r="D557">
            <v>0</v>
          </cell>
          <cell r="E557">
            <v>0</v>
          </cell>
          <cell r="F557" t="str">
            <v>UNIDAD:</v>
          </cell>
          <cell r="G557" t="str">
            <v/>
          </cell>
        </row>
        <row r="558">
          <cell r="A558">
            <v>0</v>
          </cell>
          <cell r="B558">
            <v>0</v>
          </cell>
          <cell r="C558">
            <v>0</v>
          </cell>
          <cell r="D558">
            <v>0</v>
          </cell>
          <cell r="E558">
            <v>0</v>
          </cell>
          <cell r="F558">
            <v>0</v>
          </cell>
          <cell r="G558">
            <v>0</v>
          </cell>
        </row>
        <row r="559">
          <cell r="A559" t="str">
            <v>DATOS REDETERMINACION</v>
          </cell>
          <cell r="B559">
            <v>0</v>
          </cell>
          <cell r="C559" t="str">
            <v>DESIGNACION</v>
          </cell>
          <cell r="D559" t="str">
            <v>U</v>
          </cell>
          <cell r="E559" t="str">
            <v>Cantidad</v>
          </cell>
          <cell r="F559" t="str">
            <v>$ Unitarios</v>
          </cell>
          <cell r="G559" t="str">
            <v>$ Parcial</v>
          </cell>
        </row>
        <row r="560">
          <cell r="A560" t="str">
            <v>CÓDIGO</v>
          </cell>
          <cell r="B560" t="str">
            <v>DESCRIPCIÓN</v>
          </cell>
          <cell r="C560">
            <v>0</v>
          </cell>
          <cell r="D560">
            <v>0</v>
          </cell>
          <cell r="E560">
            <v>0</v>
          </cell>
          <cell r="F560">
            <v>0</v>
          </cell>
          <cell r="G560">
            <v>0</v>
          </cell>
        </row>
        <row r="561">
          <cell r="A561">
            <v>0</v>
          </cell>
          <cell r="B561">
            <v>0</v>
          </cell>
          <cell r="C561" t="str">
            <v>A - MATERIALES</v>
          </cell>
          <cell r="D561">
            <v>0</v>
          </cell>
          <cell r="E561">
            <v>0</v>
          </cell>
          <cell r="F561">
            <v>0</v>
          </cell>
          <cell r="G561">
            <v>0</v>
          </cell>
        </row>
        <row r="562">
          <cell r="A562" t="str">
            <v/>
          </cell>
          <cell r="B562" t="str">
            <v/>
          </cell>
          <cell r="C562">
            <v>0</v>
          </cell>
          <cell r="D562" t="str">
            <v/>
          </cell>
          <cell r="E562">
            <v>0</v>
          </cell>
          <cell r="F562">
            <v>0</v>
          </cell>
          <cell r="G562">
            <v>0</v>
          </cell>
        </row>
        <row r="563">
          <cell r="A563" t="str">
            <v/>
          </cell>
          <cell r="B563" t="str">
            <v/>
          </cell>
          <cell r="C563">
            <v>0</v>
          </cell>
          <cell r="D563" t="str">
            <v/>
          </cell>
          <cell r="E563">
            <v>0</v>
          </cell>
          <cell r="F563">
            <v>0</v>
          </cell>
          <cell r="G563">
            <v>0</v>
          </cell>
        </row>
        <row r="564">
          <cell r="A564" t="str">
            <v/>
          </cell>
          <cell r="B564" t="str">
            <v/>
          </cell>
          <cell r="C564">
            <v>0</v>
          </cell>
          <cell r="D564" t="str">
            <v/>
          </cell>
          <cell r="E564">
            <v>0</v>
          </cell>
          <cell r="F564">
            <v>0</v>
          </cell>
          <cell r="G564">
            <v>0</v>
          </cell>
        </row>
        <row r="565">
          <cell r="A565" t="str">
            <v/>
          </cell>
          <cell r="B565" t="str">
            <v/>
          </cell>
          <cell r="C565">
            <v>0</v>
          </cell>
          <cell r="D565" t="str">
            <v/>
          </cell>
          <cell r="E565">
            <v>0</v>
          </cell>
          <cell r="F565">
            <v>0</v>
          </cell>
          <cell r="G565">
            <v>0</v>
          </cell>
        </row>
        <row r="566">
          <cell r="A566" t="str">
            <v/>
          </cell>
          <cell r="B566" t="str">
            <v/>
          </cell>
          <cell r="C566">
            <v>0</v>
          </cell>
          <cell r="D566" t="str">
            <v/>
          </cell>
          <cell r="E566">
            <v>0</v>
          </cell>
          <cell r="F566">
            <v>0</v>
          </cell>
          <cell r="G566">
            <v>0</v>
          </cell>
        </row>
        <row r="567">
          <cell r="A567" t="str">
            <v/>
          </cell>
          <cell r="B567" t="str">
            <v/>
          </cell>
          <cell r="C567">
            <v>0</v>
          </cell>
          <cell r="D567" t="str">
            <v/>
          </cell>
          <cell r="E567">
            <v>0</v>
          </cell>
          <cell r="F567">
            <v>0</v>
          </cell>
          <cell r="G567">
            <v>0</v>
          </cell>
        </row>
        <row r="568">
          <cell r="A568" t="str">
            <v/>
          </cell>
          <cell r="B568" t="str">
            <v/>
          </cell>
          <cell r="C568">
            <v>0</v>
          </cell>
          <cell r="D568" t="str">
            <v/>
          </cell>
          <cell r="E568">
            <v>0</v>
          </cell>
          <cell r="F568">
            <v>0</v>
          </cell>
          <cell r="G568">
            <v>0</v>
          </cell>
        </row>
        <row r="569">
          <cell r="A569" t="str">
            <v/>
          </cell>
          <cell r="B569" t="str">
            <v/>
          </cell>
          <cell r="C569">
            <v>0</v>
          </cell>
          <cell r="D569" t="str">
            <v/>
          </cell>
          <cell r="E569">
            <v>0</v>
          </cell>
          <cell r="F569">
            <v>0</v>
          </cell>
          <cell r="G569">
            <v>0</v>
          </cell>
        </row>
        <row r="570">
          <cell r="A570" t="str">
            <v/>
          </cell>
          <cell r="B570" t="str">
            <v/>
          </cell>
          <cell r="C570">
            <v>0</v>
          </cell>
          <cell r="D570" t="str">
            <v/>
          </cell>
          <cell r="E570">
            <v>0</v>
          </cell>
          <cell r="F570">
            <v>0</v>
          </cell>
          <cell r="G570">
            <v>0</v>
          </cell>
        </row>
        <row r="571">
          <cell r="A571" t="str">
            <v/>
          </cell>
          <cell r="B571" t="str">
            <v/>
          </cell>
          <cell r="C571">
            <v>0</v>
          </cell>
          <cell r="D571" t="str">
            <v/>
          </cell>
          <cell r="E571">
            <v>0</v>
          </cell>
          <cell r="F571">
            <v>0</v>
          </cell>
          <cell r="G571">
            <v>0</v>
          </cell>
        </row>
        <row r="572">
          <cell r="A572" t="str">
            <v/>
          </cell>
          <cell r="B572" t="str">
            <v/>
          </cell>
          <cell r="C572">
            <v>0</v>
          </cell>
          <cell r="D572" t="str">
            <v/>
          </cell>
          <cell r="E572">
            <v>0</v>
          </cell>
          <cell r="F572">
            <v>0</v>
          </cell>
          <cell r="G572">
            <v>0</v>
          </cell>
        </row>
        <row r="573">
          <cell r="A573" t="str">
            <v/>
          </cell>
          <cell r="B573" t="str">
            <v/>
          </cell>
          <cell r="C573">
            <v>0</v>
          </cell>
          <cell r="D573" t="str">
            <v/>
          </cell>
          <cell r="E573">
            <v>0</v>
          </cell>
          <cell r="F573">
            <v>0</v>
          </cell>
          <cell r="G573">
            <v>0</v>
          </cell>
        </row>
        <row r="574">
          <cell r="A574" t="str">
            <v/>
          </cell>
          <cell r="B574" t="str">
            <v/>
          </cell>
          <cell r="C574">
            <v>0</v>
          </cell>
          <cell r="D574" t="str">
            <v/>
          </cell>
          <cell r="E574">
            <v>0</v>
          </cell>
          <cell r="F574">
            <v>0</v>
          </cell>
          <cell r="G574">
            <v>0</v>
          </cell>
        </row>
        <row r="575">
          <cell r="A575" t="str">
            <v/>
          </cell>
          <cell r="B575" t="str">
            <v/>
          </cell>
          <cell r="C575">
            <v>0</v>
          </cell>
          <cell r="D575" t="str">
            <v/>
          </cell>
          <cell r="E575">
            <v>0</v>
          </cell>
          <cell r="F575">
            <v>0</v>
          </cell>
          <cell r="G575">
            <v>0</v>
          </cell>
        </row>
        <row r="576">
          <cell r="A576">
            <v>0</v>
          </cell>
          <cell r="B576">
            <v>0</v>
          </cell>
          <cell r="C576">
            <v>0</v>
          </cell>
          <cell r="D576">
            <v>0</v>
          </cell>
          <cell r="E576">
            <v>0</v>
          </cell>
          <cell r="F576" t="str">
            <v>Total A</v>
          </cell>
          <cell r="G576">
            <v>0</v>
          </cell>
        </row>
        <row r="577">
          <cell r="A577">
            <v>0</v>
          </cell>
          <cell r="B577">
            <v>0</v>
          </cell>
          <cell r="C577" t="str">
            <v>B - MANO DE OBRA</v>
          </cell>
          <cell r="D577">
            <v>0</v>
          </cell>
          <cell r="E577">
            <v>0</v>
          </cell>
          <cell r="F577">
            <v>0</v>
          </cell>
          <cell r="G577">
            <v>0</v>
          </cell>
        </row>
        <row r="578">
          <cell r="A578" t="str">
            <v/>
          </cell>
          <cell r="B578">
            <v>0</v>
          </cell>
          <cell r="C578">
            <v>0</v>
          </cell>
          <cell r="D578" t="str">
            <v/>
          </cell>
          <cell r="E578">
            <v>0</v>
          </cell>
          <cell r="F578">
            <v>0</v>
          </cell>
          <cell r="G578">
            <v>0</v>
          </cell>
        </row>
        <row r="579">
          <cell r="A579" t="str">
            <v/>
          </cell>
          <cell r="B579">
            <v>0</v>
          </cell>
          <cell r="C579">
            <v>0</v>
          </cell>
          <cell r="D579" t="str">
            <v/>
          </cell>
          <cell r="E579">
            <v>0</v>
          </cell>
          <cell r="F579">
            <v>0</v>
          </cell>
          <cell r="G579">
            <v>0</v>
          </cell>
        </row>
        <row r="580">
          <cell r="A580" t="str">
            <v/>
          </cell>
          <cell r="B580">
            <v>0</v>
          </cell>
          <cell r="C580">
            <v>0</v>
          </cell>
          <cell r="D580" t="str">
            <v/>
          </cell>
          <cell r="E580">
            <v>0</v>
          </cell>
          <cell r="F580">
            <v>0</v>
          </cell>
          <cell r="G580">
            <v>0</v>
          </cell>
        </row>
        <row r="581">
          <cell r="A581" t="str">
            <v/>
          </cell>
          <cell r="B581">
            <v>0</v>
          </cell>
          <cell r="C581">
            <v>0</v>
          </cell>
          <cell r="D581" t="str">
            <v/>
          </cell>
          <cell r="E581">
            <v>0</v>
          </cell>
          <cell r="F581">
            <v>0</v>
          </cell>
          <cell r="G581">
            <v>0</v>
          </cell>
        </row>
        <row r="582">
          <cell r="A582" t="str">
            <v/>
          </cell>
          <cell r="B582">
            <v>0</v>
          </cell>
          <cell r="C582">
            <v>0</v>
          </cell>
          <cell r="D582" t="str">
            <v/>
          </cell>
          <cell r="E582">
            <v>0</v>
          </cell>
          <cell r="F582">
            <v>0</v>
          </cell>
          <cell r="G582">
            <v>0</v>
          </cell>
        </row>
        <row r="583">
          <cell r="A583" t="str">
            <v/>
          </cell>
          <cell r="B583">
            <v>0</v>
          </cell>
          <cell r="C583">
            <v>0</v>
          </cell>
          <cell r="D583" t="str">
            <v/>
          </cell>
          <cell r="E583">
            <v>0</v>
          </cell>
          <cell r="F583">
            <v>0</v>
          </cell>
          <cell r="G583">
            <v>0</v>
          </cell>
        </row>
        <row r="584">
          <cell r="A584" t="str">
            <v/>
          </cell>
          <cell r="B584">
            <v>0</v>
          </cell>
          <cell r="C584">
            <v>0</v>
          </cell>
          <cell r="D584" t="str">
            <v/>
          </cell>
          <cell r="E584">
            <v>0</v>
          </cell>
          <cell r="F584">
            <v>0</v>
          </cell>
          <cell r="G584">
            <v>0</v>
          </cell>
        </row>
        <row r="585">
          <cell r="A585" t="str">
            <v/>
          </cell>
          <cell r="B585">
            <v>0</v>
          </cell>
          <cell r="C585">
            <v>0</v>
          </cell>
          <cell r="D585" t="str">
            <v/>
          </cell>
          <cell r="E585">
            <v>0</v>
          </cell>
          <cell r="F585">
            <v>0</v>
          </cell>
          <cell r="G585">
            <v>0</v>
          </cell>
        </row>
        <row r="586">
          <cell r="A586">
            <v>0</v>
          </cell>
          <cell r="B586">
            <v>0</v>
          </cell>
          <cell r="C586">
            <v>0</v>
          </cell>
          <cell r="D586">
            <v>0</v>
          </cell>
          <cell r="E586">
            <v>0</v>
          </cell>
          <cell r="F586" t="str">
            <v>Total B</v>
          </cell>
          <cell r="G586">
            <v>0</v>
          </cell>
        </row>
        <row r="587">
          <cell r="A587">
            <v>0</v>
          </cell>
          <cell r="B587">
            <v>0</v>
          </cell>
          <cell r="C587" t="str">
            <v>C - EQUIPOS</v>
          </cell>
          <cell r="D587">
            <v>0</v>
          </cell>
          <cell r="E587">
            <v>0</v>
          </cell>
          <cell r="F587">
            <v>0</v>
          </cell>
          <cell r="G587">
            <v>0</v>
          </cell>
        </row>
        <row r="588">
          <cell r="A588" t="str">
            <v/>
          </cell>
          <cell r="B588" t="str">
            <v/>
          </cell>
          <cell r="C588">
            <v>0</v>
          </cell>
          <cell r="D588" t="str">
            <v/>
          </cell>
          <cell r="E588">
            <v>0</v>
          </cell>
          <cell r="F588">
            <v>0</v>
          </cell>
          <cell r="G588">
            <v>0</v>
          </cell>
        </row>
        <row r="589">
          <cell r="A589" t="str">
            <v/>
          </cell>
          <cell r="B589" t="str">
            <v/>
          </cell>
          <cell r="C589">
            <v>0</v>
          </cell>
          <cell r="D589" t="str">
            <v/>
          </cell>
          <cell r="E589">
            <v>0</v>
          </cell>
          <cell r="F589">
            <v>0</v>
          </cell>
          <cell r="G589">
            <v>0</v>
          </cell>
        </row>
        <row r="590">
          <cell r="A590" t="str">
            <v/>
          </cell>
          <cell r="B590" t="str">
            <v/>
          </cell>
          <cell r="C590">
            <v>0</v>
          </cell>
          <cell r="D590" t="str">
            <v/>
          </cell>
          <cell r="E590">
            <v>0</v>
          </cell>
          <cell r="F590">
            <v>0</v>
          </cell>
          <cell r="G590">
            <v>0</v>
          </cell>
        </row>
        <row r="591">
          <cell r="A591" t="str">
            <v/>
          </cell>
          <cell r="B591" t="str">
            <v/>
          </cell>
          <cell r="C591">
            <v>0</v>
          </cell>
          <cell r="D591" t="str">
            <v/>
          </cell>
          <cell r="E591">
            <v>0</v>
          </cell>
          <cell r="F591">
            <v>0</v>
          </cell>
          <cell r="G591">
            <v>0</v>
          </cell>
        </row>
        <row r="592">
          <cell r="A592" t="str">
            <v/>
          </cell>
          <cell r="B592" t="str">
            <v/>
          </cell>
          <cell r="C592">
            <v>0</v>
          </cell>
          <cell r="D592" t="str">
            <v/>
          </cell>
          <cell r="E592">
            <v>0</v>
          </cell>
          <cell r="F592">
            <v>0</v>
          </cell>
          <cell r="G592">
            <v>0</v>
          </cell>
        </row>
        <row r="593">
          <cell r="A593" t="str">
            <v/>
          </cell>
          <cell r="B593" t="str">
            <v/>
          </cell>
          <cell r="C593">
            <v>0</v>
          </cell>
          <cell r="D593" t="str">
            <v/>
          </cell>
          <cell r="E593">
            <v>0</v>
          </cell>
          <cell r="F593">
            <v>0</v>
          </cell>
          <cell r="G593">
            <v>0</v>
          </cell>
        </row>
        <row r="594">
          <cell r="A594" t="str">
            <v/>
          </cell>
          <cell r="B594" t="str">
            <v/>
          </cell>
          <cell r="C594">
            <v>0</v>
          </cell>
          <cell r="D594" t="str">
            <v/>
          </cell>
          <cell r="E594">
            <v>0</v>
          </cell>
          <cell r="F594">
            <v>0</v>
          </cell>
          <cell r="G594">
            <v>0</v>
          </cell>
        </row>
        <row r="595">
          <cell r="A595" t="str">
            <v/>
          </cell>
          <cell r="B595" t="str">
            <v/>
          </cell>
          <cell r="C595">
            <v>0</v>
          </cell>
          <cell r="D595" t="str">
            <v/>
          </cell>
          <cell r="E595">
            <v>0</v>
          </cell>
          <cell r="F595">
            <v>0</v>
          </cell>
          <cell r="G595">
            <v>0</v>
          </cell>
        </row>
        <row r="596">
          <cell r="A596" t="str">
            <v/>
          </cell>
          <cell r="B596" t="str">
            <v/>
          </cell>
          <cell r="C596">
            <v>0</v>
          </cell>
          <cell r="D596" t="str">
            <v/>
          </cell>
          <cell r="E596">
            <v>0</v>
          </cell>
          <cell r="F596">
            <v>0</v>
          </cell>
          <cell r="G596">
            <v>0</v>
          </cell>
        </row>
        <row r="597">
          <cell r="A597">
            <v>0</v>
          </cell>
          <cell r="B597">
            <v>0</v>
          </cell>
          <cell r="C597">
            <v>0</v>
          </cell>
          <cell r="D597">
            <v>0</v>
          </cell>
          <cell r="E597">
            <v>0</v>
          </cell>
          <cell r="F597" t="str">
            <v>Total C</v>
          </cell>
          <cell r="G597">
            <v>0</v>
          </cell>
        </row>
        <row r="598">
          <cell r="A598">
            <v>0</v>
          </cell>
          <cell r="B598">
            <v>0</v>
          </cell>
          <cell r="C598">
            <v>0</v>
          </cell>
          <cell r="D598">
            <v>0</v>
          </cell>
          <cell r="E598">
            <v>0</v>
          </cell>
          <cell r="F598">
            <v>0</v>
          </cell>
          <cell r="G598">
            <v>0</v>
          </cell>
        </row>
        <row r="599">
          <cell r="A599" t="str">
            <v/>
          </cell>
          <cell r="B599" t="str">
            <v/>
          </cell>
          <cell r="C599">
            <v>0</v>
          </cell>
          <cell r="D599" t="str">
            <v>Costo  Neto</v>
          </cell>
          <cell r="E599">
            <v>0</v>
          </cell>
          <cell r="F599" t="str">
            <v>Total D=A+B+C</v>
          </cell>
          <cell r="G599">
            <v>0</v>
          </cell>
        </row>
        <row r="601">
          <cell r="A601" t="str">
            <v>ANALISIS DE PRECIOS</v>
          </cell>
          <cell r="B601">
            <v>0</v>
          </cell>
          <cell r="C601">
            <v>0</v>
          </cell>
          <cell r="D601">
            <v>0</v>
          </cell>
          <cell r="E601">
            <v>0</v>
          </cell>
          <cell r="F601">
            <v>0</v>
          </cell>
          <cell r="G601">
            <v>0</v>
          </cell>
        </row>
        <row r="602">
          <cell r="A602" t="str">
            <v>COMITENTE:</v>
          </cell>
          <cell r="B602" t="str">
            <v>DIRECCIÓN DE ARQUITECTURA</v>
          </cell>
          <cell r="C602">
            <v>0</v>
          </cell>
          <cell r="D602">
            <v>0</v>
          </cell>
          <cell r="E602">
            <v>0</v>
          </cell>
          <cell r="F602">
            <v>0</v>
          </cell>
          <cell r="G602">
            <v>0</v>
          </cell>
        </row>
        <row r="603">
          <cell r="A603" t="str">
            <v>CONTRATISTA:</v>
          </cell>
          <cell r="B603" t="str">
            <v>FUNCIONALES SIGOP</v>
          </cell>
          <cell r="C603">
            <v>0</v>
          </cell>
          <cell r="D603">
            <v>0</v>
          </cell>
          <cell r="E603">
            <v>0</v>
          </cell>
          <cell r="F603">
            <v>0</v>
          </cell>
          <cell r="G603">
            <v>0</v>
          </cell>
        </row>
        <row r="604">
          <cell r="A604" t="str">
            <v>OBRA:</v>
          </cell>
          <cell r="B604" t="str">
            <v>PRUEBA PLANILLA DE MEDICION</v>
          </cell>
          <cell r="C604">
            <v>0</v>
          </cell>
          <cell r="D604">
            <v>0</v>
          </cell>
          <cell r="E604">
            <v>0</v>
          </cell>
          <cell r="F604" t="str">
            <v>PRECIOS A:</v>
          </cell>
          <cell r="G604">
            <v>0</v>
          </cell>
        </row>
        <row r="605">
          <cell r="A605" t="str">
            <v>UBICACIÓN:</v>
          </cell>
          <cell r="B605" t="str">
            <v>CENTRO CIVICO</v>
          </cell>
          <cell r="C605">
            <v>0</v>
          </cell>
          <cell r="D605">
            <v>0</v>
          </cell>
          <cell r="E605">
            <v>0</v>
          </cell>
          <cell r="F605">
            <v>0</v>
          </cell>
          <cell r="G605">
            <v>0</v>
          </cell>
        </row>
        <row r="606">
          <cell r="A606" t="str">
            <v>RUBRO:</v>
          </cell>
          <cell r="B606" t="str">
            <v/>
          </cell>
          <cell r="C606" t="str">
            <v/>
          </cell>
          <cell r="D606">
            <v>0</v>
          </cell>
          <cell r="E606">
            <v>0</v>
          </cell>
          <cell r="F606">
            <v>0</v>
          </cell>
          <cell r="G606">
            <v>0</v>
          </cell>
        </row>
        <row r="607">
          <cell r="A607" t="str">
            <v>ITEM:</v>
          </cell>
          <cell r="B607" t="str">
            <v/>
          </cell>
          <cell r="C607" t="str">
            <v/>
          </cell>
          <cell r="D607">
            <v>0</v>
          </cell>
          <cell r="E607">
            <v>0</v>
          </cell>
          <cell r="F607" t="str">
            <v>UNIDAD:</v>
          </cell>
          <cell r="G607" t="str">
            <v/>
          </cell>
        </row>
        <row r="608">
          <cell r="A608">
            <v>0</v>
          </cell>
          <cell r="B608">
            <v>0</v>
          </cell>
          <cell r="C608">
            <v>0</v>
          </cell>
          <cell r="D608">
            <v>0</v>
          </cell>
          <cell r="E608">
            <v>0</v>
          </cell>
          <cell r="F608">
            <v>0</v>
          </cell>
          <cell r="G608">
            <v>0</v>
          </cell>
        </row>
        <row r="609">
          <cell r="A609" t="str">
            <v>DATOS REDETERMINACION</v>
          </cell>
          <cell r="B609">
            <v>0</v>
          </cell>
          <cell r="C609" t="str">
            <v>DESIGNACION</v>
          </cell>
          <cell r="D609" t="str">
            <v>U</v>
          </cell>
          <cell r="E609" t="str">
            <v>Cantidad</v>
          </cell>
          <cell r="F609" t="str">
            <v>$ Unitarios</v>
          </cell>
          <cell r="G609" t="str">
            <v>$ Parcial</v>
          </cell>
        </row>
        <row r="610">
          <cell r="A610" t="str">
            <v>CÓDIGO</v>
          </cell>
          <cell r="B610" t="str">
            <v>DESCRIPCIÓN</v>
          </cell>
          <cell r="C610">
            <v>0</v>
          </cell>
          <cell r="D610">
            <v>0</v>
          </cell>
          <cell r="E610">
            <v>0</v>
          </cell>
          <cell r="F610">
            <v>0</v>
          </cell>
          <cell r="G610">
            <v>0</v>
          </cell>
        </row>
        <row r="611">
          <cell r="A611">
            <v>0</v>
          </cell>
          <cell r="B611">
            <v>0</v>
          </cell>
          <cell r="C611" t="str">
            <v>A - MATERIALES</v>
          </cell>
          <cell r="D611">
            <v>0</v>
          </cell>
          <cell r="E611">
            <v>0</v>
          </cell>
          <cell r="F611">
            <v>0</v>
          </cell>
          <cell r="G611">
            <v>0</v>
          </cell>
        </row>
        <row r="612">
          <cell r="A612" t="str">
            <v/>
          </cell>
          <cell r="B612" t="str">
            <v/>
          </cell>
          <cell r="C612">
            <v>0</v>
          </cell>
          <cell r="D612" t="str">
            <v/>
          </cell>
          <cell r="E612">
            <v>0</v>
          </cell>
          <cell r="F612">
            <v>0</v>
          </cell>
          <cell r="G612">
            <v>0</v>
          </cell>
        </row>
        <row r="613">
          <cell r="A613" t="str">
            <v/>
          </cell>
          <cell r="B613" t="str">
            <v/>
          </cell>
          <cell r="C613">
            <v>0</v>
          </cell>
          <cell r="D613" t="str">
            <v/>
          </cell>
          <cell r="E613">
            <v>0</v>
          </cell>
          <cell r="F613">
            <v>0</v>
          </cell>
          <cell r="G613">
            <v>0</v>
          </cell>
        </row>
        <row r="614">
          <cell r="A614" t="str">
            <v/>
          </cell>
          <cell r="B614" t="str">
            <v/>
          </cell>
          <cell r="C614">
            <v>0</v>
          </cell>
          <cell r="D614" t="str">
            <v/>
          </cell>
          <cell r="E614">
            <v>0</v>
          </cell>
          <cell r="F614">
            <v>0</v>
          </cell>
          <cell r="G614">
            <v>0</v>
          </cell>
        </row>
        <row r="615">
          <cell r="A615" t="str">
            <v/>
          </cell>
          <cell r="B615" t="str">
            <v/>
          </cell>
          <cell r="C615">
            <v>0</v>
          </cell>
          <cell r="D615" t="str">
            <v/>
          </cell>
          <cell r="E615">
            <v>0</v>
          </cell>
          <cell r="F615">
            <v>0</v>
          </cell>
          <cell r="G615">
            <v>0</v>
          </cell>
        </row>
        <row r="616">
          <cell r="A616" t="str">
            <v/>
          </cell>
          <cell r="B616" t="str">
            <v/>
          </cell>
          <cell r="C616">
            <v>0</v>
          </cell>
          <cell r="D616" t="str">
            <v/>
          </cell>
          <cell r="E616">
            <v>0</v>
          </cell>
          <cell r="F616">
            <v>0</v>
          </cell>
          <cell r="G616">
            <v>0</v>
          </cell>
        </row>
        <row r="617">
          <cell r="A617" t="str">
            <v/>
          </cell>
          <cell r="B617" t="str">
            <v/>
          </cell>
          <cell r="C617">
            <v>0</v>
          </cell>
          <cell r="D617" t="str">
            <v/>
          </cell>
          <cell r="E617">
            <v>0</v>
          </cell>
          <cell r="F617">
            <v>0</v>
          </cell>
          <cell r="G617">
            <v>0</v>
          </cell>
        </row>
        <row r="618">
          <cell r="A618" t="str">
            <v/>
          </cell>
          <cell r="B618" t="str">
            <v/>
          </cell>
          <cell r="C618">
            <v>0</v>
          </cell>
          <cell r="D618" t="str">
            <v/>
          </cell>
          <cell r="E618">
            <v>0</v>
          </cell>
          <cell r="F618">
            <v>0</v>
          </cell>
          <cell r="G618">
            <v>0</v>
          </cell>
        </row>
        <row r="619">
          <cell r="A619" t="str">
            <v/>
          </cell>
          <cell r="B619" t="str">
            <v/>
          </cell>
          <cell r="C619">
            <v>0</v>
          </cell>
          <cell r="D619" t="str">
            <v/>
          </cell>
          <cell r="E619">
            <v>0</v>
          </cell>
          <cell r="F619">
            <v>0</v>
          </cell>
          <cell r="G619">
            <v>0</v>
          </cell>
        </row>
        <row r="620">
          <cell r="A620" t="str">
            <v/>
          </cell>
          <cell r="B620" t="str">
            <v/>
          </cell>
          <cell r="C620">
            <v>0</v>
          </cell>
          <cell r="D620" t="str">
            <v/>
          </cell>
          <cell r="E620">
            <v>0</v>
          </cell>
          <cell r="F620">
            <v>0</v>
          </cell>
          <cell r="G620">
            <v>0</v>
          </cell>
        </row>
        <row r="621">
          <cell r="A621" t="str">
            <v/>
          </cell>
          <cell r="B621" t="str">
            <v/>
          </cell>
          <cell r="C621">
            <v>0</v>
          </cell>
          <cell r="D621" t="str">
            <v/>
          </cell>
          <cell r="E621">
            <v>0</v>
          </cell>
          <cell r="F621">
            <v>0</v>
          </cell>
          <cell r="G621">
            <v>0</v>
          </cell>
        </row>
        <row r="622">
          <cell r="A622" t="str">
            <v/>
          </cell>
          <cell r="B622" t="str">
            <v/>
          </cell>
          <cell r="C622">
            <v>0</v>
          </cell>
          <cell r="D622" t="str">
            <v/>
          </cell>
          <cell r="E622">
            <v>0</v>
          </cell>
          <cell r="F622">
            <v>0</v>
          </cell>
          <cell r="G622">
            <v>0</v>
          </cell>
        </row>
        <row r="623">
          <cell r="A623" t="str">
            <v/>
          </cell>
          <cell r="B623" t="str">
            <v/>
          </cell>
          <cell r="C623">
            <v>0</v>
          </cell>
          <cell r="D623" t="str">
            <v/>
          </cell>
          <cell r="E623">
            <v>0</v>
          </cell>
          <cell r="F623">
            <v>0</v>
          </cell>
          <cell r="G623">
            <v>0</v>
          </cell>
        </row>
        <row r="624">
          <cell r="A624" t="str">
            <v/>
          </cell>
          <cell r="B624" t="str">
            <v/>
          </cell>
          <cell r="C624">
            <v>0</v>
          </cell>
          <cell r="D624" t="str">
            <v/>
          </cell>
          <cell r="E624">
            <v>0</v>
          </cell>
          <cell r="F624">
            <v>0</v>
          </cell>
          <cell r="G624">
            <v>0</v>
          </cell>
        </row>
        <row r="625">
          <cell r="A625" t="str">
            <v/>
          </cell>
          <cell r="B625" t="str">
            <v/>
          </cell>
          <cell r="C625">
            <v>0</v>
          </cell>
          <cell r="D625" t="str">
            <v/>
          </cell>
          <cell r="E625">
            <v>0</v>
          </cell>
          <cell r="F625">
            <v>0</v>
          </cell>
          <cell r="G625">
            <v>0</v>
          </cell>
        </row>
        <row r="626">
          <cell r="A626">
            <v>0</v>
          </cell>
          <cell r="B626">
            <v>0</v>
          </cell>
          <cell r="C626">
            <v>0</v>
          </cell>
          <cell r="D626">
            <v>0</v>
          </cell>
          <cell r="E626">
            <v>0</v>
          </cell>
          <cell r="F626" t="str">
            <v>Total A</v>
          </cell>
          <cell r="G626">
            <v>0</v>
          </cell>
        </row>
        <row r="627">
          <cell r="A627">
            <v>0</v>
          </cell>
          <cell r="B627">
            <v>0</v>
          </cell>
          <cell r="C627" t="str">
            <v>B - MANO DE OBRA</v>
          </cell>
          <cell r="D627">
            <v>0</v>
          </cell>
          <cell r="E627">
            <v>0</v>
          </cell>
          <cell r="F627">
            <v>0</v>
          </cell>
          <cell r="G627">
            <v>0</v>
          </cell>
        </row>
        <row r="628">
          <cell r="A628" t="str">
            <v/>
          </cell>
          <cell r="B628">
            <v>0</v>
          </cell>
          <cell r="C628">
            <v>0</v>
          </cell>
          <cell r="D628" t="str">
            <v/>
          </cell>
          <cell r="E628">
            <v>0</v>
          </cell>
          <cell r="F628">
            <v>0</v>
          </cell>
          <cell r="G628">
            <v>0</v>
          </cell>
        </row>
        <row r="629">
          <cell r="A629" t="str">
            <v/>
          </cell>
          <cell r="B629">
            <v>0</v>
          </cell>
          <cell r="C629">
            <v>0</v>
          </cell>
          <cell r="D629" t="str">
            <v/>
          </cell>
          <cell r="E629">
            <v>0</v>
          </cell>
          <cell r="F629">
            <v>0</v>
          </cell>
          <cell r="G629">
            <v>0</v>
          </cell>
        </row>
        <row r="630">
          <cell r="A630" t="str">
            <v/>
          </cell>
          <cell r="B630">
            <v>0</v>
          </cell>
          <cell r="C630">
            <v>0</v>
          </cell>
          <cell r="D630" t="str">
            <v/>
          </cell>
          <cell r="E630">
            <v>0</v>
          </cell>
          <cell r="F630">
            <v>0</v>
          </cell>
          <cell r="G630">
            <v>0</v>
          </cell>
        </row>
        <row r="631">
          <cell r="A631" t="str">
            <v/>
          </cell>
          <cell r="B631">
            <v>0</v>
          </cell>
          <cell r="C631">
            <v>0</v>
          </cell>
          <cell r="D631" t="str">
            <v/>
          </cell>
          <cell r="E631">
            <v>0</v>
          </cell>
          <cell r="F631">
            <v>0</v>
          </cell>
          <cell r="G631">
            <v>0</v>
          </cell>
        </row>
        <row r="632">
          <cell r="A632" t="str">
            <v/>
          </cell>
          <cell r="B632">
            <v>0</v>
          </cell>
          <cell r="C632">
            <v>0</v>
          </cell>
          <cell r="D632" t="str">
            <v/>
          </cell>
          <cell r="E632">
            <v>0</v>
          </cell>
          <cell r="F632">
            <v>0</v>
          </cell>
          <cell r="G632">
            <v>0</v>
          </cell>
        </row>
        <row r="633">
          <cell r="A633" t="str">
            <v/>
          </cell>
          <cell r="B633">
            <v>0</v>
          </cell>
          <cell r="C633">
            <v>0</v>
          </cell>
          <cell r="D633" t="str">
            <v/>
          </cell>
          <cell r="E633">
            <v>0</v>
          </cell>
          <cell r="F633">
            <v>0</v>
          </cell>
          <cell r="G633">
            <v>0</v>
          </cell>
        </row>
        <row r="634">
          <cell r="A634" t="str">
            <v/>
          </cell>
          <cell r="B634">
            <v>0</v>
          </cell>
          <cell r="C634">
            <v>0</v>
          </cell>
          <cell r="D634" t="str">
            <v/>
          </cell>
          <cell r="E634">
            <v>0</v>
          </cell>
          <cell r="F634">
            <v>0</v>
          </cell>
          <cell r="G634">
            <v>0</v>
          </cell>
        </row>
        <row r="635">
          <cell r="A635" t="str">
            <v/>
          </cell>
          <cell r="B635">
            <v>0</v>
          </cell>
          <cell r="C635">
            <v>0</v>
          </cell>
          <cell r="D635" t="str">
            <v/>
          </cell>
          <cell r="E635">
            <v>0</v>
          </cell>
          <cell r="F635">
            <v>0</v>
          </cell>
          <cell r="G635">
            <v>0</v>
          </cell>
        </row>
        <row r="636">
          <cell r="A636">
            <v>0</v>
          </cell>
          <cell r="B636">
            <v>0</v>
          </cell>
          <cell r="C636">
            <v>0</v>
          </cell>
          <cell r="D636">
            <v>0</v>
          </cell>
          <cell r="E636">
            <v>0</v>
          </cell>
          <cell r="F636" t="str">
            <v>Total B</v>
          </cell>
          <cell r="G636">
            <v>0</v>
          </cell>
        </row>
        <row r="637">
          <cell r="A637">
            <v>0</v>
          </cell>
          <cell r="B637">
            <v>0</v>
          </cell>
          <cell r="C637" t="str">
            <v>C - EQUIPOS</v>
          </cell>
          <cell r="D637">
            <v>0</v>
          </cell>
          <cell r="E637">
            <v>0</v>
          </cell>
          <cell r="F637">
            <v>0</v>
          </cell>
          <cell r="G637">
            <v>0</v>
          </cell>
        </row>
        <row r="638">
          <cell r="A638" t="str">
            <v/>
          </cell>
          <cell r="B638" t="str">
            <v/>
          </cell>
          <cell r="C638">
            <v>0</v>
          </cell>
          <cell r="D638" t="str">
            <v/>
          </cell>
          <cell r="E638">
            <v>0</v>
          </cell>
          <cell r="F638">
            <v>0</v>
          </cell>
          <cell r="G638">
            <v>0</v>
          </cell>
        </row>
        <row r="639">
          <cell r="A639" t="str">
            <v/>
          </cell>
          <cell r="B639" t="str">
            <v/>
          </cell>
          <cell r="C639">
            <v>0</v>
          </cell>
          <cell r="D639" t="str">
            <v/>
          </cell>
          <cell r="E639">
            <v>0</v>
          </cell>
          <cell r="F639">
            <v>0</v>
          </cell>
          <cell r="G639">
            <v>0</v>
          </cell>
        </row>
        <row r="640">
          <cell r="A640" t="str">
            <v/>
          </cell>
          <cell r="B640" t="str">
            <v/>
          </cell>
          <cell r="C640">
            <v>0</v>
          </cell>
          <cell r="D640" t="str">
            <v/>
          </cell>
          <cell r="E640">
            <v>0</v>
          </cell>
          <cell r="F640">
            <v>0</v>
          </cell>
          <cell r="G640">
            <v>0</v>
          </cell>
        </row>
        <row r="641">
          <cell r="A641" t="str">
            <v/>
          </cell>
          <cell r="B641" t="str">
            <v/>
          </cell>
          <cell r="C641">
            <v>0</v>
          </cell>
          <cell r="D641" t="str">
            <v/>
          </cell>
          <cell r="E641">
            <v>0</v>
          </cell>
          <cell r="F641">
            <v>0</v>
          </cell>
          <cell r="G641">
            <v>0</v>
          </cell>
        </row>
        <row r="642">
          <cell r="A642" t="str">
            <v/>
          </cell>
          <cell r="B642" t="str">
            <v/>
          </cell>
          <cell r="C642">
            <v>0</v>
          </cell>
          <cell r="D642" t="str">
            <v/>
          </cell>
          <cell r="E642">
            <v>0</v>
          </cell>
          <cell r="F642">
            <v>0</v>
          </cell>
          <cell r="G642">
            <v>0</v>
          </cell>
        </row>
        <row r="643">
          <cell r="A643" t="str">
            <v/>
          </cell>
          <cell r="B643" t="str">
            <v/>
          </cell>
          <cell r="C643">
            <v>0</v>
          </cell>
          <cell r="D643" t="str">
            <v/>
          </cell>
          <cell r="E643">
            <v>0</v>
          </cell>
          <cell r="F643">
            <v>0</v>
          </cell>
          <cell r="G643">
            <v>0</v>
          </cell>
        </row>
        <row r="644">
          <cell r="A644" t="str">
            <v/>
          </cell>
          <cell r="B644" t="str">
            <v/>
          </cell>
          <cell r="C644">
            <v>0</v>
          </cell>
          <cell r="D644" t="str">
            <v/>
          </cell>
          <cell r="E644">
            <v>0</v>
          </cell>
          <cell r="F644">
            <v>0</v>
          </cell>
          <cell r="G644">
            <v>0</v>
          </cell>
        </row>
        <row r="645">
          <cell r="A645" t="str">
            <v/>
          </cell>
          <cell r="B645" t="str">
            <v/>
          </cell>
          <cell r="C645">
            <v>0</v>
          </cell>
          <cell r="D645" t="str">
            <v/>
          </cell>
          <cell r="E645">
            <v>0</v>
          </cell>
          <cell r="F645">
            <v>0</v>
          </cell>
          <cell r="G645">
            <v>0</v>
          </cell>
        </row>
        <row r="646">
          <cell r="A646" t="str">
            <v/>
          </cell>
          <cell r="B646" t="str">
            <v/>
          </cell>
          <cell r="C646">
            <v>0</v>
          </cell>
          <cell r="D646" t="str">
            <v/>
          </cell>
          <cell r="E646">
            <v>0</v>
          </cell>
          <cell r="F646">
            <v>0</v>
          </cell>
          <cell r="G646">
            <v>0</v>
          </cell>
        </row>
        <row r="647">
          <cell r="A647">
            <v>0</v>
          </cell>
          <cell r="B647">
            <v>0</v>
          </cell>
          <cell r="C647">
            <v>0</v>
          </cell>
          <cell r="D647">
            <v>0</v>
          </cell>
          <cell r="E647">
            <v>0</v>
          </cell>
          <cell r="F647" t="str">
            <v>Total C</v>
          </cell>
          <cell r="G647">
            <v>0</v>
          </cell>
        </row>
        <row r="648">
          <cell r="A648">
            <v>0</v>
          </cell>
          <cell r="B648">
            <v>0</v>
          </cell>
          <cell r="C648">
            <v>0</v>
          </cell>
          <cell r="D648">
            <v>0</v>
          </cell>
          <cell r="E648">
            <v>0</v>
          </cell>
          <cell r="F648">
            <v>0</v>
          </cell>
          <cell r="G648">
            <v>0</v>
          </cell>
        </row>
        <row r="649">
          <cell r="A649" t="str">
            <v/>
          </cell>
          <cell r="B649" t="str">
            <v/>
          </cell>
          <cell r="C649">
            <v>0</v>
          </cell>
          <cell r="D649" t="str">
            <v>Costo  Neto</v>
          </cell>
          <cell r="E649">
            <v>0</v>
          </cell>
          <cell r="F649" t="str">
            <v>Total D=A+B+C</v>
          </cell>
          <cell r="G649">
            <v>0</v>
          </cell>
        </row>
        <row r="651">
          <cell r="A651" t="str">
            <v>ANALISIS DE PRECIOS</v>
          </cell>
          <cell r="B651">
            <v>0</v>
          </cell>
          <cell r="C651">
            <v>0</v>
          </cell>
          <cell r="D651">
            <v>0</v>
          </cell>
          <cell r="E651">
            <v>0</v>
          </cell>
          <cell r="F651">
            <v>0</v>
          </cell>
          <cell r="G651">
            <v>0</v>
          </cell>
        </row>
        <row r="652">
          <cell r="A652" t="str">
            <v>COMITENTE:</v>
          </cell>
          <cell r="B652" t="str">
            <v>DIRECCIÓN DE ARQUITECTURA</v>
          </cell>
          <cell r="C652">
            <v>0</v>
          </cell>
          <cell r="D652">
            <v>0</v>
          </cell>
          <cell r="E652">
            <v>0</v>
          </cell>
          <cell r="F652">
            <v>0</v>
          </cell>
          <cell r="G652">
            <v>0</v>
          </cell>
        </row>
        <row r="653">
          <cell r="A653" t="str">
            <v>CONTRATISTA:</v>
          </cell>
          <cell r="B653" t="str">
            <v>FUNCIONALES SIGOP</v>
          </cell>
          <cell r="C653">
            <v>0</v>
          </cell>
          <cell r="D653">
            <v>0</v>
          </cell>
          <cell r="E653">
            <v>0</v>
          </cell>
          <cell r="F653">
            <v>0</v>
          </cell>
          <cell r="G653">
            <v>0</v>
          </cell>
        </row>
        <row r="654">
          <cell r="A654" t="str">
            <v>OBRA:</v>
          </cell>
          <cell r="B654" t="str">
            <v>PRUEBA PLANILLA DE MEDICION</v>
          </cell>
          <cell r="C654">
            <v>0</v>
          </cell>
          <cell r="D654">
            <v>0</v>
          </cell>
          <cell r="E654">
            <v>0</v>
          </cell>
          <cell r="F654" t="str">
            <v>PRECIOS A:</v>
          </cell>
          <cell r="G654">
            <v>0</v>
          </cell>
        </row>
        <row r="655">
          <cell r="A655" t="str">
            <v>UBICACIÓN:</v>
          </cell>
          <cell r="B655" t="str">
            <v>CENTRO CIVICO</v>
          </cell>
          <cell r="C655">
            <v>0</v>
          </cell>
          <cell r="D655">
            <v>0</v>
          </cell>
          <cell r="E655">
            <v>0</v>
          </cell>
          <cell r="F655">
            <v>0</v>
          </cell>
          <cell r="G655">
            <v>0</v>
          </cell>
        </row>
        <row r="656">
          <cell r="A656" t="str">
            <v>RUBRO:</v>
          </cell>
          <cell r="B656" t="str">
            <v/>
          </cell>
          <cell r="C656" t="str">
            <v/>
          </cell>
          <cell r="D656">
            <v>0</v>
          </cell>
          <cell r="E656">
            <v>0</v>
          </cell>
          <cell r="F656">
            <v>0</v>
          </cell>
          <cell r="G656">
            <v>0</v>
          </cell>
        </row>
        <row r="657">
          <cell r="A657" t="str">
            <v>ITEM:</v>
          </cell>
          <cell r="B657" t="str">
            <v/>
          </cell>
          <cell r="C657" t="str">
            <v/>
          </cell>
          <cell r="D657">
            <v>0</v>
          </cell>
          <cell r="E657">
            <v>0</v>
          </cell>
          <cell r="F657" t="str">
            <v>UNIDAD:</v>
          </cell>
          <cell r="G657" t="str">
            <v/>
          </cell>
        </row>
        <row r="658">
          <cell r="A658">
            <v>0</v>
          </cell>
          <cell r="B658">
            <v>0</v>
          </cell>
          <cell r="C658">
            <v>0</v>
          </cell>
          <cell r="D658">
            <v>0</v>
          </cell>
          <cell r="E658">
            <v>0</v>
          </cell>
          <cell r="F658">
            <v>0</v>
          </cell>
          <cell r="G658">
            <v>0</v>
          </cell>
        </row>
        <row r="659">
          <cell r="A659" t="str">
            <v>DATOS REDETERMINACION</v>
          </cell>
          <cell r="B659">
            <v>0</v>
          </cell>
          <cell r="C659" t="str">
            <v>DESIGNACION</v>
          </cell>
          <cell r="D659" t="str">
            <v>U</v>
          </cell>
          <cell r="E659" t="str">
            <v>Cantidad</v>
          </cell>
          <cell r="F659" t="str">
            <v>$ Unitarios</v>
          </cell>
          <cell r="G659" t="str">
            <v>$ Parcial</v>
          </cell>
        </row>
        <row r="660">
          <cell r="A660" t="str">
            <v>CÓDIGO</v>
          </cell>
          <cell r="B660" t="str">
            <v>DESCRIPCIÓN</v>
          </cell>
          <cell r="C660">
            <v>0</v>
          </cell>
          <cell r="D660">
            <v>0</v>
          </cell>
          <cell r="E660">
            <v>0</v>
          </cell>
          <cell r="F660">
            <v>0</v>
          </cell>
          <cell r="G660">
            <v>0</v>
          </cell>
        </row>
        <row r="661">
          <cell r="A661">
            <v>0</v>
          </cell>
          <cell r="B661">
            <v>0</v>
          </cell>
          <cell r="C661" t="str">
            <v>A - MATERIALES</v>
          </cell>
          <cell r="D661">
            <v>0</v>
          </cell>
          <cell r="E661">
            <v>0</v>
          </cell>
          <cell r="F661">
            <v>0</v>
          </cell>
          <cell r="G661">
            <v>0</v>
          </cell>
        </row>
        <row r="662">
          <cell r="A662" t="str">
            <v/>
          </cell>
          <cell r="B662" t="str">
            <v/>
          </cell>
          <cell r="C662">
            <v>0</v>
          </cell>
          <cell r="D662" t="str">
            <v/>
          </cell>
          <cell r="E662">
            <v>0</v>
          </cell>
          <cell r="F662">
            <v>0</v>
          </cell>
          <cell r="G662">
            <v>0</v>
          </cell>
        </row>
        <row r="663">
          <cell r="A663" t="str">
            <v/>
          </cell>
          <cell r="B663" t="str">
            <v/>
          </cell>
          <cell r="C663">
            <v>0</v>
          </cell>
          <cell r="D663" t="str">
            <v/>
          </cell>
          <cell r="E663">
            <v>0</v>
          </cell>
          <cell r="F663">
            <v>0</v>
          </cell>
          <cell r="G663">
            <v>0</v>
          </cell>
        </row>
        <row r="664">
          <cell r="A664" t="str">
            <v/>
          </cell>
          <cell r="B664" t="str">
            <v/>
          </cell>
          <cell r="C664">
            <v>0</v>
          </cell>
          <cell r="D664" t="str">
            <v/>
          </cell>
          <cell r="E664">
            <v>0</v>
          </cell>
          <cell r="F664">
            <v>0</v>
          </cell>
          <cell r="G664">
            <v>0</v>
          </cell>
        </row>
        <row r="665">
          <cell r="A665" t="str">
            <v/>
          </cell>
          <cell r="B665" t="str">
            <v/>
          </cell>
          <cell r="C665">
            <v>0</v>
          </cell>
          <cell r="D665" t="str">
            <v/>
          </cell>
          <cell r="E665">
            <v>0</v>
          </cell>
          <cell r="F665">
            <v>0</v>
          </cell>
          <cell r="G665">
            <v>0</v>
          </cell>
        </row>
        <row r="666">
          <cell r="A666" t="str">
            <v/>
          </cell>
          <cell r="B666" t="str">
            <v/>
          </cell>
          <cell r="C666">
            <v>0</v>
          </cell>
          <cell r="D666" t="str">
            <v/>
          </cell>
          <cell r="E666">
            <v>0</v>
          </cell>
          <cell r="F666">
            <v>0</v>
          </cell>
          <cell r="G666">
            <v>0</v>
          </cell>
        </row>
        <row r="667">
          <cell r="A667" t="str">
            <v/>
          </cell>
          <cell r="B667" t="str">
            <v/>
          </cell>
          <cell r="C667">
            <v>0</v>
          </cell>
          <cell r="D667" t="str">
            <v/>
          </cell>
          <cell r="E667">
            <v>0</v>
          </cell>
          <cell r="F667">
            <v>0</v>
          </cell>
          <cell r="G667">
            <v>0</v>
          </cell>
        </row>
        <row r="668">
          <cell r="A668" t="str">
            <v/>
          </cell>
          <cell r="B668" t="str">
            <v/>
          </cell>
          <cell r="C668">
            <v>0</v>
          </cell>
          <cell r="D668" t="str">
            <v/>
          </cell>
          <cell r="E668">
            <v>0</v>
          </cell>
          <cell r="F668">
            <v>0</v>
          </cell>
          <cell r="G668">
            <v>0</v>
          </cell>
        </row>
        <row r="669">
          <cell r="A669" t="str">
            <v/>
          </cell>
          <cell r="B669" t="str">
            <v/>
          </cell>
          <cell r="C669">
            <v>0</v>
          </cell>
          <cell r="D669" t="str">
            <v/>
          </cell>
          <cell r="E669">
            <v>0</v>
          </cell>
          <cell r="F669">
            <v>0</v>
          </cell>
          <cell r="G669">
            <v>0</v>
          </cell>
        </row>
        <row r="670">
          <cell r="A670" t="str">
            <v/>
          </cell>
          <cell r="B670" t="str">
            <v/>
          </cell>
          <cell r="C670">
            <v>0</v>
          </cell>
          <cell r="D670" t="str">
            <v/>
          </cell>
          <cell r="E670">
            <v>0</v>
          </cell>
          <cell r="F670">
            <v>0</v>
          </cell>
          <cell r="G670">
            <v>0</v>
          </cell>
        </row>
        <row r="671">
          <cell r="A671" t="str">
            <v/>
          </cell>
          <cell r="B671" t="str">
            <v/>
          </cell>
          <cell r="C671">
            <v>0</v>
          </cell>
          <cell r="D671" t="str">
            <v/>
          </cell>
          <cell r="E671">
            <v>0</v>
          </cell>
          <cell r="F671">
            <v>0</v>
          </cell>
          <cell r="G671">
            <v>0</v>
          </cell>
        </row>
        <row r="672">
          <cell r="A672" t="str">
            <v/>
          </cell>
          <cell r="B672" t="str">
            <v/>
          </cell>
          <cell r="C672">
            <v>0</v>
          </cell>
          <cell r="D672" t="str">
            <v/>
          </cell>
          <cell r="E672">
            <v>0</v>
          </cell>
          <cell r="F672">
            <v>0</v>
          </cell>
          <cell r="G672">
            <v>0</v>
          </cell>
        </row>
        <row r="673">
          <cell r="A673" t="str">
            <v/>
          </cell>
          <cell r="B673" t="str">
            <v/>
          </cell>
          <cell r="C673">
            <v>0</v>
          </cell>
          <cell r="D673" t="str">
            <v/>
          </cell>
          <cell r="E673">
            <v>0</v>
          </cell>
          <cell r="F673">
            <v>0</v>
          </cell>
          <cell r="G673">
            <v>0</v>
          </cell>
        </row>
        <row r="674">
          <cell r="A674" t="str">
            <v/>
          </cell>
          <cell r="B674" t="str">
            <v/>
          </cell>
          <cell r="C674">
            <v>0</v>
          </cell>
          <cell r="D674" t="str">
            <v/>
          </cell>
          <cell r="E674">
            <v>0</v>
          </cell>
          <cell r="F674">
            <v>0</v>
          </cell>
          <cell r="G674">
            <v>0</v>
          </cell>
        </row>
        <row r="675">
          <cell r="A675" t="str">
            <v/>
          </cell>
          <cell r="B675" t="str">
            <v/>
          </cell>
          <cell r="C675">
            <v>0</v>
          </cell>
          <cell r="D675" t="str">
            <v/>
          </cell>
          <cell r="E675">
            <v>0</v>
          </cell>
          <cell r="F675">
            <v>0</v>
          </cell>
          <cell r="G675">
            <v>0</v>
          </cell>
        </row>
        <row r="676">
          <cell r="A676">
            <v>0</v>
          </cell>
          <cell r="B676">
            <v>0</v>
          </cell>
          <cell r="C676">
            <v>0</v>
          </cell>
          <cell r="D676">
            <v>0</v>
          </cell>
          <cell r="E676">
            <v>0</v>
          </cell>
          <cell r="F676" t="str">
            <v>Total A</v>
          </cell>
          <cell r="G676">
            <v>0</v>
          </cell>
        </row>
        <row r="677">
          <cell r="A677">
            <v>0</v>
          </cell>
          <cell r="B677">
            <v>0</v>
          </cell>
          <cell r="C677" t="str">
            <v>B - MANO DE OBRA</v>
          </cell>
          <cell r="D677">
            <v>0</v>
          </cell>
          <cell r="E677">
            <v>0</v>
          </cell>
          <cell r="F677">
            <v>0</v>
          </cell>
          <cell r="G677">
            <v>0</v>
          </cell>
        </row>
        <row r="678">
          <cell r="A678" t="str">
            <v/>
          </cell>
          <cell r="B678">
            <v>0</v>
          </cell>
          <cell r="C678">
            <v>0</v>
          </cell>
          <cell r="D678" t="str">
            <v/>
          </cell>
          <cell r="E678">
            <v>0</v>
          </cell>
          <cell r="F678">
            <v>0</v>
          </cell>
          <cell r="G678">
            <v>0</v>
          </cell>
        </row>
        <row r="679">
          <cell r="A679" t="str">
            <v/>
          </cell>
          <cell r="B679">
            <v>0</v>
          </cell>
          <cell r="C679">
            <v>0</v>
          </cell>
          <cell r="D679" t="str">
            <v/>
          </cell>
          <cell r="E679">
            <v>0</v>
          </cell>
          <cell r="F679">
            <v>0</v>
          </cell>
          <cell r="G679">
            <v>0</v>
          </cell>
        </row>
        <row r="680">
          <cell r="A680" t="str">
            <v/>
          </cell>
          <cell r="B680">
            <v>0</v>
          </cell>
          <cell r="C680">
            <v>0</v>
          </cell>
          <cell r="D680" t="str">
            <v/>
          </cell>
          <cell r="E680">
            <v>0</v>
          </cell>
          <cell r="F680">
            <v>0</v>
          </cell>
          <cell r="G680">
            <v>0</v>
          </cell>
        </row>
        <row r="681">
          <cell r="A681" t="str">
            <v/>
          </cell>
          <cell r="B681">
            <v>0</v>
          </cell>
          <cell r="C681">
            <v>0</v>
          </cell>
          <cell r="D681" t="str">
            <v/>
          </cell>
          <cell r="E681">
            <v>0</v>
          </cell>
          <cell r="F681">
            <v>0</v>
          </cell>
          <cell r="G681">
            <v>0</v>
          </cell>
        </row>
        <row r="682">
          <cell r="A682" t="str">
            <v/>
          </cell>
          <cell r="B682">
            <v>0</v>
          </cell>
          <cell r="C682">
            <v>0</v>
          </cell>
          <cell r="D682" t="str">
            <v/>
          </cell>
          <cell r="E682">
            <v>0</v>
          </cell>
          <cell r="F682">
            <v>0</v>
          </cell>
          <cell r="G682">
            <v>0</v>
          </cell>
        </row>
        <row r="683">
          <cell r="A683" t="str">
            <v/>
          </cell>
          <cell r="B683">
            <v>0</v>
          </cell>
          <cell r="C683">
            <v>0</v>
          </cell>
          <cell r="D683" t="str">
            <v/>
          </cell>
          <cell r="E683">
            <v>0</v>
          </cell>
          <cell r="F683">
            <v>0</v>
          </cell>
          <cell r="G683">
            <v>0</v>
          </cell>
        </row>
        <row r="684">
          <cell r="A684" t="str">
            <v/>
          </cell>
          <cell r="B684">
            <v>0</v>
          </cell>
          <cell r="C684">
            <v>0</v>
          </cell>
          <cell r="D684" t="str">
            <v/>
          </cell>
          <cell r="E684">
            <v>0</v>
          </cell>
          <cell r="F684">
            <v>0</v>
          </cell>
          <cell r="G684">
            <v>0</v>
          </cell>
        </row>
        <row r="685">
          <cell r="A685" t="str">
            <v/>
          </cell>
          <cell r="B685">
            <v>0</v>
          </cell>
          <cell r="C685">
            <v>0</v>
          </cell>
          <cell r="D685" t="str">
            <v/>
          </cell>
          <cell r="E685">
            <v>0</v>
          </cell>
          <cell r="F685">
            <v>0</v>
          </cell>
          <cell r="G685">
            <v>0</v>
          </cell>
        </row>
        <row r="686">
          <cell r="A686">
            <v>0</v>
          </cell>
          <cell r="B686">
            <v>0</v>
          </cell>
          <cell r="C686">
            <v>0</v>
          </cell>
          <cell r="D686">
            <v>0</v>
          </cell>
          <cell r="E686">
            <v>0</v>
          </cell>
          <cell r="F686" t="str">
            <v>Total B</v>
          </cell>
          <cell r="G686">
            <v>0</v>
          </cell>
        </row>
        <row r="687">
          <cell r="A687">
            <v>0</v>
          </cell>
          <cell r="B687">
            <v>0</v>
          </cell>
          <cell r="C687" t="str">
            <v>C - EQUIPOS</v>
          </cell>
          <cell r="D687">
            <v>0</v>
          </cell>
          <cell r="E687">
            <v>0</v>
          </cell>
          <cell r="F687">
            <v>0</v>
          </cell>
          <cell r="G687">
            <v>0</v>
          </cell>
        </row>
        <row r="688">
          <cell r="A688" t="str">
            <v/>
          </cell>
          <cell r="B688" t="str">
            <v/>
          </cell>
          <cell r="C688">
            <v>0</v>
          </cell>
          <cell r="D688" t="str">
            <v/>
          </cell>
          <cell r="E688">
            <v>0</v>
          </cell>
          <cell r="F688">
            <v>0</v>
          </cell>
          <cell r="G688">
            <v>0</v>
          </cell>
        </row>
        <row r="689">
          <cell r="A689" t="str">
            <v/>
          </cell>
          <cell r="B689" t="str">
            <v/>
          </cell>
          <cell r="C689">
            <v>0</v>
          </cell>
          <cell r="D689" t="str">
            <v/>
          </cell>
          <cell r="E689">
            <v>0</v>
          </cell>
          <cell r="F689">
            <v>0</v>
          </cell>
          <cell r="G689">
            <v>0</v>
          </cell>
        </row>
        <row r="690">
          <cell r="A690" t="str">
            <v/>
          </cell>
          <cell r="B690" t="str">
            <v/>
          </cell>
          <cell r="C690">
            <v>0</v>
          </cell>
          <cell r="D690" t="str">
            <v/>
          </cell>
          <cell r="E690">
            <v>0</v>
          </cell>
          <cell r="F690">
            <v>0</v>
          </cell>
          <cell r="G690">
            <v>0</v>
          </cell>
        </row>
        <row r="691">
          <cell r="A691" t="str">
            <v/>
          </cell>
          <cell r="B691" t="str">
            <v/>
          </cell>
          <cell r="C691">
            <v>0</v>
          </cell>
          <cell r="D691" t="str">
            <v/>
          </cell>
          <cell r="E691">
            <v>0</v>
          </cell>
          <cell r="F691">
            <v>0</v>
          </cell>
          <cell r="G691">
            <v>0</v>
          </cell>
        </row>
        <row r="692">
          <cell r="A692" t="str">
            <v/>
          </cell>
          <cell r="B692" t="str">
            <v/>
          </cell>
          <cell r="C692">
            <v>0</v>
          </cell>
          <cell r="D692" t="str">
            <v/>
          </cell>
          <cell r="E692">
            <v>0</v>
          </cell>
          <cell r="F692">
            <v>0</v>
          </cell>
          <cell r="G692">
            <v>0</v>
          </cell>
        </row>
        <row r="693">
          <cell r="A693" t="str">
            <v/>
          </cell>
          <cell r="B693" t="str">
            <v/>
          </cell>
          <cell r="C693">
            <v>0</v>
          </cell>
          <cell r="D693" t="str">
            <v/>
          </cell>
          <cell r="E693">
            <v>0</v>
          </cell>
          <cell r="F693">
            <v>0</v>
          </cell>
          <cell r="G693">
            <v>0</v>
          </cell>
        </row>
        <row r="694">
          <cell r="A694" t="str">
            <v/>
          </cell>
          <cell r="B694" t="str">
            <v/>
          </cell>
          <cell r="C694">
            <v>0</v>
          </cell>
          <cell r="D694" t="str">
            <v/>
          </cell>
          <cell r="E694">
            <v>0</v>
          </cell>
          <cell r="F694">
            <v>0</v>
          </cell>
          <cell r="G694">
            <v>0</v>
          </cell>
        </row>
        <row r="695">
          <cell r="A695" t="str">
            <v/>
          </cell>
          <cell r="B695" t="str">
            <v/>
          </cell>
          <cell r="C695">
            <v>0</v>
          </cell>
          <cell r="D695" t="str">
            <v/>
          </cell>
          <cell r="E695">
            <v>0</v>
          </cell>
          <cell r="F695">
            <v>0</v>
          </cell>
          <cell r="G695">
            <v>0</v>
          </cell>
        </row>
        <row r="696">
          <cell r="A696" t="str">
            <v/>
          </cell>
          <cell r="B696" t="str">
            <v/>
          </cell>
          <cell r="C696">
            <v>0</v>
          </cell>
          <cell r="D696" t="str">
            <v/>
          </cell>
          <cell r="E696">
            <v>0</v>
          </cell>
          <cell r="F696">
            <v>0</v>
          </cell>
          <cell r="G696">
            <v>0</v>
          </cell>
        </row>
        <row r="697">
          <cell r="A697">
            <v>0</v>
          </cell>
          <cell r="B697">
            <v>0</v>
          </cell>
          <cell r="C697">
            <v>0</v>
          </cell>
          <cell r="D697">
            <v>0</v>
          </cell>
          <cell r="E697">
            <v>0</v>
          </cell>
          <cell r="F697" t="str">
            <v>Total C</v>
          </cell>
          <cell r="G697">
            <v>0</v>
          </cell>
        </row>
        <row r="698">
          <cell r="A698">
            <v>0</v>
          </cell>
          <cell r="B698">
            <v>0</v>
          </cell>
          <cell r="C698">
            <v>0</v>
          </cell>
          <cell r="D698">
            <v>0</v>
          </cell>
          <cell r="E698">
            <v>0</v>
          </cell>
          <cell r="F698">
            <v>0</v>
          </cell>
          <cell r="G698">
            <v>0</v>
          </cell>
        </row>
        <row r="699">
          <cell r="A699" t="str">
            <v/>
          </cell>
          <cell r="B699" t="str">
            <v/>
          </cell>
          <cell r="C699">
            <v>0</v>
          </cell>
          <cell r="D699" t="str">
            <v>Costo  Neto</v>
          </cell>
          <cell r="E699">
            <v>0</v>
          </cell>
          <cell r="F699" t="str">
            <v>Total D=A+B+C</v>
          </cell>
          <cell r="G699">
            <v>0</v>
          </cell>
        </row>
        <row r="701">
          <cell r="A701" t="str">
            <v>ANALISIS DE PRECIOS</v>
          </cell>
          <cell r="B701">
            <v>0</v>
          </cell>
          <cell r="C701">
            <v>0</v>
          </cell>
          <cell r="D701">
            <v>0</v>
          </cell>
          <cell r="E701">
            <v>0</v>
          </cell>
          <cell r="F701">
            <v>0</v>
          </cell>
          <cell r="G701">
            <v>0</v>
          </cell>
        </row>
        <row r="702">
          <cell r="A702" t="str">
            <v>COMITENTE:</v>
          </cell>
          <cell r="B702" t="str">
            <v>DIRECCIÓN DE ARQUITECTURA</v>
          </cell>
          <cell r="C702">
            <v>0</v>
          </cell>
          <cell r="D702">
            <v>0</v>
          </cell>
          <cell r="E702">
            <v>0</v>
          </cell>
          <cell r="F702">
            <v>0</v>
          </cell>
          <cell r="G702">
            <v>0</v>
          </cell>
        </row>
        <row r="703">
          <cell r="A703" t="str">
            <v>CONTRATISTA:</v>
          </cell>
          <cell r="B703" t="str">
            <v>FUNCIONALES SIGOP</v>
          </cell>
          <cell r="C703">
            <v>0</v>
          </cell>
          <cell r="D703">
            <v>0</v>
          </cell>
          <cell r="E703">
            <v>0</v>
          </cell>
          <cell r="F703">
            <v>0</v>
          </cell>
          <cell r="G703">
            <v>0</v>
          </cell>
        </row>
        <row r="704">
          <cell r="A704" t="str">
            <v>OBRA:</v>
          </cell>
          <cell r="B704" t="str">
            <v>PRUEBA PLANILLA DE MEDICION</v>
          </cell>
          <cell r="C704">
            <v>0</v>
          </cell>
          <cell r="D704">
            <v>0</v>
          </cell>
          <cell r="E704">
            <v>0</v>
          </cell>
          <cell r="F704" t="str">
            <v>PRECIOS A:</v>
          </cell>
          <cell r="G704">
            <v>0</v>
          </cell>
        </row>
        <row r="705">
          <cell r="A705" t="str">
            <v>UBICACIÓN:</v>
          </cell>
          <cell r="B705" t="str">
            <v>CENTRO CIVICO</v>
          </cell>
          <cell r="C705">
            <v>0</v>
          </cell>
          <cell r="D705">
            <v>0</v>
          </cell>
          <cell r="E705">
            <v>0</v>
          </cell>
          <cell r="F705">
            <v>0</v>
          </cell>
          <cell r="G705">
            <v>0</v>
          </cell>
        </row>
        <row r="706">
          <cell r="A706" t="str">
            <v>RUBRO:</v>
          </cell>
          <cell r="B706" t="str">
            <v/>
          </cell>
          <cell r="C706" t="str">
            <v/>
          </cell>
          <cell r="D706">
            <v>0</v>
          </cell>
          <cell r="E706">
            <v>0</v>
          </cell>
          <cell r="F706">
            <v>0</v>
          </cell>
          <cell r="G706">
            <v>0</v>
          </cell>
        </row>
        <row r="707">
          <cell r="A707" t="str">
            <v>ITEM:</v>
          </cell>
          <cell r="B707" t="str">
            <v/>
          </cell>
          <cell r="C707" t="str">
            <v/>
          </cell>
          <cell r="D707">
            <v>0</v>
          </cell>
          <cell r="E707">
            <v>0</v>
          </cell>
          <cell r="F707" t="str">
            <v>UNIDAD:</v>
          </cell>
          <cell r="G707" t="str">
            <v/>
          </cell>
        </row>
        <row r="708">
          <cell r="A708">
            <v>0</v>
          </cell>
          <cell r="B708">
            <v>0</v>
          </cell>
          <cell r="C708">
            <v>0</v>
          </cell>
          <cell r="D708">
            <v>0</v>
          </cell>
          <cell r="E708">
            <v>0</v>
          </cell>
          <cell r="F708">
            <v>0</v>
          </cell>
          <cell r="G708">
            <v>0</v>
          </cell>
        </row>
        <row r="709">
          <cell r="A709" t="str">
            <v>DATOS REDETERMINACION</v>
          </cell>
          <cell r="B709">
            <v>0</v>
          </cell>
          <cell r="C709" t="str">
            <v>DESIGNACION</v>
          </cell>
          <cell r="D709" t="str">
            <v>U</v>
          </cell>
          <cell r="E709" t="str">
            <v>Cantidad</v>
          </cell>
          <cell r="F709" t="str">
            <v>$ Unitarios</v>
          </cell>
          <cell r="G709" t="str">
            <v>$ Parcial</v>
          </cell>
        </row>
        <row r="710">
          <cell r="A710" t="str">
            <v>CÓDIGO</v>
          </cell>
          <cell r="B710" t="str">
            <v>DESCRIPCIÓN</v>
          </cell>
          <cell r="C710">
            <v>0</v>
          </cell>
          <cell r="D710">
            <v>0</v>
          </cell>
          <cell r="E710">
            <v>0</v>
          </cell>
          <cell r="F710">
            <v>0</v>
          </cell>
          <cell r="G710">
            <v>0</v>
          </cell>
        </row>
        <row r="711">
          <cell r="A711">
            <v>0</v>
          </cell>
          <cell r="B711">
            <v>0</v>
          </cell>
          <cell r="C711" t="str">
            <v>A - MATERIALES</v>
          </cell>
          <cell r="D711">
            <v>0</v>
          </cell>
          <cell r="E711">
            <v>0</v>
          </cell>
          <cell r="F711">
            <v>0</v>
          </cell>
          <cell r="G711">
            <v>0</v>
          </cell>
        </row>
        <row r="712">
          <cell r="A712" t="str">
            <v/>
          </cell>
          <cell r="B712" t="str">
            <v/>
          </cell>
          <cell r="C712">
            <v>0</v>
          </cell>
          <cell r="D712" t="str">
            <v/>
          </cell>
          <cell r="E712">
            <v>0</v>
          </cell>
          <cell r="F712">
            <v>0</v>
          </cell>
          <cell r="G712">
            <v>0</v>
          </cell>
        </row>
        <row r="713">
          <cell r="A713" t="str">
            <v/>
          </cell>
          <cell r="B713" t="str">
            <v/>
          </cell>
          <cell r="C713">
            <v>0</v>
          </cell>
          <cell r="D713" t="str">
            <v/>
          </cell>
          <cell r="E713">
            <v>0</v>
          </cell>
          <cell r="F713">
            <v>0</v>
          </cell>
          <cell r="G713">
            <v>0</v>
          </cell>
        </row>
        <row r="714">
          <cell r="A714" t="str">
            <v/>
          </cell>
          <cell r="B714" t="str">
            <v/>
          </cell>
          <cell r="C714">
            <v>0</v>
          </cell>
          <cell r="D714" t="str">
            <v/>
          </cell>
          <cell r="E714">
            <v>0</v>
          </cell>
          <cell r="F714">
            <v>0</v>
          </cell>
          <cell r="G714">
            <v>0</v>
          </cell>
        </row>
        <row r="715">
          <cell r="A715" t="str">
            <v/>
          </cell>
          <cell r="B715" t="str">
            <v/>
          </cell>
          <cell r="C715">
            <v>0</v>
          </cell>
          <cell r="D715" t="str">
            <v/>
          </cell>
          <cell r="E715">
            <v>0</v>
          </cell>
          <cell r="F715">
            <v>0</v>
          </cell>
          <cell r="G715">
            <v>0</v>
          </cell>
        </row>
        <row r="716">
          <cell r="A716" t="str">
            <v/>
          </cell>
          <cell r="B716" t="str">
            <v/>
          </cell>
          <cell r="C716">
            <v>0</v>
          </cell>
          <cell r="D716" t="str">
            <v/>
          </cell>
          <cell r="E716">
            <v>0</v>
          </cell>
          <cell r="F716">
            <v>0</v>
          </cell>
          <cell r="G716">
            <v>0</v>
          </cell>
        </row>
        <row r="717">
          <cell r="A717" t="str">
            <v/>
          </cell>
          <cell r="B717" t="str">
            <v/>
          </cell>
          <cell r="C717">
            <v>0</v>
          </cell>
          <cell r="D717" t="str">
            <v/>
          </cell>
          <cell r="E717">
            <v>0</v>
          </cell>
          <cell r="F717">
            <v>0</v>
          </cell>
          <cell r="G717">
            <v>0</v>
          </cell>
        </row>
        <row r="718">
          <cell r="A718" t="str">
            <v/>
          </cell>
          <cell r="B718" t="str">
            <v/>
          </cell>
          <cell r="C718">
            <v>0</v>
          </cell>
          <cell r="D718" t="str">
            <v/>
          </cell>
          <cell r="E718">
            <v>0</v>
          </cell>
          <cell r="F718">
            <v>0</v>
          </cell>
          <cell r="G718">
            <v>0</v>
          </cell>
        </row>
        <row r="719">
          <cell r="A719" t="str">
            <v/>
          </cell>
          <cell r="B719" t="str">
            <v/>
          </cell>
          <cell r="C719">
            <v>0</v>
          </cell>
          <cell r="D719" t="str">
            <v/>
          </cell>
          <cell r="E719">
            <v>0</v>
          </cell>
          <cell r="F719">
            <v>0</v>
          </cell>
          <cell r="G719">
            <v>0</v>
          </cell>
        </row>
        <row r="720">
          <cell r="A720" t="str">
            <v/>
          </cell>
          <cell r="B720" t="str">
            <v/>
          </cell>
          <cell r="C720">
            <v>0</v>
          </cell>
          <cell r="D720" t="str">
            <v/>
          </cell>
          <cell r="E720">
            <v>0</v>
          </cell>
          <cell r="F720">
            <v>0</v>
          </cell>
          <cell r="G720">
            <v>0</v>
          </cell>
        </row>
        <row r="721">
          <cell r="A721" t="str">
            <v/>
          </cell>
          <cell r="B721" t="str">
            <v/>
          </cell>
          <cell r="C721">
            <v>0</v>
          </cell>
          <cell r="D721" t="str">
            <v/>
          </cell>
          <cell r="E721">
            <v>0</v>
          </cell>
          <cell r="F721">
            <v>0</v>
          </cell>
          <cell r="G721">
            <v>0</v>
          </cell>
        </row>
        <row r="722">
          <cell r="A722" t="str">
            <v/>
          </cell>
          <cell r="B722" t="str">
            <v/>
          </cell>
          <cell r="C722">
            <v>0</v>
          </cell>
          <cell r="D722" t="str">
            <v/>
          </cell>
          <cell r="E722">
            <v>0</v>
          </cell>
          <cell r="F722">
            <v>0</v>
          </cell>
          <cell r="G722">
            <v>0</v>
          </cell>
        </row>
        <row r="723">
          <cell r="A723" t="str">
            <v/>
          </cell>
          <cell r="B723" t="str">
            <v/>
          </cell>
          <cell r="C723">
            <v>0</v>
          </cell>
          <cell r="D723" t="str">
            <v/>
          </cell>
          <cell r="E723">
            <v>0</v>
          </cell>
          <cell r="F723">
            <v>0</v>
          </cell>
          <cell r="G723">
            <v>0</v>
          </cell>
        </row>
        <row r="724">
          <cell r="A724" t="str">
            <v/>
          </cell>
          <cell r="B724" t="str">
            <v/>
          </cell>
          <cell r="C724">
            <v>0</v>
          </cell>
          <cell r="D724" t="str">
            <v/>
          </cell>
          <cell r="E724">
            <v>0</v>
          </cell>
          <cell r="F724">
            <v>0</v>
          </cell>
          <cell r="G724">
            <v>0</v>
          </cell>
        </row>
        <row r="725">
          <cell r="A725" t="str">
            <v/>
          </cell>
          <cell r="B725" t="str">
            <v/>
          </cell>
          <cell r="C725">
            <v>0</v>
          </cell>
          <cell r="D725" t="str">
            <v/>
          </cell>
          <cell r="E725">
            <v>0</v>
          </cell>
          <cell r="F725">
            <v>0</v>
          </cell>
          <cell r="G725">
            <v>0</v>
          </cell>
        </row>
        <row r="726">
          <cell r="A726">
            <v>0</v>
          </cell>
          <cell r="B726">
            <v>0</v>
          </cell>
          <cell r="C726">
            <v>0</v>
          </cell>
          <cell r="D726">
            <v>0</v>
          </cell>
          <cell r="E726">
            <v>0</v>
          </cell>
          <cell r="F726" t="str">
            <v>Total A</v>
          </cell>
          <cell r="G726">
            <v>0</v>
          </cell>
        </row>
        <row r="727">
          <cell r="A727">
            <v>0</v>
          </cell>
          <cell r="B727">
            <v>0</v>
          </cell>
          <cell r="C727" t="str">
            <v>B - MANO DE OBRA</v>
          </cell>
          <cell r="D727">
            <v>0</v>
          </cell>
          <cell r="E727">
            <v>0</v>
          </cell>
          <cell r="F727">
            <v>0</v>
          </cell>
          <cell r="G727">
            <v>0</v>
          </cell>
        </row>
        <row r="728">
          <cell r="A728" t="str">
            <v/>
          </cell>
          <cell r="B728">
            <v>0</v>
          </cell>
          <cell r="C728">
            <v>0</v>
          </cell>
          <cell r="D728" t="str">
            <v/>
          </cell>
          <cell r="E728">
            <v>0</v>
          </cell>
          <cell r="F728">
            <v>0</v>
          </cell>
          <cell r="G728">
            <v>0</v>
          </cell>
        </row>
        <row r="729">
          <cell r="A729" t="str">
            <v/>
          </cell>
          <cell r="B729">
            <v>0</v>
          </cell>
          <cell r="C729">
            <v>0</v>
          </cell>
          <cell r="D729" t="str">
            <v/>
          </cell>
          <cell r="E729">
            <v>0</v>
          </cell>
          <cell r="F729">
            <v>0</v>
          </cell>
          <cell r="G729">
            <v>0</v>
          </cell>
        </row>
        <row r="730">
          <cell r="A730" t="str">
            <v/>
          </cell>
          <cell r="B730">
            <v>0</v>
          </cell>
          <cell r="C730">
            <v>0</v>
          </cell>
          <cell r="D730" t="str">
            <v/>
          </cell>
          <cell r="E730">
            <v>0</v>
          </cell>
          <cell r="F730">
            <v>0</v>
          </cell>
          <cell r="G730">
            <v>0</v>
          </cell>
        </row>
        <row r="731">
          <cell r="A731" t="str">
            <v/>
          </cell>
          <cell r="B731">
            <v>0</v>
          </cell>
          <cell r="C731">
            <v>0</v>
          </cell>
          <cell r="D731" t="str">
            <v/>
          </cell>
          <cell r="E731">
            <v>0</v>
          </cell>
          <cell r="F731">
            <v>0</v>
          </cell>
          <cell r="G731">
            <v>0</v>
          </cell>
        </row>
        <row r="732">
          <cell r="A732" t="str">
            <v/>
          </cell>
          <cell r="B732">
            <v>0</v>
          </cell>
          <cell r="C732">
            <v>0</v>
          </cell>
          <cell r="D732" t="str">
            <v/>
          </cell>
          <cell r="E732">
            <v>0</v>
          </cell>
          <cell r="F732">
            <v>0</v>
          </cell>
          <cell r="G732">
            <v>0</v>
          </cell>
        </row>
        <row r="733">
          <cell r="A733" t="str">
            <v/>
          </cell>
          <cell r="B733">
            <v>0</v>
          </cell>
          <cell r="C733">
            <v>0</v>
          </cell>
          <cell r="D733" t="str">
            <v/>
          </cell>
          <cell r="E733">
            <v>0</v>
          </cell>
          <cell r="F733">
            <v>0</v>
          </cell>
          <cell r="G733">
            <v>0</v>
          </cell>
        </row>
        <row r="734">
          <cell r="A734" t="str">
            <v/>
          </cell>
          <cell r="B734">
            <v>0</v>
          </cell>
          <cell r="C734">
            <v>0</v>
          </cell>
          <cell r="D734" t="str">
            <v/>
          </cell>
          <cell r="E734">
            <v>0</v>
          </cell>
          <cell r="F734">
            <v>0</v>
          </cell>
          <cell r="G734">
            <v>0</v>
          </cell>
        </row>
        <row r="735">
          <cell r="A735" t="str">
            <v/>
          </cell>
          <cell r="B735">
            <v>0</v>
          </cell>
          <cell r="C735">
            <v>0</v>
          </cell>
          <cell r="D735" t="str">
            <v/>
          </cell>
          <cell r="E735">
            <v>0</v>
          </cell>
          <cell r="F735">
            <v>0</v>
          </cell>
          <cell r="G735">
            <v>0</v>
          </cell>
        </row>
        <row r="736">
          <cell r="A736">
            <v>0</v>
          </cell>
          <cell r="B736">
            <v>0</v>
          </cell>
          <cell r="C736">
            <v>0</v>
          </cell>
          <cell r="D736">
            <v>0</v>
          </cell>
          <cell r="E736">
            <v>0</v>
          </cell>
          <cell r="F736" t="str">
            <v>Total B</v>
          </cell>
          <cell r="G736">
            <v>0</v>
          </cell>
        </row>
        <row r="737">
          <cell r="A737">
            <v>0</v>
          </cell>
          <cell r="B737">
            <v>0</v>
          </cell>
          <cell r="C737" t="str">
            <v>C - EQUIPOS</v>
          </cell>
          <cell r="D737">
            <v>0</v>
          </cell>
          <cell r="E737">
            <v>0</v>
          </cell>
          <cell r="F737">
            <v>0</v>
          </cell>
          <cell r="G737">
            <v>0</v>
          </cell>
        </row>
        <row r="738">
          <cell r="A738" t="str">
            <v/>
          </cell>
          <cell r="B738" t="str">
            <v/>
          </cell>
          <cell r="C738">
            <v>0</v>
          </cell>
          <cell r="D738" t="str">
            <v/>
          </cell>
          <cell r="E738">
            <v>0</v>
          </cell>
          <cell r="F738">
            <v>0</v>
          </cell>
          <cell r="G738">
            <v>0</v>
          </cell>
        </row>
        <row r="739">
          <cell r="A739" t="str">
            <v/>
          </cell>
          <cell r="B739" t="str">
            <v/>
          </cell>
          <cell r="C739">
            <v>0</v>
          </cell>
          <cell r="D739" t="str">
            <v/>
          </cell>
          <cell r="E739">
            <v>0</v>
          </cell>
          <cell r="F739">
            <v>0</v>
          </cell>
          <cell r="G739">
            <v>0</v>
          </cell>
        </row>
        <row r="740">
          <cell r="A740" t="str">
            <v/>
          </cell>
          <cell r="B740" t="str">
            <v/>
          </cell>
          <cell r="C740">
            <v>0</v>
          </cell>
          <cell r="D740" t="str">
            <v/>
          </cell>
          <cell r="E740">
            <v>0</v>
          </cell>
          <cell r="F740">
            <v>0</v>
          </cell>
          <cell r="G740">
            <v>0</v>
          </cell>
        </row>
        <row r="741">
          <cell r="A741" t="str">
            <v/>
          </cell>
          <cell r="B741" t="str">
            <v/>
          </cell>
          <cell r="C741">
            <v>0</v>
          </cell>
          <cell r="D741" t="str">
            <v/>
          </cell>
          <cell r="E741">
            <v>0</v>
          </cell>
          <cell r="F741">
            <v>0</v>
          </cell>
          <cell r="G741">
            <v>0</v>
          </cell>
        </row>
        <row r="742">
          <cell r="A742" t="str">
            <v/>
          </cell>
          <cell r="B742" t="str">
            <v/>
          </cell>
          <cell r="C742">
            <v>0</v>
          </cell>
          <cell r="D742" t="str">
            <v/>
          </cell>
          <cell r="E742">
            <v>0</v>
          </cell>
          <cell r="F742">
            <v>0</v>
          </cell>
          <cell r="G742">
            <v>0</v>
          </cell>
        </row>
        <row r="743">
          <cell r="A743" t="str">
            <v/>
          </cell>
          <cell r="B743" t="str">
            <v/>
          </cell>
          <cell r="C743">
            <v>0</v>
          </cell>
          <cell r="D743" t="str">
            <v/>
          </cell>
          <cell r="E743">
            <v>0</v>
          </cell>
          <cell r="F743">
            <v>0</v>
          </cell>
          <cell r="G743">
            <v>0</v>
          </cell>
        </row>
        <row r="744">
          <cell r="A744" t="str">
            <v/>
          </cell>
          <cell r="B744" t="str">
            <v/>
          </cell>
          <cell r="C744">
            <v>0</v>
          </cell>
          <cell r="D744" t="str">
            <v/>
          </cell>
          <cell r="E744">
            <v>0</v>
          </cell>
          <cell r="F744">
            <v>0</v>
          </cell>
          <cell r="G744">
            <v>0</v>
          </cell>
        </row>
        <row r="745">
          <cell r="A745" t="str">
            <v/>
          </cell>
          <cell r="B745" t="str">
            <v/>
          </cell>
          <cell r="C745">
            <v>0</v>
          </cell>
          <cell r="D745" t="str">
            <v/>
          </cell>
          <cell r="E745">
            <v>0</v>
          </cell>
          <cell r="F745">
            <v>0</v>
          </cell>
          <cell r="G745">
            <v>0</v>
          </cell>
        </row>
        <row r="746">
          <cell r="A746" t="str">
            <v/>
          </cell>
          <cell r="B746" t="str">
            <v/>
          </cell>
          <cell r="C746">
            <v>0</v>
          </cell>
          <cell r="D746" t="str">
            <v/>
          </cell>
          <cell r="E746">
            <v>0</v>
          </cell>
          <cell r="F746">
            <v>0</v>
          </cell>
          <cell r="G746">
            <v>0</v>
          </cell>
        </row>
        <row r="747">
          <cell r="A747">
            <v>0</v>
          </cell>
          <cell r="B747">
            <v>0</v>
          </cell>
          <cell r="C747">
            <v>0</v>
          </cell>
          <cell r="D747">
            <v>0</v>
          </cell>
          <cell r="E747">
            <v>0</v>
          </cell>
          <cell r="F747" t="str">
            <v>Total C</v>
          </cell>
          <cell r="G747">
            <v>0</v>
          </cell>
        </row>
        <row r="748">
          <cell r="A748">
            <v>0</v>
          </cell>
          <cell r="B748">
            <v>0</v>
          </cell>
          <cell r="C748">
            <v>0</v>
          </cell>
          <cell r="D748">
            <v>0</v>
          </cell>
          <cell r="E748">
            <v>0</v>
          </cell>
          <cell r="F748">
            <v>0</v>
          </cell>
          <cell r="G748">
            <v>0</v>
          </cell>
        </row>
        <row r="749">
          <cell r="A749" t="str">
            <v/>
          </cell>
          <cell r="B749" t="str">
            <v/>
          </cell>
          <cell r="C749">
            <v>0</v>
          </cell>
          <cell r="D749" t="str">
            <v>Costo  Neto</v>
          </cell>
          <cell r="E749">
            <v>0</v>
          </cell>
          <cell r="F749" t="str">
            <v>Total D=A+B+C</v>
          </cell>
          <cell r="G749">
            <v>0</v>
          </cell>
        </row>
        <row r="751">
          <cell r="A751" t="str">
            <v>ANALISIS DE PRECIOS</v>
          </cell>
          <cell r="B751">
            <v>0</v>
          </cell>
          <cell r="C751">
            <v>0</v>
          </cell>
          <cell r="D751">
            <v>0</v>
          </cell>
          <cell r="E751">
            <v>0</v>
          </cell>
          <cell r="F751">
            <v>0</v>
          </cell>
          <cell r="G751">
            <v>0</v>
          </cell>
        </row>
        <row r="752">
          <cell r="A752" t="str">
            <v>COMITENTE:</v>
          </cell>
          <cell r="B752" t="str">
            <v>DIRECCIÓN DE ARQUITECTURA</v>
          </cell>
          <cell r="C752">
            <v>0</v>
          </cell>
          <cell r="D752">
            <v>0</v>
          </cell>
          <cell r="E752">
            <v>0</v>
          </cell>
          <cell r="F752">
            <v>0</v>
          </cell>
          <cell r="G752">
            <v>0</v>
          </cell>
        </row>
        <row r="753">
          <cell r="A753" t="str">
            <v>CONTRATISTA:</v>
          </cell>
          <cell r="B753" t="str">
            <v>FUNCIONALES SIGOP</v>
          </cell>
          <cell r="C753">
            <v>0</v>
          </cell>
          <cell r="D753">
            <v>0</v>
          </cell>
          <cell r="E753">
            <v>0</v>
          </cell>
          <cell r="F753">
            <v>0</v>
          </cell>
          <cell r="G753">
            <v>0</v>
          </cell>
        </row>
        <row r="754">
          <cell r="A754" t="str">
            <v>OBRA:</v>
          </cell>
          <cell r="B754" t="str">
            <v>PRUEBA PLANILLA DE MEDICION</v>
          </cell>
          <cell r="C754">
            <v>0</v>
          </cell>
          <cell r="D754">
            <v>0</v>
          </cell>
          <cell r="E754">
            <v>0</v>
          </cell>
          <cell r="F754" t="str">
            <v>PRECIOS A:</v>
          </cell>
          <cell r="G754">
            <v>0</v>
          </cell>
        </row>
        <row r="755">
          <cell r="A755" t="str">
            <v>UBICACIÓN:</v>
          </cell>
          <cell r="B755" t="str">
            <v>CENTRO CIVICO</v>
          </cell>
          <cell r="C755">
            <v>0</v>
          </cell>
          <cell r="D755">
            <v>0</v>
          </cell>
          <cell r="E755">
            <v>0</v>
          </cell>
          <cell r="F755">
            <v>0</v>
          </cell>
          <cell r="G755">
            <v>0</v>
          </cell>
        </row>
        <row r="756">
          <cell r="A756" t="str">
            <v>RUBRO:</v>
          </cell>
          <cell r="B756" t="str">
            <v/>
          </cell>
          <cell r="C756" t="str">
            <v/>
          </cell>
          <cell r="D756">
            <v>0</v>
          </cell>
          <cell r="E756">
            <v>0</v>
          </cell>
          <cell r="F756">
            <v>0</v>
          </cell>
          <cell r="G756">
            <v>0</v>
          </cell>
        </row>
        <row r="757">
          <cell r="A757" t="str">
            <v>ITEM:</v>
          </cell>
          <cell r="B757" t="str">
            <v/>
          </cell>
          <cell r="C757" t="str">
            <v/>
          </cell>
          <cell r="D757">
            <v>0</v>
          </cell>
          <cell r="E757">
            <v>0</v>
          </cell>
          <cell r="F757" t="str">
            <v>UNIDAD:</v>
          </cell>
          <cell r="G757" t="str">
            <v/>
          </cell>
        </row>
        <row r="758">
          <cell r="A758">
            <v>0</v>
          </cell>
          <cell r="B758">
            <v>0</v>
          </cell>
          <cell r="C758">
            <v>0</v>
          </cell>
          <cell r="D758">
            <v>0</v>
          </cell>
          <cell r="E758">
            <v>0</v>
          </cell>
          <cell r="F758">
            <v>0</v>
          </cell>
          <cell r="G758">
            <v>0</v>
          </cell>
        </row>
        <row r="759">
          <cell r="A759" t="str">
            <v>DATOS REDETERMINACION</v>
          </cell>
          <cell r="B759">
            <v>0</v>
          </cell>
          <cell r="C759" t="str">
            <v>DESIGNACION</v>
          </cell>
          <cell r="D759" t="str">
            <v>U</v>
          </cell>
          <cell r="E759" t="str">
            <v>Cantidad</v>
          </cell>
          <cell r="F759" t="str">
            <v>$ Unitarios</v>
          </cell>
          <cell r="G759" t="str">
            <v>$ Parcial</v>
          </cell>
        </row>
        <row r="760">
          <cell r="A760" t="str">
            <v>CÓDIGO</v>
          </cell>
          <cell r="B760" t="str">
            <v>DESCRIPCIÓN</v>
          </cell>
          <cell r="C760">
            <v>0</v>
          </cell>
          <cell r="D760">
            <v>0</v>
          </cell>
          <cell r="E760">
            <v>0</v>
          </cell>
          <cell r="F760">
            <v>0</v>
          </cell>
          <cell r="G760">
            <v>0</v>
          </cell>
        </row>
        <row r="761">
          <cell r="A761">
            <v>0</v>
          </cell>
          <cell r="B761">
            <v>0</v>
          </cell>
          <cell r="C761" t="str">
            <v>A - MATERIALES</v>
          </cell>
          <cell r="D761">
            <v>0</v>
          </cell>
          <cell r="E761">
            <v>0</v>
          </cell>
          <cell r="F761">
            <v>0</v>
          </cell>
          <cell r="G761">
            <v>0</v>
          </cell>
        </row>
        <row r="762">
          <cell r="A762" t="str">
            <v/>
          </cell>
          <cell r="B762" t="str">
            <v/>
          </cell>
          <cell r="C762">
            <v>0</v>
          </cell>
          <cell r="D762" t="str">
            <v/>
          </cell>
          <cell r="E762">
            <v>0</v>
          </cell>
          <cell r="F762">
            <v>0</v>
          </cell>
          <cell r="G762">
            <v>0</v>
          </cell>
        </row>
        <row r="763">
          <cell r="A763" t="str">
            <v/>
          </cell>
          <cell r="B763" t="str">
            <v/>
          </cell>
          <cell r="C763">
            <v>0</v>
          </cell>
          <cell r="D763" t="str">
            <v/>
          </cell>
          <cell r="E763">
            <v>0</v>
          </cell>
          <cell r="F763">
            <v>0</v>
          </cell>
          <cell r="G763">
            <v>0</v>
          </cell>
        </row>
        <row r="764">
          <cell r="A764" t="str">
            <v/>
          </cell>
          <cell r="B764" t="str">
            <v/>
          </cell>
          <cell r="C764">
            <v>0</v>
          </cell>
          <cell r="D764" t="str">
            <v/>
          </cell>
          <cell r="E764">
            <v>0</v>
          </cell>
          <cell r="F764">
            <v>0</v>
          </cell>
          <cell r="G764">
            <v>0</v>
          </cell>
        </row>
        <row r="765">
          <cell r="A765" t="str">
            <v/>
          </cell>
          <cell r="B765" t="str">
            <v/>
          </cell>
          <cell r="C765">
            <v>0</v>
          </cell>
          <cell r="D765" t="str">
            <v/>
          </cell>
          <cell r="E765">
            <v>0</v>
          </cell>
          <cell r="F765">
            <v>0</v>
          </cell>
          <cell r="G765">
            <v>0</v>
          </cell>
        </row>
        <row r="766">
          <cell r="A766" t="str">
            <v/>
          </cell>
          <cell r="B766" t="str">
            <v/>
          </cell>
          <cell r="C766">
            <v>0</v>
          </cell>
          <cell r="D766" t="str">
            <v/>
          </cell>
          <cell r="E766">
            <v>0</v>
          </cell>
          <cell r="F766">
            <v>0</v>
          </cell>
          <cell r="G766">
            <v>0</v>
          </cell>
        </row>
        <row r="767">
          <cell r="A767" t="str">
            <v/>
          </cell>
          <cell r="B767" t="str">
            <v/>
          </cell>
          <cell r="C767">
            <v>0</v>
          </cell>
          <cell r="D767" t="str">
            <v/>
          </cell>
          <cell r="E767">
            <v>0</v>
          </cell>
          <cell r="F767">
            <v>0</v>
          </cell>
          <cell r="G767">
            <v>0</v>
          </cell>
        </row>
        <row r="768">
          <cell r="A768" t="str">
            <v/>
          </cell>
          <cell r="B768" t="str">
            <v/>
          </cell>
          <cell r="C768">
            <v>0</v>
          </cell>
          <cell r="D768" t="str">
            <v/>
          </cell>
          <cell r="E768">
            <v>0</v>
          </cell>
          <cell r="F768">
            <v>0</v>
          </cell>
          <cell r="G768">
            <v>0</v>
          </cell>
        </row>
        <row r="769">
          <cell r="A769" t="str">
            <v/>
          </cell>
          <cell r="B769" t="str">
            <v/>
          </cell>
          <cell r="C769">
            <v>0</v>
          </cell>
          <cell r="D769" t="str">
            <v/>
          </cell>
          <cell r="E769">
            <v>0</v>
          </cell>
          <cell r="F769">
            <v>0</v>
          </cell>
          <cell r="G769">
            <v>0</v>
          </cell>
        </row>
        <row r="770">
          <cell r="A770" t="str">
            <v/>
          </cell>
          <cell r="B770" t="str">
            <v/>
          </cell>
          <cell r="C770">
            <v>0</v>
          </cell>
          <cell r="D770" t="str">
            <v/>
          </cell>
          <cell r="E770">
            <v>0</v>
          </cell>
          <cell r="F770">
            <v>0</v>
          </cell>
          <cell r="G770">
            <v>0</v>
          </cell>
        </row>
        <row r="771">
          <cell r="A771" t="str">
            <v/>
          </cell>
          <cell r="B771" t="str">
            <v/>
          </cell>
          <cell r="C771">
            <v>0</v>
          </cell>
          <cell r="D771" t="str">
            <v/>
          </cell>
          <cell r="E771">
            <v>0</v>
          </cell>
          <cell r="F771">
            <v>0</v>
          </cell>
          <cell r="G771">
            <v>0</v>
          </cell>
        </row>
        <row r="772">
          <cell r="A772" t="str">
            <v/>
          </cell>
          <cell r="B772" t="str">
            <v/>
          </cell>
          <cell r="C772">
            <v>0</v>
          </cell>
          <cell r="D772" t="str">
            <v/>
          </cell>
          <cell r="E772">
            <v>0</v>
          </cell>
          <cell r="F772">
            <v>0</v>
          </cell>
          <cell r="G772">
            <v>0</v>
          </cell>
        </row>
        <row r="773">
          <cell r="A773" t="str">
            <v/>
          </cell>
          <cell r="B773" t="str">
            <v/>
          </cell>
          <cell r="C773">
            <v>0</v>
          </cell>
          <cell r="D773" t="str">
            <v/>
          </cell>
          <cell r="E773">
            <v>0</v>
          </cell>
          <cell r="F773">
            <v>0</v>
          </cell>
          <cell r="G773">
            <v>0</v>
          </cell>
        </row>
        <row r="774">
          <cell r="A774" t="str">
            <v/>
          </cell>
          <cell r="B774" t="str">
            <v/>
          </cell>
          <cell r="C774">
            <v>0</v>
          </cell>
          <cell r="D774" t="str">
            <v/>
          </cell>
          <cell r="E774">
            <v>0</v>
          </cell>
          <cell r="F774">
            <v>0</v>
          </cell>
          <cell r="G774">
            <v>0</v>
          </cell>
        </row>
        <row r="775">
          <cell r="A775" t="str">
            <v/>
          </cell>
          <cell r="B775" t="str">
            <v/>
          </cell>
          <cell r="C775">
            <v>0</v>
          </cell>
          <cell r="D775" t="str">
            <v/>
          </cell>
          <cell r="E775">
            <v>0</v>
          </cell>
          <cell r="F775">
            <v>0</v>
          </cell>
          <cell r="G775">
            <v>0</v>
          </cell>
        </row>
        <row r="776">
          <cell r="A776">
            <v>0</v>
          </cell>
          <cell r="B776">
            <v>0</v>
          </cell>
          <cell r="C776">
            <v>0</v>
          </cell>
          <cell r="D776">
            <v>0</v>
          </cell>
          <cell r="E776">
            <v>0</v>
          </cell>
          <cell r="F776" t="str">
            <v>Total A</v>
          </cell>
          <cell r="G776">
            <v>0</v>
          </cell>
        </row>
        <row r="777">
          <cell r="A777">
            <v>0</v>
          </cell>
          <cell r="B777">
            <v>0</v>
          </cell>
          <cell r="C777" t="str">
            <v>B - MANO DE OBRA</v>
          </cell>
          <cell r="D777">
            <v>0</v>
          </cell>
          <cell r="E777">
            <v>0</v>
          </cell>
          <cell r="F777">
            <v>0</v>
          </cell>
          <cell r="G777">
            <v>0</v>
          </cell>
        </row>
        <row r="778">
          <cell r="A778" t="str">
            <v/>
          </cell>
          <cell r="B778">
            <v>0</v>
          </cell>
          <cell r="C778">
            <v>0</v>
          </cell>
          <cell r="D778" t="str">
            <v/>
          </cell>
          <cell r="E778">
            <v>0</v>
          </cell>
          <cell r="F778">
            <v>0</v>
          </cell>
          <cell r="G778">
            <v>0</v>
          </cell>
        </row>
        <row r="779">
          <cell r="A779" t="str">
            <v/>
          </cell>
          <cell r="B779">
            <v>0</v>
          </cell>
          <cell r="C779">
            <v>0</v>
          </cell>
          <cell r="D779" t="str">
            <v/>
          </cell>
          <cell r="E779">
            <v>0</v>
          </cell>
          <cell r="F779">
            <v>0</v>
          </cell>
          <cell r="G779">
            <v>0</v>
          </cell>
        </row>
        <row r="780">
          <cell r="A780" t="str">
            <v/>
          </cell>
          <cell r="B780">
            <v>0</v>
          </cell>
          <cell r="C780">
            <v>0</v>
          </cell>
          <cell r="D780" t="str">
            <v/>
          </cell>
          <cell r="E780">
            <v>0</v>
          </cell>
          <cell r="F780">
            <v>0</v>
          </cell>
          <cell r="G780">
            <v>0</v>
          </cell>
        </row>
        <row r="781">
          <cell r="A781" t="str">
            <v/>
          </cell>
          <cell r="B781">
            <v>0</v>
          </cell>
          <cell r="C781">
            <v>0</v>
          </cell>
          <cell r="D781" t="str">
            <v/>
          </cell>
          <cell r="E781">
            <v>0</v>
          </cell>
          <cell r="F781">
            <v>0</v>
          </cell>
          <cell r="G781">
            <v>0</v>
          </cell>
        </row>
        <row r="782">
          <cell r="A782" t="str">
            <v/>
          </cell>
          <cell r="B782">
            <v>0</v>
          </cell>
          <cell r="C782">
            <v>0</v>
          </cell>
          <cell r="D782" t="str">
            <v/>
          </cell>
          <cell r="E782">
            <v>0</v>
          </cell>
          <cell r="F782">
            <v>0</v>
          </cell>
          <cell r="G782">
            <v>0</v>
          </cell>
        </row>
        <row r="783">
          <cell r="A783" t="str">
            <v/>
          </cell>
          <cell r="B783">
            <v>0</v>
          </cell>
          <cell r="C783">
            <v>0</v>
          </cell>
          <cell r="D783" t="str">
            <v/>
          </cell>
          <cell r="E783">
            <v>0</v>
          </cell>
          <cell r="F783">
            <v>0</v>
          </cell>
          <cell r="G783">
            <v>0</v>
          </cell>
        </row>
        <row r="784">
          <cell r="A784" t="str">
            <v/>
          </cell>
          <cell r="B784">
            <v>0</v>
          </cell>
          <cell r="C784">
            <v>0</v>
          </cell>
          <cell r="D784" t="str">
            <v/>
          </cell>
          <cell r="E784">
            <v>0</v>
          </cell>
          <cell r="F784">
            <v>0</v>
          </cell>
          <cell r="G784">
            <v>0</v>
          </cell>
        </row>
        <row r="785">
          <cell r="A785" t="str">
            <v/>
          </cell>
          <cell r="B785">
            <v>0</v>
          </cell>
          <cell r="C785">
            <v>0</v>
          </cell>
          <cell r="D785" t="str">
            <v/>
          </cell>
          <cell r="E785">
            <v>0</v>
          </cell>
          <cell r="F785">
            <v>0</v>
          </cell>
          <cell r="G785">
            <v>0</v>
          </cell>
        </row>
        <row r="786">
          <cell r="A786">
            <v>0</v>
          </cell>
          <cell r="B786">
            <v>0</v>
          </cell>
          <cell r="C786">
            <v>0</v>
          </cell>
          <cell r="D786">
            <v>0</v>
          </cell>
          <cell r="E786">
            <v>0</v>
          </cell>
          <cell r="F786" t="str">
            <v>Total B</v>
          </cell>
          <cell r="G786">
            <v>0</v>
          </cell>
        </row>
        <row r="787">
          <cell r="A787">
            <v>0</v>
          </cell>
          <cell r="B787">
            <v>0</v>
          </cell>
          <cell r="C787" t="str">
            <v>C - EQUIPOS</v>
          </cell>
          <cell r="D787">
            <v>0</v>
          </cell>
          <cell r="E787">
            <v>0</v>
          </cell>
          <cell r="F787">
            <v>0</v>
          </cell>
          <cell r="G787">
            <v>0</v>
          </cell>
        </row>
        <row r="788">
          <cell r="A788" t="str">
            <v/>
          </cell>
          <cell r="B788" t="str">
            <v/>
          </cell>
          <cell r="C788">
            <v>0</v>
          </cell>
          <cell r="D788" t="str">
            <v/>
          </cell>
          <cell r="E788">
            <v>0</v>
          </cell>
          <cell r="F788">
            <v>0</v>
          </cell>
          <cell r="G788">
            <v>0</v>
          </cell>
        </row>
        <row r="789">
          <cell r="A789" t="str">
            <v/>
          </cell>
          <cell r="B789" t="str">
            <v/>
          </cell>
          <cell r="C789">
            <v>0</v>
          </cell>
          <cell r="D789" t="str">
            <v/>
          </cell>
          <cell r="E789">
            <v>0</v>
          </cell>
          <cell r="F789">
            <v>0</v>
          </cell>
          <cell r="G789">
            <v>0</v>
          </cell>
        </row>
        <row r="790">
          <cell r="A790" t="str">
            <v/>
          </cell>
          <cell r="B790" t="str">
            <v/>
          </cell>
          <cell r="C790">
            <v>0</v>
          </cell>
          <cell r="D790" t="str">
            <v/>
          </cell>
          <cell r="E790">
            <v>0</v>
          </cell>
          <cell r="F790">
            <v>0</v>
          </cell>
          <cell r="G790">
            <v>0</v>
          </cell>
        </row>
        <row r="791">
          <cell r="A791" t="str">
            <v/>
          </cell>
          <cell r="B791" t="str">
            <v/>
          </cell>
          <cell r="C791">
            <v>0</v>
          </cell>
          <cell r="D791" t="str">
            <v/>
          </cell>
          <cell r="E791">
            <v>0</v>
          </cell>
          <cell r="F791">
            <v>0</v>
          </cell>
          <cell r="G791">
            <v>0</v>
          </cell>
        </row>
        <row r="792">
          <cell r="A792" t="str">
            <v/>
          </cell>
          <cell r="B792" t="str">
            <v/>
          </cell>
          <cell r="C792">
            <v>0</v>
          </cell>
          <cell r="D792" t="str">
            <v/>
          </cell>
          <cell r="E792">
            <v>0</v>
          </cell>
          <cell r="F792">
            <v>0</v>
          </cell>
          <cell r="G792">
            <v>0</v>
          </cell>
        </row>
        <row r="793">
          <cell r="A793" t="str">
            <v/>
          </cell>
          <cell r="B793" t="str">
            <v/>
          </cell>
          <cell r="C793">
            <v>0</v>
          </cell>
          <cell r="D793" t="str">
            <v/>
          </cell>
          <cell r="E793">
            <v>0</v>
          </cell>
          <cell r="F793">
            <v>0</v>
          </cell>
          <cell r="G793">
            <v>0</v>
          </cell>
        </row>
        <row r="794">
          <cell r="A794" t="str">
            <v/>
          </cell>
          <cell r="B794" t="str">
            <v/>
          </cell>
          <cell r="C794">
            <v>0</v>
          </cell>
          <cell r="D794" t="str">
            <v/>
          </cell>
          <cell r="E794">
            <v>0</v>
          </cell>
          <cell r="F794">
            <v>0</v>
          </cell>
          <cell r="G794">
            <v>0</v>
          </cell>
        </row>
        <row r="795">
          <cell r="A795" t="str">
            <v/>
          </cell>
          <cell r="B795" t="str">
            <v/>
          </cell>
          <cell r="C795">
            <v>0</v>
          </cell>
          <cell r="D795" t="str">
            <v/>
          </cell>
          <cell r="E795">
            <v>0</v>
          </cell>
          <cell r="F795">
            <v>0</v>
          </cell>
          <cell r="G795">
            <v>0</v>
          </cell>
        </row>
        <row r="796">
          <cell r="A796" t="str">
            <v/>
          </cell>
          <cell r="B796" t="str">
            <v/>
          </cell>
          <cell r="C796">
            <v>0</v>
          </cell>
          <cell r="D796" t="str">
            <v/>
          </cell>
          <cell r="E796">
            <v>0</v>
          </cell>
          <cell r="F796">
            <v>0</v>
          </cell>
          <cell r="G796">
            <v>0</v>
          </cell>
        </row>
        <row r="797">
          <cell r="A797">
            <v>0</v>
          </cell>
          <cell r="B797">
            <v>0</v>
          </cell>
          <cell r="C797">
            <v>0</v>
          </cell>
          <cell r="D797">
            <v>0</v>
          </cell>
          <cell r="E797">
            <v>0</v>
          </cell>
          <cell r="F797" t="str">
            <v>Total C</v>
          </cell>
          <cell r="G797">
            <v>0</v>
          </cell>
        </row>
        <row r="798">
          <cell r="A798">
            <v>0</v>
          </cell>
          <cell r="B798">
            <v>0</v>
          </cell>
          <cell r="C798">
            <v>0</v>
          </cell>
          <cell r="D798">
            <v>0</v>
          </cell>
          <cell r="E798">
            <v>0</v>
          </cell>
          <cell r="F798">
            <v>0</v>
          </cell>
          <cell r="G798">
            <v>0</v>
          </cell>
        </row>
        <row r="799">
          <cell r="A799" t="str">
            <v/>
          </cell>
          <cell r="B799" t="str">
            <v/>
          </cell>
          <cell r="C799">
            <v>0</v>
          </cell>
          <cell r="D799" t="str">
            <v>Costo  Neto</v>
          </cell>
          <cell r="E799">
            <v>0</v>
          </cell>
          <cell r="F799" t="str">
            <v>Total D=A+B+C</v>
          </cell>
          <cell r="G799">
            <v>0</v>
          </cell>
        </row>
        <row r="801">
          <cell r="A801" t="str">
            <v>ANALISIS DE PRECIOS</v>
          </cell>
          <cell r="B801">
            <v>0</v>
          </cell>
          <cell r="C801">
            <v>0</v>
          </cell>
          <cell r="D801">
            <v>0</v>
          </cell>
          <cell r="E801">
            <v>0</v>
          </cell>
          <cell r="F801">
            <v>0</v>
          </cell>
          <cell r="G801">
            <v>0</v>
          </cell>
        </row>
        <row r="802">
          <cell r="A802" t="str">
            <v>COMITENTE:</v>
          </cell>
          <cell r="B802" t="str">
            <v>DIRECCIÓN DE ARQUITECTURA</v>
          </cell>
          <cell r="C802">
            <v>0</v>
          </cell>
          <cell r="D802">
            <v>0</v>
          </cell>
          <cell r="E802">
            <v>0</v>
          </cell>
          <cell r="F802">
            <v>0</v>
          </cell>
          <cell r="G802">
            <v>0</v>
          </cell>
        </row>
        <row r="803">
          <cell r="A803" t="str">
            <v>CONTRATISTA:</v>
          </cell>
          <cell r="B803" t="str">
            <v>FUNCIONALES SIGOP</v>
          </cell>
          <cell r="C803">
            <v>0</v>
          </cell>
          <cell r="D803">
            <v>0</v>
          </cell>
          <cell r="E803">
            <v>0</v>
          </cell>
          <cell r="F803">
            <v>0</v>
          </cell>
          <cell r="G803">
            <v>0</v>
          </cell>
        </row>
        <row r="804">
          <cell r="A804" t="str">
            <v>OBRA:</v>
          </cell>
          <cell r="B804" t="str">
            <v>PRUEBA PLANILLA DE MEDICION</v>
          </cell>
          <cell r="C804">
            <v>0</v>
          </cell>
          <cell r="D804">
            <v>0</v>
          </cell>
          <cell r="E804">
            <v>0</v>
          </cell>
          <cell r="F804" t="str">
            <v>PRECIOS A:</v>
          </cell>
          <cell r="G804">
            <v>0</v>
          </cell>
        </row>
        <row r="805">
          <cell r="A805" t="str">
            <v>UBICACIÓN:</v>
          </cell>
          <cell r="B805" t="str">
            <v>CENTRO CIVICO</v>
          </cell>
          <cell r="C805">
            <v>0</v>
          </cell>
          <cell r="D805">
            <v>0</v>
          </cell>
          <cell r="E805">
            <v>0</v>
          </cell>
          <cell r="F805">
            <v>0</v>
          </cell>
          <cell r="G805">
            <v>0</v>
          </cell>
        </row>
        <row r="806">
          <cell r="A806" t="str">
            <v>RUBRO:</v>
          </cell>
          <cell r="B806" t="str">
            <v/>
          </cell>
          <cell r="C806" t="str">
            <v/>
          </cell>
          <cell r="D806">
            <v>0</v>
          </cell>
          <cell r="E806">
            <v>0</v>
          </cell>
          <cell r="F806">
            <v>0</v>
          </cell>
          <cell r="G806">
            <v>0</v>
          </cell>
        </row>
        <row r="807">
          <cell r="A807" t="str">
            <v>ITEM:</v>
          </cell>
          <cell r="B807" t="str">
            <v/>
          </cell>
          <cell r="C807" t="str">
            <v/>
          </cell>
          <cell r="D807">
            <v>0</v>
          </cell>
          <cell r="E807">
            <v>0</v>
          </cell>
          <cell r="F807" t="str">
            <v>UNIDAD:</v>
          </cell>
          <cell r="G807" t="str">
            <v/>
          </cell>
        </row>
        <row r="808">
          <cell r="A808">
            <v>0</v>
          </cell>
          <cell r="B808">
            <v>0</v>
          </cell>
          <cell r="C808">
            <v>0</v>
          </cell>
          <cell r="D808">
            <v>0</v>
          </cell>
          <cell r="E808">
            <v>0</v>
          </cell>
          <cell r="F808">
            <v>0</v>
          </cell>
          <cell r="G808">
            <v>0</v>
          </cell>
        </row>
        <row r="809">
          <cell r="A809" t="str">
            <v>DATOS REDETERMINACION</v>
          </cell>
          <cell r="B809">
            <v>0</v>
          </cell>
          <cell r="C809" t="str">
            <v>DESIGNACION</v>
          </cell>
          <cell r="D809" t="str">
            <v>U</v>
          </cell>
          <cell r="E809" t="str">
            <v>Cantidad</v>
          </cell>
          <cell r="F809" t="str">
            <v>$ Unitarios</v>
          </cell>
          <cell r="G809" t="str">
            <v>$ Parcial</v>
          </cell>
        </row>
        <row r="810">
          <cell r="A810" t="str">
            <v>CÓDIGO</v>
          </cell>
          <cell r="B810" t="str">
            <v>DESCRIPCIÓN</v>
          </cell>
          <cell r="C810">
            <v>0</v>
          </cell>
          <cell r="D810">
            <v>0</v>
          </cell>
          <cell r="E810">
            <v>0</v>
          </cell>
          <cell r="F810">
            <v>0</v>
          </cell>
          <cell r="G810">
            <v>0</v>
          </cell>
        </row>
        <row r="811">
          <cell r="A811">
            <v>0</v>
          </cell>
          <cell r="B811">
            <v>0</v>
          </cell>
          <cell r="C811" t="str">
            <v>A - MATERIALES</v>
          </cell>
          <cell r="D811">
            <v>0</v>
          </cell>
          <cell r="E811">
            <v>0</v>
          </cell>
          <cell r="F811">
            <v>0</v>
          </cell>
          <cell r="G811">
            <v>0</v>
          </cell>
        </row>
        <row r="812">
          <cell r="A812" t="str">
            <v/>
          </cell>
          <cell r="B812" t="str">
            <v/>
          </cell>
          <cell r="C812">
            <v>0</v>
          </cell>
          <cell r="D812" t="str">
            <v/>
          </cell>
          <cell r="E812">
            <v>0</v>
          </cell>
          <cell r="F812">
            <v>0</v>
          </cell>
          <cell r="G812">
            <v>0</v>
          </cell>
        </row>
        <row r="813">
          <cell r="A813" t="str">
            <v/>
          </cell>
          <cell r="B813" t="str">
            <v/>
          </cell>
          <cell r="C813">
            <v>0</v>
          </cell>
          <cell r="D813" t="str">
            <v/>
          </cell>
          <cell r="E813">
            <v>0</v>
          </cell>
          <cell r="F813">
            <v>0</v>
          </cell>
          <cell r="G813">
            <v>0</v>
          </cell>
        </row>
        <row r="814">
          <cell r="A814" t="str">
            <v/>
          </cell>
          <cell r="B814" t="str">
            <v/>
          </cell>
          <cell r="C814">
            <v>0</v>
          </cell>
          <cell r="D814" t="str">
            <v/>
          </cell>
          <cell r="E814">
            <v>0</v>
          </cell>
          <cell r="F814">
            <v>0</v>
          </cell>
          <cell r="G814">
            <v>0</v>
          </cell>
        </row>
        <row r="815">
          <cell r="A815" t="str">
            <v/>
          </cell>
          <cell r="B815" t="str">
            <v/>
          </cell>
          <cell r="C815">
            <v>0</v>
          </cell>
          <cell r="D815" t="str">
            <v/>
          </cell>
          <cell r="E815">
            <v>0</v>
          </cell>
          <cell r="F815">
            <v>0</v>
          </cell>
          <cell r="G815">
            <v>0</v>
          </cell>
        </row>
        <row r="816">
          <cell r="A816" t="str">
            <v/>
          </cell>
          <cell r="B816" t="str">
            <v/>
          </cell>
          <cell r="C816">
            <v>0</v>
          </cell>
          <cell r="D816" t="str">
            <v/>
          </cell>
          <cell r="E816">
            <v>0</v>
          </cell>
          <cell r="F816">
            <v>0</v>
          </cell>
          <cell r="G816">
            <v>0</v>
          </cell>
        </row>
        <row r="817">
          <cell r="A817" t="str">
            <v/>
          </cell>
          <cell r="B817" t="str">
            <v/>
          </cell>
          <cell r="C817">
            <v>0</v>
          </cell>
          <cell r="D817" t="str">
            <v/>
          </cell>
          <cell r="E817">
            <v>0</v>
          </cell>
          <cell r="F817">
            <v>0</v>
          </cell>
          <cell r="G817">
            <v>0</v>
          </cell>
        </row>
        <row r="818">
          <cell r="A818" t="str">
            <v/>
          </cell>
          <cell r="B818" t="str">
            <v/>
          </cell>
          <cell r="C818">
            <v>0</v>
          </cell>
          <cell r="D818" t="str">
            <v/>
          </cell>
          <cell r="E818">
            <v>0</v>
          </cell>
          <cell r="F818">
            <v>0</v>
          </cell>
          <cell r="G818">
            <v>0</v>
          </cell>
        </row>
        <row r="819">
          <cell r="A819" t="str">
            <v/>
          </cell>
          <cell r="B819" t="str">
            <v/>
          </cell>
          <cell r="C819">
            <v>0</v>
          </cell>
          <cell r="D819" t="str">
            <v/>
          </cell>
          <cell r="E819">
            <v>0</v>
          </cell>
          <cell r="F819">
            <v>0</v>
          </cell>
          <cell r="G819">
            <v>0</v>
          </cell>
        </row>
        <row r="820">
          <cell r="A820" t="str">
            <v/>
          </cell>
          <cell r="B820" t="str">
            <v/>
          </cell>
          <cell r="C820">
            <v>0</v>
          </cell>
          <cell r="D820" t="str">
            <v/>
          </cell>
          <cell r="E820">
            <v>0</v>
          </cell>
          <cell r="F820">
            <v>0</v>
          </cell>
          <cell r="G820">
            <v>0</v>
          </cell>
        </row>
        <row r="821">
          <cell r="A821" t="str">
            <v/>
          </cell>
          <cell r="B821" t="str">
            <v/>
          </cell>
          <cell r="C821">
            <v>0</v>
          </cell>
          <cell r="D821" t="str">
            <v/>
          </cell>
          <cell r="E821">
            <v>0</v>
          </cell>
          <cell r="F821">
            <v>0</v>
          </cell>
          <cell r="G821">
            <v>0</v>
          </cell>
        </row>
        <row r="822">
          <cell r="A822" t="str">
            <v/>
          </cell>
          <cell r="B822" t="str">
            <v/>
          </cell>
          <cell r="C822">
            <v>0</v>
          </cell>
          <cell r="D822" t="str">
            <v/>
          </cell>
          <cell r="E822">
            <v>0</v>
          </cell>
          <cell r="F822">
            <v>0</v>
          </cell>
          <cell r="G822">
            <v>0</v>
          </cell>
        </row>
        <row r="823">
          <cell r="A823" t="str">
            <v/>
          </cell>
          <cell r="B823" t="str">
            <v/>
          </cell>
          <cell r="C823">
            <v>0</v>
          </cell>
          <cell r="D823" t="str">
            <v/>
          </cell>
          <cell r="E823">
            <v>0</v>
          </cell>
          <cell r="F823">
            <v>0</v>
          </cell>
          <cell r="G823">
            <v>0</v>
          </cell>
        </row>
        <row r="824">
          <cell r="A824" t="str">
            <v/>
          </cell>
          <cell r="B824" t="str">
            <v/>
          </cell>
          <cell r="C824">
            <v>0</v>
          </cell>
          <cell r="D824" t="str">
            <v/>
          </cell>
          <cell r="E824">
            <v>0</v>
          </cell>
          <cell r="F824">
            <v>0</v>
          </cell>
          <cell r="G824">
            <v>0</v>
          </cell>
        </row>
        <row r="825">
          <cell r="A825" t="str">
            <v/>
          </cell>
          <cell r="B825" t="str">
            <v/>
          </cell>
          <cell r="C825">
            <v>0</v>
          </cell>
          <cell r="D825" t="str">
            <v/>
          </cell>
          <cell r="E825">
            <v>0</v>
          </cell>
          <cell r="F825">
            <v>0</v>
          </cell>
          <cell r="G825">
            <v>0</v>
          </cell>
        </row>
        <row r="826">
          <cell r="A826">
            <v>0</v>
          </cell>
          <cell r="B826">
            <v>0</v>
          </cell>
          <cell r="C826">
            <v>0</v>
          </cell>
          <cell r="D826">
            <v>0</v>
          </cell>
          <cell r="E826">
            <v>0</v>
          </cell>
          <cell r="F826" t="str">
            <v>Total A</v>
          </cell>
          <cell r="G826">
            <v>0</v>
          </cell>
        </row>
        <row r="827">
          <cell r="A827">
            <v>0</v>
          </cell>
          <cell r="B827">
            <v>0</v>
          </cell>
          <cell r="C827" t="str">
            <v>B - MANO DE OBRA</v>
          </cell>
          <cell r="D827">
            <v>0</v>
          </cell>
          <cell r="E827">
            <v>0</v>
          </cell>
          <cell r="F827">
            <v>0</v>
          </cell>
          <cell r="G827">
            <v>0</v>
          </cell>
        </row>
        <row r="828">
          <cell r="A828" t="str">
            <v/>
          </cell>
          <cell r="B828">
            <v>0</v>
          </cell>
          <cell r="C828">
            <v>0</v>
          </cell>
          <cell r="D828" t="str">
            <v/>
          </cell>
          <cell r="E828">
            <v>0</v>
          </cell>
          <cell r="F828">
            <v>0</v>
          </cell>
          <cell r="G828">
            <v>0</v>
          </cell>
        </row>
        <row r="829">
          <cell r="A829" t="str">
            <v/>
          </cell>
          <cell r="B829">
            <v>0</v>
          </cell>
          <cell r="C829">
            <v>0</v>
          </cell>
          <cell r="D829" t="str">
            <v/>
          </cell>
          <cell r="E829">
            <v>0</v>
          </cell>
          <cell r="F829">
            <v>0</v>
          </cell>
          <cell r="G829">
            <v>0</v>
          </cell>
        </row>
        <row r="830">
          <cell r="A830" t="str">
            <v/>
          </cell>
          <cell r="B830">
            <v>0</v>
          </cell>
          <cell r="C830">
            <v>0</v>
          </cell>
          <cell r="D830" t="str">
            <v/>
          </cell>
          <cell r="E830">
            <v>0</v>
          </cell>
          <cell r="F830">
            <v>0</v>
          </cell>
          <cell r="G830">
            <v>0</v>
          </cell>
        </row>
        <row r="831">
          <cell r="A831" t="str">
            <v/>
          </cell>
          <cell r="B831">
            <v>0</v>
          </cell>
          <cell r="C831">
            <v>0</v>
          </cell>
          <cell r="D831" t="str">
            <v/>
          </cell>
          <cell r="E831">
            <v>0</v>
          </cell>
          <cell r="F831">
            <v>0</v>
          </cell>
          <cell r="G831">
            <v>0</v>
          </cell>
        </row>
        <row r="832">
          <cell r="A832" t="str">
            <v/>
          </cell>
          <cell r="B832">
            <v>0</v>
          </cell>
          <cell r="C832">
            <v>0</v>
          </cell>
          <cell r="D832" t="str">
            <v/>
          </cell>
          <cell r="E832">
            <v>0</v>
          </cell>
          <cell r="F832">
            <v>0</v>
          </cell>
          <cell r="G832">
            <v>0</v>
          </cell>
        </row>
        <row r="833">
          <cell r="A833" t="str">
            <v/>
          </cell>
          <cell r="B833">
            <v>0</v>
          </cell>
          <cell r="C833">
            <v>0</v>
          </cell>
          <cell r="D833" t="str">
            <v/>
          </cell>
          <cell r="E833">
            <v>0</v>
          </cell>
          <cell r="F833">
            <v>0</v>
          </cell>
          <cell r="G833">
            <v>0</v>
          </cell>
        </row>
        <row r="834">
          <cell r="A834" t="str">
            <v/>
          </cell>
          <cell r="B834">
            <v>0</v>
          </cell>
          <cell r="C834">
            <v>0</v>
          </cell>
          <cell r="D834" t="str">
            <v/>
          </cell>
          <cell r="E834">
            <v>0</v>
          </cell>
          <cell r="F834">
            <v>0</v>
          </cell>
          <cell r="G834">
            <v>0</v>
          </cell>
        </row>
        <row r="835">
          <cell r="A835" t="str">
            <v/>
          </cell>
          <cell r="B835">
            <v>0</v>
          </cell>
          <cell r="C835">
            <v>0</v>
          </cell>
          <cell r="D835" t="str">
            <v/>
          </cell>
          <cell r="E835">
            <v>0</v>
          </cell>
          <cell r="F835">
            <v>0</v>
          </cell>
          <cell r="G835">
            <v>0</v>
          </cell>
        </row>
        <row r="836">
          <cell r="A836">
            <v>0</v>
          </cell>
          <cell r="B836">
            <v>0</v>
          </cell>
          <cell r="C836">
            <v>0</v>
          </cell>
          <cell r="D836">
            <v>0</v>
          </cell>
          <cell r="E836">
            <v>0</v>
          </cell>
          <cell r="F836" t="str">
            <v>Total B</v>
          </cell>
          <cell r="G836">
            <v>0</v>
          </cell>
        </row>
        <row r="837">
          <cell r="A837">
            <v>0</v>
          </cell>
          <cell r="B837">
            <v>0</v>
          </cell>
          <cell r="C837" t="str">
            <v>C - EQUIPOS</v>
          </cell>
          <cell r="D837">
            <v>0</v>
          </cell>
          <cell r="E837">
            <v>0</v>
          </cell>
          <cell r="F837">
            <v>0</v>
          </cell>
          <cell r="G837">
            <v>0</v>
          </cell>
        </row>
        <row r="838">
          <cell r="A838" t="str">
            <v/>
          </cell>
          <cell r="B838" t="str">
            <v/>
          </cell>
          <cell r="C838">
            <v>0</v>
          </cell>
          <cell r="D838" t="str">
            <v/>
          </cell>
          <cell r="E838">
            <v>0</v>
          </cell>
          <cell r="F838">
            <v>0</v>
          </cell>
          <cell r="G838">
            <v>0</v>
          </cell>
        </row>
        <row r="839">
          <cell r="A839" t="str">
            <v/>
          </cell>
          <cell r="B839" t="str">
            <v/>
          </cell>
          <cell r="C839">
            <v>0</v>
          </cell>
          <cell r="D839" t="str">
            <v/>
          </cell>
          <cell r="E839">
            <v>0</v>
          </cell>
          <cell r="F839">
            <v>0</v>
          </cell>
          <cell r="G839">
            <v>0</v>
          </cell>
        </row>
        <row r="840">
          <cell r="A840" t="str">
            <v/>
          </cell>
          <cell r="B840" t="str">
            <v/>
          </cell>
          <cell r="C840">
            <v>0</v>
          </cell>
          <cell r="D840" t="str">
            <v/>
          </cell>
          <cell r="E840">
            <v>0</v>
          </cell>
          <cell r="F840">
            <v>0</v>
          </cell>
          <cell r="G840">
            <v>0</v>
          </cell>
        </row>
        <row r="841">
          <cell r="A841" t="str">
            <v/>
          </cell>
          <cell r="B841" t="str">
            <v/>
          </cell>
          <cell r="C841">
            <v>0</v>
          </cell>
          <cell r="D841" t="str">
            <v/>
          </cell>
          <cell r="E841">
            <v>0</v>
          </cell>
          <cell r="F841">
            <v>0</v>
          </cell>
          <cell r="G841">
            <v>0</v>
          </cell>
        </row>
        <row r="842">
          <cell r="A842" t="str">
            <v/>
          </cell>
          <cell r="B842" t="str">
            <v/>
          </cell>
          <cell r="C842">
            <v>0</v>
          </cell>
          <cell r="D842" t="str">
            <v/>
          </cell>
          <cell r="E842">
            <v>0</v>
          </cell>
          <cell r="F842">
            <v>0</v>
          </cell>
          <cell r="G842">
            <v>0</v>
          </cell>
        </row>
        <row r="843">
          <cell r="A843" t="str">
            <v/>
          </cell>
          <cell r="B843" t="str">
            <v/>
          </cell>
          <cell r="C843">
            <v>0</v>
          </cell>
          <cell r="D843" t="str">
            <v/>
          </cell>
          <cell r="E843">
            <v>0</v>
          </cell>
          <cell r="F843">
            <v>0</v>
          </cell>
          <cell r="G843">
            <v>0</v>
          </cell>
        </row>
        <row r="844">
          <cell r="A844" t="str">
            <v/>
          </cell>
          <cell r="B844" t="str">
            <v/>
          </cell>
          <cell r="C844">
            <v>0</v>
          </cell>
          <cell r="D844" t="str">
            <v/>
          </cell>
          <cell r="E844">
            <v>0</v>
          </cell>
          <cell r="F844">
            <v>0</v>
          </cell>
          <cell r="G844">
            <v>0</v>
          </cell>
        </row>
        <row r="845">
          <cell r="A845" t="str">
            <v/>
          </cell>
          <cell r="B845" t="str">
            <v/>
          </cell>
          <cell r="C845">
            <v>0</v>
          </cell>
          <cell r="D845" t="str">
            <v/>
          </cell>
          <cell r="E845">
            <v>0</v>
          </cell>
          <cell r="F845">
            <v>0</v>
          </cell>
          <cell r="G845">
            <v>0</v>
          </cell>
        </row>
        <row r="846">
          <cell r="A846" t="str">
            <v/>
          </cell>
          <cell r="B846" t="str">
            <v/>
          </cell>
          <cell r="C846">
            <v>0</v>
          </cell>
          <cell r="D846" t="str">
            <v/>
          </cell>
          <cell r="E846">
            <v>0</v>
          </cell>
          <cell r="F846">
            <v>0</v>
          </cell>
          <cell r="G846">
            <v>0</v>
          </cell>
        </row>
        <row r="847">
          <cell r="A847">
            <v>0</v>
          </cell>
          <cell r="B847">
            <v>0</v>
          </cell>
          <cell r="C847">
            <v>0</v>
          </cell>
          <cell r="D847">
            <v>0</v>
          </cell>
          <cell r="E847">
            <v>0</v>
          </cell>
          <cell r="F847" t="str">
            <v>Total C</v>
          </cell>
          <cell r="G847">
            <v>0</v>
          </cell>
        </row>
        <row r="848">
          <cell r="A848">
            <v>0</v>
          </cell>
          <cell r="B848">
            <v>0</v>
          </cell>
          <cell r="C848">
            <v>0</v>
          </cell>
          <cell r="D848">
            <v>0</v>
          </cell>
          <cell r="E848">
            <v>0</v>
          </cell>
          <cell r="F848">
            <v>0</v>
          </cell>
          <cell r="G848">
            <v>0</v>
          </cell>
        </row>
        <row r="849">
          <cell r="A849" t="str">
            <v/>
          </cell>
          <cell r="B849" t="str">
            <v/>
          </cell>
          <cell r="C849">
            <v>0</v>
          </cell>
          <cell r="D849" t="str">
            <v>Costo  Neto</v>
          </cell>
          <cell r="E849">
            <v>0</v>
          </cell>
          <cell r="F849" t="str">
            <v>Total D=A+B+C</v>
          </cell>
          <cell r="G849">
            <v>0</v>
          </cell>
        </row>
        <row r="851">
          <cell r="A851" t="str">
            <v>ANALISIS DE PRECIOS</v>
          </cell>
          <cell r="B851">
            <v>0</v>
          </cell>
          <cell r="C851">
            <v>0</v>
          </cell>
          <cell r="D851">
            <v>0</v>
          </cell>
          <cell r="E851">
            <v>0</v>
          </cell>
          <cell r="F851">
            <v>0</v>
          </cell>
          <cell r="G851">
            <v>0</v>
          </cell>
        </row>
        <row r="852">
          <cell r="A852" t="str">
            <v>COMITENTE:</v>
          </cell>
          <cell r="B852" t="str">
            <v>DIRECCIÓN DE ARQUITECTURA</v>
          </cell>
          <cell r="C852">
            <v>0</v>
          </cell>
          <cell r="D852">
            <v>0</v>
          </cell>
          <cell r="E852">
            <v>0</v>
          </cell>
          <cell r="F852">
            <v>0</v>
          </cell>
          <cell r="G852">
            <v>0</v>
          </cell>
        </row>
        <row r="853">
          <cell r="A853" t="str">
            <v>CONTRATISTA:</v>
          </cell>
          <cell r="B853" t="str">
            <v>FUNCIONALES SIGOP</v>
          </cell>
          <cell r="C853">
            <v>0</v>
          </cell>
          <cell r="D853">
            <v>0</v>
          </cell>
          <cell r="E853">
            <v>0</v>
          </cell>
          <cell r="F853">
            <v>0</v>
          </cell>
          <cell r="G853">
            <v>0</v>
          </cell>
        </row>
        <row r="854">
          <cell r="A854" t="str">
            <v>OBRA:</v>
          </cell>
          <cell r="B854" t="str">
            <v>PRUEBA PLANILLA DE MEDICION</v>
          </cell>
          <cell r="C854">
            <v>0</v>
          </cell>
          <cell r="D854">
            <v>0</v>
          </cell>
          <cell r="E854">
            <v>0</v>
          </cell>
          <cell r="F854" t="str">
            <v>PRECIOS A:</v>
          </cell>
          <cell r="G854">
            <v>0</v>
          </cell>
        </row>
        <row r="855">
          <cell r="A855" t="str">
            <v>UBICACIÓN:</v>
          </cell>
          <cell r="B855" t="str">
            <v>CENTRO CIVICO</v>
          </cell>
          <cell r="C855">
            <v>0</v>
          </cell>
          <cell r="D855">
            <v>0</v>
          </cell>
          <cell r="E855">
            <v>0</v>
          </cell>
          <cell r="F855">
            <v>0</v>
          </cell>
          <cell r="G855">
            <v>0</v>
          </cell>
        </row>
        <row r="856">
          <cell r="A856" t="str">
            <v>RUBRO:</v>
          </cell>
          <cell r="B856" t="str">
            <v/>
          </cell>
          <cell r="C856" t="str">
            <v/>
          </cell>
          <cell r="D856">
            <v>0</v>
          </cell>
          <cell r="E856">
            <v>0</v>
          </cell>
          <cell r="F856">
            <v>0</v>
          </cell>
          <cell r="G856">
            <v>0</v>
          </cell>
        </row>
        <row r="857">
          <cell r="A857" t="str">
            <v>ITEM:</v>
          </cell>
          <cell r="B857" t="str">
            <v/>
          </cell>
          <cell r="C857" t="str">
            <v/>
          </cell>
          <cell r="D857">
            <v>0</v>
          </cell>
          <cell r="E857">
            <v>0</v>
          </cell>
          <cell r="F857" t="str">
            <v>UNIDAD:</v>
          </cell>
          <cell r="G857" t="str">
            <v/>
          </cell>
        </row>
        <row r="858">
          <cell r="A858">
            <v>0</v>
          </cell>
          <cell r="B858">
            <v>0</v>
          </cell>
          <cell r="C858">
            <v>0</v>
          </cell>
          <cell r="D858">
            <v>0</v>
          </cell>
          <cell r="E858">
            <v>0</v>
          </cell>
          <cell r="F858">
            <v>0</v>
          </cell>
          <cell r="G858">
            <v>0</v>
          </cell>
        </row>
        <row r="859">
          <cell r="A859" t="str">
            <v>DATOS REDETERMINACION</v>
          </cell>
          <cell r="B859">
            <v>0</v>
          </cell>
          <cell r="C859" t="str">
            <v>DESIGNACION</v>
          </cell>
          <cell r="D859" t="str">
            <v>U</v>
          </cell>
          <cell r="E859" t="str">
            <v>Cantidad</v>
          </cell>
          <cell r="F859" t="str">
            <v>$ Unitarios</v>
          </cell>
          <cell r="G859" t="str">
            <v>$ Parcial</v>
          </cell>
        </row>
        <row r="860">
          <cell r="A860" t="str">
            <v>CÓDIGO</v>
          </cell>
          <cell r="B860" t="str">
            <v>DESCRIPCIÓN</v>
          </cell>
          <cell r="C860">
            <v>0</v>
          </cell>
          <cell r="D860">
            <v>0</v>
          </cell>
          <cell r="E860">
            <v>0</v>
          </cell>
          <cell r="F860">
            <v>0</v>
          </cell>
          <cell r="G860">
            <v>0</v>
          </cell>
        </row>
        <row r="861">
          <cell r="A861">
            <v>0</v>
          </cell>
          <cell r="B861">
            <v>0</v>
          </cell>
          <cell r="C861" t="str">
            <v>A - MATERIALES</v>
          </cell>
          <cell r="D861">
            <v>0</v>
          </cell>
          <cell r="E861">
            <v>0</v>
          </cell>
          <cell r="F861">
            <v>0</v>
          </cell>
          <cell r="G861">
            <v>0</v>
          </cell>
        </row>
        <row r="862">
          <cell r="A862" t="str">
            <v/>
          </cell>
          <cell r="B862" t="str">
            <v/>
          </cell>
          <cell r="C862">
            <v>0</v>
          </cell>
          <cell r="D862" t="str">
            <v/>
          </cell>
          <cell r="E862">
            <v>0</v>
          </cell>
          <cell r="F862">
            <v>0</v>
          </cell>
          <cell r="G862">
            <v>0</v>
          </cell>
        </row>
        <row r="863">
          <cell r="A863" t="str">
            <v/>
          </cell>
          <cell r="B863" t="str">
            <v/>
          </cell>
          <cell r="C863">
            <v>0</v>
          </cell>
          <cell r="D863" t="str">
            <v/>
          </cell>
          <cell r="E863">
            <v>0</v>
          </cell>
          <cell r="F863">
            <v>0</v>
          </cell>
          <cell r="G863">
            <v>0</v>
          </cell>
        </row>
        <row r="864">
          <cell r="A864" t="str">
            <v/>
          </cell>
          <cell r="B864" t="str">
            <v/>
          </cell>
          <cell r="C864">
            <v>0</v>
          </cell>
          <cell r="D864" t="str">
            <v/>
          </cell>
          <cell r="E864">
            <v>0</v>
          </cell>
          <cell r="F864">
            <v>0</v>
          </cell>
          <cell r="G864">
            <v>0</v>
          </cell>
        </row>
        <row r="865">
          <cell r="A865" t="str">
            <v/>
          </cell>
          <cell r="B865" t="str">
            <v/>
          </cell>
          <cell r="C865">
            <v>0</v>
          </cell>
          <cell r="D865" t="str">
            <v/>
          </cell>
          <cell r="E865">
            <v>0</v>
          </cell>
          <cell r="F865">
            <v>0</v>
          </cell>
          <cell r="G865">
            <v>0</v>
          </cell>
        </row>
        <row r="866">
          <cell r="A866" t="str">
            <v/>
          </cell>
          <cell r="B866" t="str">
            <v/>
          </cell>
          <cell r="C866">
            <v>0</v>
          </cell>
          <cell r="D866" t="str">
            <v/>
          </cell>
          <cell r="E866">
            <v>0</v>
          </cell>
          <cell r="F866">
            <v>0</v>
          </cell>
          <cell r="G866">
            <v>0</v>
          </cell>
        </row>
        <row r="867">
          <cell r="A867" t="str">
            <v/>
          </cell>
          <cell r="B867" t="str">
            <v/>
          </cell>
          <cell r="C867">
            <v>0</v>
          </cell>
          <cell r="D867" t="str">
            <v/>
          </cell>
          <cell r="E867">
            <v>0</v>
          </cell>
          <cell r="F867">
            <v>0</v>
          </cell>
          <cell r="G867">
            <v>0</v>
          </cell>
        </row>
        <row r="868">
          <cell r="A868" t="str">
            <v/>
          </cell>
          <cell r="B868" t="str">
            <v/>
          </cell>
          <cell r="C868">
            <v>0</v>
          </cell>
          <cell r="D868" t="str">
            <v/>
          </cell>
          <cell r="E868">
            <v>0</v>
          </cell>
          <cell r="F868">
            <v>0</v>
          </cell>
          <cell r="G868">
            <v>0</v>
          </cell>
        </row>
        <row r="869">
          <cell r="A869" t="str">
            <v/>
          </cell>
          <cell r="B869" t="str">
            <v/>
          </cell>
          <cell r="C869">
            <v>0</v>
          </cell>
          <cell r="D869" t="str">
            <v/>
          </cell>
          <cell r="E869">
            <v>0</v>
          </cell>
          <cell r="F869">
            <v>0</v>
          </cell>
          <cell r="G869">
            <v>0</v>
          </cell>
        </row>
        <row r="870">
          <cell r="A870" t="str">
            <v/>
          </cell>
          <cell r="B870" t="str">
            <v/>
          </cell>
          <cell r="C870">
            <v>0</v>
          </cell>
          <cell r="D870" t="str">
            <v/>
          </cell>
          <cell r="E870">
            <v>0</v>
          </cell>
          <cell r="F870">
            <v>0</v>
          </cell>
          <cell r="G870">
            <v>0</v>
          </cell>
        </row>
        <row r="871">
          <cell r="A871" t="str">
            <v/>
          </cell>
          <cell r="B871" t="str">
            <v/>
          </cell>
          <cell r="C871">
            <v>0</v>
          </cell>
          <cell r="D871" t="str">
            <v/>
          </cell>
          <cell r="E871">
            <v>0</v>
          </cell>
          <cell r="F871">
            <v>0</v>
          </cell>
          <cell r="G871">
            <v>0</v>
          </cell>
        </row>
        <row r="872">
          <cell r="A872" t="str">
            <v/>
          </cell>
          <cell r="B872" t="str">
            <v/>
          </cell>
          <cell r="C872">
            <v>0</v>
          </cell>
          <cell r="D872" t="str">
            <v/>
          </cell>
          <cell r="E872">
            <v>0</v>
          </cell>
          <cell r="F872">
            <v>0</v>
          </cell>
          <cell r="G872">
            <v>0</v>
          </cell>
        </row>
        <row r="873">
          <cell r="A873" t="str">
            <v/>
          </cell>
          <cell r="B873" t="str">
            <v/>
          </cell>
          <cell r="C873">
            <v>0</v>
          </cell>
          <cell r="D873" t="str">
            <v/>
          </cell>
          <cell r="E873">
            <v>0</v>
          </cell>
          <cell r="F873">
            <v>0</v>
          </cell>
          <cell r="G873">
            <v>0</v>
          </cell>
        </row>
        <row r="874">
          <cell r="A874" t="str">
            <v/>
          </cell>
          <cell r="B874" t="str">
            <v/>
          </cell>
          <cell r="C874">
            <v>0</v>
          </cell>
          <cell r="D874" t="str">
            <v/>
          </cell>
          <cell r="E874">
            <v>0</v>
          </cell>
          <cell r="F874">
            <v>0</v>
          </cell>
          <cell r="G874">
            <v>0</v>
          </cell>
        </row>
        <row r="875">
          <cell r="A875" t="str">
            <v/>
          </cell>
          <cell r="B875" t="str">
            <v/>
          </cell>
          <cell r="C875">
            <v>0</v>
          </cell>
          <cell r="D875" t="str">
            <v/>
          </cell>
          <cell r="E875">
            <v>0</v>
          </cell>
          <cell r="F875">
            <v>0</v>
          </cell>
          <cell r="G875">
            <v>0</v>
          </cell>
        </row>
        <row r="876">
          <cell r="A876">
            <v>0</v>
          </cell>
          <cell r="B876">
            <v>0</v>
          </cell>
          <cell r="C876">
            <v>0</v>
          </cell>
          <cell r="D876">
            <v>0</v>
          </cell>
          <cell r="E876">
            <v>0</v>
          </cell>
          <cell r="F876" t="str">
            <v>Total A</v>
          </cell>
          <cell r="G876">
            <v>0</v>
          </cell>
        </row>
        <row r="877">
          <cell r="A877">
            <v>0</v>
          </cell>
          <cell r="B877">
            <v>0</v>
          </cell>
          <cell r="C877" t="str">
            <v>B - MANO DE OBRA</v>
          </cell>
          <cell r="D877">
            <v>0</v>
          </cell>
          <cell r="E877">
            <v>0</v>
          </cell>
          <cell r="F877">
            <v>0</v>
          </cell>
          <cell r="G877">
            <v>0</v>
          </cell>
        </row>
        <row r="878">
          <cell r="A878" t="str">
            <v/>
          </cell>
          <cell r="B878">
            <v>0</v>
          </cell>
          <cell r="C878">
            <v>0</v>
          </cell>
          <cell r="D878" t="str">
            <v/>
          </cell>
          <cell r="E878">
            <v>0</v>
          </cell>
          <cell r="F878">
            <v>0</v>
          </cell>
          <cell r="G878">
            <v>0</v>
          </cell>
        </row>
        <row r="879">
          <cell r="A879" t="str">
            <v/>
          </cell>
          <cell r="B879">
            <v>0</v>
          </cell>
          <cell r="C879">
            <v>0</v>
          </cell>
          <cell r="D879" t="str">
            <v/>
          </cell>
          <cell r="E879">
            <v>0</v>
          </cell>
          <cell r="F879">
            <v>0</v>
          </cell>
          <cell r="G879">
            <v>0</v>
          </cell>
        </row>
        <row r="880">
          <cell r="A880" t="str">
            <v/>
          </cell>
          <cell r="B880">
            <v>0</v>
          </cell>
          <cell r="C880">
            <v>0</v>
          </cell>
          <cell r="D880" t="str">
            <v/>
          </cell>
          <cell r="E880">
            <v>0</v>
          </cell>
          <cell r="F880">
            <v>0</v>
          </cell>
          <cell r="G880">
            <v>0</v>
          </cell>
        </row>
        <row r="881">
          <cell r="A881" t="str">
            <v/>
          </cell>
          <cell r="B881">
            <v>0</v>
          </cell>
          <cell r="C881">
            <v>0</v>
          </cell>
          <cell r="D881" t="str">
            <v/>
          </cell>
          <cell r="E881">
            <v>0</v>
          </cell>
          <cell r="F881">
            <v>0</v>
          </cell>
          <cell r="G881">
            <v>0</v>
          </cell>
        </row>
        <row r="882">
          <cell r="A882" t="str">
            <v/>
          </cell>
          <cell r="B882">
            <v>0</v>
          </cell>
          <cell r="C882">
            <v>0</v>
          </cell>
          <cell r="D882" t="str">
            <v/>
          </cell>
          <cell r="E882">
            <v>0</v>
          </cell>
          <cell r="F882">
            <v>0</v>
          </cell>
          <cell r="G882">
            <v>0</v>
          </cell>
        </row>
        <row r="883">
          <cell r="A883" t="str">
            <v/>
          </cell>
          <cell r="B883">
            <v>0</v>
          </cell>
          <cell r="C883">
            <v>0</v>
          </cell>
          <cell r="D883" t="str">
            <v/>
          </cell>
          <cell r="E883">
            <v>0</v>
          </cell>
          <cell r="F883">
            <v>0</v>
          </cell>
          <cell r="G883">
            <v>0</v>
          </cell>
        </row>
        <row r="884">
          <cell r="A884" t="str">
            <v/>
          </cell>
          <cell r="B884">
            <v>0</v>
          </cell>
          <cell r="C884">
            <v>0</v>
          </cell>
          <cell r="D884" t="str">
            <v/>
          </cell>
          <cell r="E884">
            <v>0</v>
          </cell>
          <cell r="F884">
            <v>0</v>
          </cell>
          <cell r="G884">
            <v>0</v>
          </cell>
        </row>
        <row r="885">
          <cell r="A885" t="str">
            <v/>
          </cell>
          <cell r="B885">
            <v>0</v>
          </cell>
          <cell r="C885">
            <v>0</v>
          </cell>
          <cell r="D885" t="str">
            <v/>
          </cell>
          <cell r="E885">
            <v>0</v>
          </cell>
          <cell r="F885">
            <v>0</v>
          </cell>
          <cell r="G885">
            <v>0</v>
          </cell>
        </row>
        <row r="886">
          <cell r="A886">
            <v>0</v>
          </cell>
          <cell r="B886">
            <v>0</v>
          </cell>
          <cell r="C886">
            <v>0</v>
          </cell>
          <cell r="D886">
            <v>0</v>
          </cell>
          <cell r="E886">
            <v>0</v>
          </cell>
          <cell r="F886" t="str">
            <v>Total B</v>
          </cell>
          <cell r="G886">
            <v>0</v>
          </cell>
        </row>
        <row r="887">
          <cell r="A887">
            <v>0</v>
          </cell>
          <cell r="B887">
            <v>0</v>
          </cell>
          <cell r="C887" t="str">
            <v>C - EQUIPOS</v>
          </cell>
          <cell r="D887">
            <v>0</v>
          </cell>
          <cell r="E887">
            <v>0</v>
          </cell>
          <cell r="F887">
            <v>0</v>
          </cell>
          <cell r="G887">
            <v>0</v>
          </cell>
        </row>
        <row r="888">
          <cell r="A888" t="str">
            <v/>
          </cell>
          <cell r="B888" t="str">
            <v/>
          </cell>
          <cell r="C888">
            <v>0</v>
          </cell>
          <cell r="D888" t="str">
            <v/>
          </cell>
          <cell r="E888">
            <v>0</v>
          </cell>
          <cell r="F888">
            <v>0</v>
          </cell>
          <cell r="G888">
            <v>0</v>
          </cell>
        </row>
        <row r="889">
          <cell r="A889" t="str">
            <v/>
          </cell>
          <cell r="B889" t="str">
            <v/>
          </cell>
          <cell r="C889">
            <v>0</v>
          </cell>
          <cell r="D889" t="str">
            <v/>
          </cell>
          <cell r="E889">
            <v>0</v>
          </cell>
          <cell r="F889">
            <v>0</v>
          </cell>
          <cell r="G889">
            <v>0</v>
          </cell>
        </row>
        <row r="890">
          <cell r="A890" t="str">
            <v/>
          </cell>
          <cell r="B890" t="str">
            <v/>
          </cell>
          <cell r="C890">
            <v>0</v>
          </cell>
          <cell r="D890" t="str">
            <v/>
          </cell>
          <cell r="E890">
            <v>0</v>
          </cell>
          <cell r="F890">
            <v>0</v>
          </cell>
          <cell r="G890">
            <v>0</v>
          </cell>
        </row>
        <row r="891">
          <cell r="A891" t="str">
            <v/>
          </cell>
          <cell r="B891" t="str">
            <v/>
          </cell>
          <cell r="C891">
            <v>0</v>
          </cell>
          <cell r="D891" t="str">
            <v/>
          </cell>
          <cell r="E891">
            <v>0</v>
          </cell>
          <cell r="F891">
            <v>0</v>
          </cell>
          <cell r="G891">
            <v>0</v>
          </cell>
        </row>
        <row r="892">
          <cell r="A892" t="str">
            <v/>
          </cell>
          <cell r="B892" t="str">
            <v/>
          </cell>
          <cell r="C892">
            <v>0</v>
          </cell>
          <cell r="D892" t="str">
            <v/>
          </cell>
          <cell r="E892">
            <v>0</v>
          </cell>
          <cell r="F892">
            <v>0</v>
          </cell>
          <cell r="G892">
            <v>0</v>
          </cell>
        </row>
        <row r="893">
          <cell r="A893" t="str">
            <v/>
          </cell>
          <cell r="B893" t="str">
            <v/>
          </cell>
          <cell r="C893">
            <v>0</v>
          </cell>
          <cell r="D893" t="str">
            <v/>
          </cell>
          <cell r="E893">
            <v>0</v>
          </cell>
          <cell r="F893">
            <v>0</v>
          </cell>
          <cell r="G893">
            <v>0</v>
          </cell>
        </row>
        <row r="894">
          <cell r="A894" t="str">
            <v/>
          </cell>
          <cell r="B894" t="str">
            <v/>
          </cell>
          <cell r="C894">
            <v>0</v>
          </cell>
          <cell r="D894" t="str">
            <v/>
          </cell>
          <cell r="E894">
            <v>0</v>
          </cell>
          <cell r="F894">
            <v>0</v>
          </cell>
          <cell r="G894">
            <v>0</v>
          </cell>
        </row>
        <row r="895">
          <cell r="A895" t="str">
            <v/>
          </cell>
          <cell r="B895" t="str">
            <v/>
          </cell>
          <cell r="C895">
            <v>0</v>
          </cell>
          <cell r="D895" t="str">
            <v/>
          </cell>
          <cell r="E895">
            <v>0</v>
          </cell>
          <cell r="F895">
            <v>0</v>
          </cell>
          <cell r="G895">
            <v>0</v>
          </cell>
        </row>
        <row r="896">
          <cell r="A896" t="str">
            <v/>
          </cell>
          <cell r="B896" t="str">
            <v/>
          </cell>
          <cell r="C896">
            <v>0</v>
          </cell>
          <cell r="D896" t="str">
            <v/>
          </cell>
          <cell r="E896">
            <v>0</v>
          </cell>
          <cell r="F896">
            <v>0</v>
          </cell>
          <cell r="G896">
            <v>0</v>
          </cell>
        </row>
        <row r="897">
          <cell r="A897">
            <v>0</v>
          </cell>
          <cell r="B897">
            <v>0</v>
          </cell>
          <cell r="C897">
            <v>0</v>
          </cell>
          <cell r="D897">
            <v>0</v>
          </cell>
          <cell r="E897">
            <v>0</v>
          </cell>
          <cell r="F897" t="str">
            <v>Total C</v>
          </cell>
          <cell r="G897">
            <v>0</v>
          </cell>
        </row>
        <row r="898">
          <cell r="A898">
            <v>0</v>
          </cell>
          <cell r="B898">
            <v>0</v>
          </cell>
          <cell r="C898">
            <v>0</v>
          </cell>
          <cell r="D898">
            <v>0</v>
          </cell>
          <cell r="E898">
            <v>0</v>
          </cell>
          <cell r="F898">
            <v>0</v>
          </cell>
          <cell r="G898">
            <v>0</v>
          </cell>
        </row>
        <row r="899">
          <cell r="A899" t="str">
            <v/>
          </cell>
          <cell r="B899" t="str">
            <v/>
          </cell>
          <cell r="C899">
            <v>0</v>
          </cell>
          <cell r="D899" t="str">
            <v>Costo  Neto</v>
          </cell>
          <cell r="E899">
            <v>0</v>
          </cell>
          <cell r="F899" t="str">
            <v>Total D=A+B+C</v>
          </cell>
          <cell r="G899">
            <v>0</v>
          </cell>
        </row>
        <row r="901">
          <cell r="A901" t="str">
            <v>ANALISIS DE PRECIOS</v>
          </cell>
          <cell r="B901">
            <v>0</v>
          </cell>
          <cell r="C901">
            <v>0</v>
          </cell>
          <cell r="D901">
            <v>0</v>
          </cell>
          <cell r="E901">
            <v>0</v>
          </cell>
          <cell r="F901">
            <v>0</v>
          </cell>
          <cell r="G901">
            <v>0</v>
          </cell>
        </row>
        <row r="902">
          <cell r="A902" t="str">
            <v>COMITENTE:</v>
          </cell>
          <cell r="B902" t="str">
            <v>DIRECCIÓN DE ARQUITECTURA</v>
          </cell>
          <cell r="C902">
            <v>0</v>
          </cell>
          <cell r="D902">
            <v>0</v>
          </cell>
          <cell r="E902">
            <v>0</v>
          </cell>
          <cell r="F902">
            <v>0</v>
          </cell>
          <cell r="G902">
            <v>0</v>
          </cell>
        </row>
        <row r="903">
          <cell r="A903" t="str">
            <v>CONTRATISTA:</v>
          </cell>
          <cell r="B903" t="str">
            <v>FUNCIONALES SIGOP</v>
          </cell>
          <cell r="C903">
            <v>0</v>
          </cell>
          <cell r="D903">
            <v>0</v>
          </cell>
          <cell r="E903">
            <v>0</v>
          </cell>
          <cell r="F903">
            <v>0</v>
          </cell>
          <cell r="G903">
            <v>0</v>
          </cell>
        </row>
        <row r="904">
          <cell r="A904" t="str">
            <v>OBRA:</v>
          </cell>
          <cell r="B904" t="str">
            <v>PRUEBA PLANILLA DE MEDICION</v>
          </cell>
          <cell r="C904">
            <v>0</v>
          </cell>
          <cell r="D904">
            <v>0</v>
          </cell>
          <cell r="E904">
            <v>0</v>
          </cell>
          <cell r="F904" t="str">
            <v>PRECIOS A:</v>
          </cell>
          <cell r="G904">
            <v>0</v>
          </cell>
        </row>
        <row r="905">
          <cell r="A905" t="str">
            <v>UBICACIÓN:</v>
          </cell>
          <cell r="B905" t="str">
            <v>CENTRO CIVICO</v>
          </cell>
          <cell r="C905">
            <v>0</v>
          </cell>
          <cell r="D905">
            <v>0</v>
          </cell>
          <cell r="E905">
            <v>0</v>
          </cell>
          <cell r="F905">
            <v>0</v>
          </cell>
          <cell r="G905">
            <v>0</v>
          </cell>
        </row>
        <row r="906">
          <cell r="A906" t="str">
            <v>RUBRO:</v>
          </cell>
          <cell r="B906" t="str">
            <v/>
          </cell>
          <cell r="C906" t="str">
            <v/>
          </cell>
          <cell r="D906">
            <v>0</v>
          </cell>
          <cell r="E906">
            <v>0</v>
          </cell>
          <cell r="F906">
            <v>0</v>
          </cell>
          <cell r="G906">
            <v>0</v>
          </cell>
        </row>
        <row r="907">
          <cell r="A907" t="str">
            <v>ITEM:</v>
          </cell>
          <cell r="B907" t="str">
            <v/>
          </cell>
          <cell r="C907" t="str">
            <v/>
          </cell>
          <cell r="D907">
            <v>0</v>
          </cell>
          <cell r="E907">
            <v>0</v>
          </cell>
          <cell r="F907" t="str">
            <v>UNIDAD:</v>
          </cell>
          <cell r="G907" t="str">
            <v/>
          </cell>
        </row>
        <row r="908">
          <cell r="A908">
            <v>0</v>
          </cell>
          <cell r="B908">
            <v>0</v>
          </cell>
          <cell r="C908">
            <v>0</v>
          </cell>
          <cell r="D908">
            <v>0</v>
          </cell>
          <cell r="E908">
            <v>0</v>
          </cell>
          <cell r="F908">
            <v>0</v>
          </cell>
          <cell r="G908">
            <v>0</v>
          </cell>
        </row>
        <row r="909">
          <cell r="A909" t="str">
            <v>DATOS REDETERMINACION</v>
          </cell>
          <cell r="B909">
            <v>0</v>
          </cell>
          <cell r="C909" t="str">
            <v>DESIGNACION</v>
          </cell>
          <cell r="D909" t="str">
            <v>U</v>
          </cell>
          <cell r="E909" t="str">
            <v>Cantidad</v>
          </cell>
          <cell r="F909" t="str">
            <v>$ Unitarios</v>
          </cell>
          <cell r="G909" t="str">
            <v>$ Parcial</v>
          </cell>
        </row>
        <row r="910">
          <cell r="A910" t="str">
            <v>CÓDIGO</v>
          </cell>
          <cell r="B910" t="str">
            <v>DESCRIPCIÓN</v>
          </cell>
          <cell r="C910">
            <v>0</v>
          </cell>
          <cell r="D910">
            <v>0</v>
          </cell>
          <cell r="E910">
            <v>0</v>
          </cell>
          <cell r="F910">
            <v>0</v>
          </cell>
          <cell r="G910">
            <v>0</v>
          </cell>
        </row>
        <row r="911">
          <cell r="A911">
            <v>0</v>
          </cell>
          <cell r="B911">
            <v>0</v>
          </cell>
          <cell r="C911" t="str">
            <v>A - MATERIALES</v>
          </cell>
          <cell r="D911">
            <v>0</v>
          </cell>
          <cell r="E911">
            <v>0</v>
          </cell>
          <cell r="F911">
            <v>0</v>
          </cell>
          <cell r="G911">
            <v>0</v>
          </cell>
        </row>
        <row r="912">
          <cell r="A912" t="str">
            <v/>
          </cell>
          <cell r="B912" t="str">
            <v/>
          </cell>
          <cell r="C912">
            <v>0</v>
          </cell>
          <cell r="D912" t="str">
            <v/>
          </cell>
          <cell r="E912">
            <v>0</v>
          </cell>
          <cell r="F912">
            <v>0</v>
          </cell>
          <cell r="G912">
            <v>0</v>
          </cell>
        </row>
        <row r="913">
          <cell r="A913" t="str">
            <v/>
          </cell>
          <cell r="B913" t="str">
            <v/>
          </cell>
          <cell r="C913">
            <v>0</v>
          </cell>
          <cell r="D913" t="str">
            <v/>
          </cell>
          <cell r="E913">
            <v>0</v>
          </cell>
          <cell r="F913">
            <v>0</v>
          </cell>
          <cell r="G913">
            <v>0</v>
          </cell>
        </row>
        <row r="914">
          <cell r="A914" t="str">
            <v/>
          </cell>
          <cell r="B914" t="str">
            <v/>
          </cell>
          <cell r="C914">
            <v>0</v>
          </cell>
          <cell r="D914" t="str">
            <v/>
          </cell>
          <cell r="E914">
            <v>0</v>
          </cell>
          <cell r="F914">
            <v>0</v>
          </cell>
          <cell r="G914">
            <v>0</v>
          </cell>
        </row>
        <row r="915">
          <cell r="A915" t="str">
            <v/>
          </cell>
          <cell r="B915" t="str">
            <v/>
          </cell>
          <cell r="C915">
            <v>0</v>
          </cell>
          <cell r="D915" t="str">
            <v/>
          </cell>
          <cell r="E915">
            <v>0</v>
          </cell>
          <cell r="F915">
            <v>0</v>
          </cell>
          <cell r="G915">
            <v>0</v>
          </cell>
        </row>
        <row r="916">
          <cell r="A916" t="str">
            <v/>
          </cell>
          <cell r="B916" t="str">
            <v/>
          </cell>
          <cell r="C916">
            <v>0</v>
          </cell>
          <cell r="D916" t="str">
            <v/>
          </cell>
          <cell r="E916">
            <v>0</v>
          </cell>
          <cell r="F916">
            <v>0</v>
          </cell>
          <cell r="G916">
            <v>0</v>
          </cell>
        </row>
        <row r="917">
          <cell r="A917" t="str">
            <v/>
          </cell>
          <cell r="B917" t="str">
            <v/>
          </cell>
          <cell r="C917">
            <v>0</v>
          </cell>
          <cell r="D917" t="str">
            <v/>
          </cell>
          <cell r="E917">
            <v>0</v>
          </cell>
          <cell r="F917">
            <v>0</v>
          </cell>
          <cell r="G917">
            <v>0</v>
          </cell>
        </row>
        <row r="918">
          <cell r="A918" t="str">
            <v/>
          </cell>
          <cell r="B918" t="str">
            <v/>
          </cell>
          <cell r="C918">
            <v>0</v>
          </cell>
          <cell r="D918" t="str">
            <v/>
          </cell>
          <cell r="E918">
            <v>0</v>
          </cell>
          <cell r="F918">
            <v>0</v>
          </cell>
          <cell r="G918">
            <v>0</v>
          </cell>
        </row>
        <row r="919">
          <cell r="A919" t="str">
            <v/>
          </cell>
          <cell r="B919" t="str">
            <v/>
          </cell>
          <cell r="C919">
            <v>0</v>
          </cell>
          <cell r="D919" t="str">
            <v/>
          </cell>
          <cell r="E919">
            <v>0</v>
          </cell>
          <cell r="F919">
            <v>0</v>
          </cell>
          <cell r="G919">
            <v>0</v>
          </cell>
        </row>
        <row r="920">
          <cell r="A920" t="str">
            <v/>
          </cell>
          <cell r="B920" t="str">
            <v/>
          </cell>
          <cell r="C920">
            <v>0</v>
          </cell>
          <cell r="D920" t="str">
            <v/>
          </cell>
          <cell r="E920">
            <v>0</v>
          </cell>
          <cell r="F920">
            <v>0</v>
          </cell>
          <cell r="G920">
            <v>0</v>
          </cell>
        </row>
        <row r="921">
          <cell r="A921" t="str">
            <v/>
          </cell>
          <cell r="B921" t="str">
            <v/>
          </cell>
          <cell r="C921">
            <v>0</v>
          </cell>
          <cell r="D921" t="str">
            <v/>
          </cell>
          <cell r="E921">
            <v>0</v>
          </cell>
          <cell r="F921">
            <v>0</v>
          </cell>
          <cell r="G921">
            <v>0</v>
          </cell>
        </row>
        <row r="922">
          <cell r="A922" t="str">
            <v/>
          </cell>
          <cell r="B922" t="str">
            <v/>
          </cell>
          <cell r="C922">
            <v>0</v>
          </cell>
          <cell r="D922" t="str">
            <v/>
          </cell>
          <cell r="E922">
            <v>0</v>
          </cell>
          <cell r="F922">
            <v>0</v>
          </cell>
          <cell r="G922">
            <v>0</v>
          </cell>
        </row>
        <row r="923">
          <cell r="A923" t="str">
            <v/>
          </cell>
          <cell r="B923" t="str">
            <v/>
          </cell>
          <cell r="C923">
            <v>0</v>
          </cell>
          <cell r="D923" t="str">
            <v/>
          </cell>
          <cell r="E923">
            <v>0</v>
          </cell>
          <cell r="F923">
            <v>0</v>
          </cell>
          <cell r="G923">
            <v>0</v>
          </cell>
        </row>
        <row r="924">
          <cell r="A924" t="str">
            <v/>
          </cell>
          <cell r="B924" t="str">
            <v/>
          </cell>
          <cell r="C924">
            <v>0</v>
          </cell>
          <cell r="D924" t="str">
            <v/>
          </cell>
          <cell r="E924">
            <v>0</v>
          </cell>
          <cell r="F924">
            <v>0</v>
          </cell>
          <cell r="G924">
            <v>0</v>
          </cell>
        </row>
        <row r="925">
          <cell r="A925" t="str">
            <v/>
          </cell>
          <cell r="B925" t="str">
            <v/>
          </cell>
          <cell r="C925">
            <v>0</v>
          </cell>
          <cell r="D925" t="str">
            <v/>
          </cell>
          <cell r="E925">
            <v>0</v>
          </cell>
          <cell r="F925">
            <v>0</v>
          </cell>
          <cell r="G925">
            <v>0</v>
          </cell>
        </row>
        <row r="926">
          <cell r="A926">
            <v>0</v>
          </cell>
          <cell r="B926">
            <v>0</v>
          </cell>
          <cell r="C926">
            <v>0</v>
          </cell>
          <cell r="D926">
            <v>0</v>
          </cell>
          <cell r="E926">
            <v>0</v>
          </cell>
          <cell r="F926" t="str">
            <v>Total A</v>
          </cell>
          <cell r="G926">
            <v>0</v>
          </cell>
        </row>
        <row r="927">
          <cell r="A927">
            <v>0</v>
          </cell>
          <cell r="B927">
            <v>0</v>
          </cell>
          <cell r="C927" t="str">
            <v>B - MANO DE OBRA</v>
          </cell>
          <cell r="D927">
            <v>0</v>
          </cell>
          <cell r="E927">
            <v>0</v>
          </cell>
          <cell r="F927">
            <v>0</v>
          </cell>
          <cell r="G927">
            <v>0</v>
          </cell>
        </row>
        <row r="928">
          <cell r="A928" t="str">
            <v/>
          </cell>
          <cell r="B928">
            <v>0</v>
          </cell>
          <cell r="C928">
            <v>0</v>
          </cell>
          <cell r="D928" t="str">
            <v/>
          </cell>
          <cell r="E928">
            <v>0</v>
          </cell>
          <cell r="F928">
            <v>0</v>
          </cell>
          <cell r="G928">
            <v>0</v>
          </cell>
        </row>
        <row r="929">
          <cell r="A929" t="str">
            <v/>
          </cell>
          <cell r="B929">
            <v>0</v>
          </cell>
          <cell r="C929">
            <v>0</v>
          </cell>
          <cell r="D929" t="str">
            <v/>
          </cell>
          <cell r="E929">
            <v>0</v>
          </cell>
          <cell r="F929">
            <v>0</v>
          </cell>
          <cell r="G929">
            <v>0</v>
          </cell>
        </row>
        <row r="930">
          <cell r="A930" t="str">
            <v/>
          </cell>
          <cell r="B930">
            <v>0</v>
          </cell>
          <cell r="C930">
            <v>0</v>
          </cell>
          <cell r="D930" t="str">
            <v/>
          </cell>
          <cell r="E930">
            <v>0</v>
          </cell>
          <cell r="F930">
            <v>0</v>
          </cell>
          <cell r="G930">
            <v>0</v>
          </cell>
        </row>
        <row r="931">
          <cell r="A931" t="str">
            <v/>
          </cell>
          <cell r="B931">
            <v>0</v>
          </cell>
          <cell r="C931">
            <v>0</v>
          </cell>
          <cell r="D931" t="str">
            <v/>
          </cell>
          <cell r="E931">
            <v>0</v>
          </cell>
          <cell r="F931">
            <v>0</v>
          </cell>
          <cell r="G931">
            <v>0</v>
          </cell>
        </row>
        <row r="932">
          <cell r="A932" t="str">
            <v/>
          </cell>
          <cell r="B932">
            <v>0</v>
          </cell>
          <cell r="C932">
            <v>0</v>
          </cell>
          <cell r="D932" t="str">
            <v/>
          </cell>
          <cell r="E932">
            <v>0</v>
          </cell>
          <cell r="F932">
            <v>0</v>
          </cell>
          <cell r="G932">
            <v>0</v>
          </cell>
        </row>
        <row r="933">
          <cell r="A933" t="str">
            <v/>
          </cell>
          <cell r="B933">
            <v>0</v>
          </cell>
          <cell r="C933">
            <v>0</v>
          </cell>
          <cell r="D933" t="str">
            <v/>
          </cell>
          <cell r="E933">
            <v>0</v>
          </cell>
          <cell r="F933">
            <v>0</v>
          </cell>
          <cell r="G933">
            <v>0</v>
          </cell>
        </row>
        <row r="934">
          <cell r="A934" t="str">
            <v/>
          </cell>
          <cell r="B934">
            <v>0</v>
          </cell>
          <cell r="C934">
            <v>0</v>
          </cell>
          <cell r="D934" t="str">
            <v/>
          </cell>
          <cell r="E934">
            <v>0</v>
          </cell>
          <cell r="F934">
            <v>0</v>
          </cell>
          <cell r="G934">
            <v>0</v>
          </cell>
        </row>
        <row r="935">
          <cell r="A935" t="str">
            <v/>
          </cell>
          <cell r="B935">
            <v>0</v>
          </cell>
          <cell r="C935">
            <v>0</v>
          </cell>
          <cell r="D935" t="str">
            <v/>
          </cell>
          <cell r="E935">
            <v>0</v>
          </cell>
          <cell r="F935">
            <v>0</v>
          </cell>
          <cell r="G935">
            <v>0</v>
          </cell>
        </row>
        <row r="936">
          <cell r="A936">
            <v>0</v>
          </cell>
          <cell r="B936">
            <v>0</v>
          </cell>
          <cell r="C936">
            <v>0</v>
          </cell>
          <cell r="D936">
            <v>0</v>
          </cell>
          <cell r="E936">
            <v>0</v>
          </cell>
          <cell r="F936" t="str">
            <v>Total B</v>
          </cell>
          <cell r="G936">
            <v>0</v>
          </cell>
        </row>
        <row r="937">
          <cell r="A937">
            <v>0</v>
          </cell>
          <cell r="B937">
            <v>0</v>
          </cell>
          <cell r="C937" t="str">
            <v>C - EQUIPOS</v>
          </cell>
          <cell r="D937">
            <v>0</v>
          </cell>
          <cell r="E937">
            <v>0</v>
          </cell>
          <cell r="F937">
            <v>0</v>
          </cell>
          <cell r="G937">
            <v>0</v>
          </cell>
        </row>
        <row r="938">
          <cell r="A938" t="str">
            <v/>
          </cell>
          <cell r="B938" t="str">
            <v/>
          </cell>
          <cell r="C938">
            <v>0</v>
          </cell>
          <cell r="D938" t="str">
            <v/>
          </cell>
          <cell r="E938">
            <v>0</v>
          </cell>
          <cell r="F938">
            <v>0</v>
          </cell>
          <cell r="G938">
            <v>0</v>
          </cell>
        </row>
        <row r="939">
          <cell r="A939" t="str">
            <v/>
          </cell>
          <cell r="B939" t="str">
            <v/>
          </cell>
          <cell r="C939">
            <v>0</v>
          </cell>
          <cell r="D939" t="str">
            <v/>
          </cell>
          <cell r="E939">
            <v>0</v>
          </cell>
          <cell r="F939">
            <v>0</v>
          </cell>
          <cell r="G939">
            <v>0</v>
          </cell>
        </row>
        <row r="940">
          <cell r="A940" t="str">
            <v/>
          </cell>
          <cell r="B940" t="str">
            <v/>
          </cell>
          <cell r="C940">
            <v>0</v>
          </cell>
          <cell r="D940" t="str">
            <v/>
          </cell>
          <cell r="E940">
            <v>0</v>
          </cell>
          <cell r="F940">
            <v>0</v>
          </cell>
          <cell r="G940">
            <v>0</v>
          </cell>
        </row>
        <row r="941">
          <cell r="A941" t="str">
            <v/>
          </cell>
          <cell r="B941" t="str">
            <v/>
          </cell>
          <cell r="C941">
            <v>0</v>
          </cell>
          <cell r="D941" t="str">
            <v/>
          </cell>
          <cell r="E941">
            <v>0</v>
          </cell>
          <cell r="F941">
            <v>0</v>
          </cell>
          <cell r="G941">
            <v>0</v>
          </cell>
        </row>
        <row r="942">
          <cell r="A942" t="str">
            <v/>
          </cell>
          <cell r="B942" t="str">
            <v/>
          </cell>
          <cell r="C942">
            <v>0</v>
          </cell>
          <cell r="D942" t="str">
            <v/>
          </cell>
          <cell r="E942">
            <v>0</v>
          </cell>
          <cell r="F942">
            <v>0</v>
          </cell>
          <cell r="G942">
            <v>0</v>
          </cell>
        </row>
        <row r="943">
          <cell r="A943" t="str">
            <v/>
          </cell>
          <cell r="B943" t="str">
            <v/>
          </cell>
          <cell r="C943">
            <v>0</v>
          </cell>
          <cell r="D943" t="str">
            <v/>
          </cell>
          <cell r="E943">
            <v>0</v>
          </cell>
          <cell r="F943">
            <v>0</v>
          </cell>
          <cell r="G943">
            <v>0</v>
          </cell>
        </row>
        <row r="944">
          <cell r="A944" t="str">
            <v/>
          </cell>
          <cell r="B944" t="str">
            <v/>
          </cell>
          <cell r="C944">
            <v>0</v>
          </cell>
          <cell r="D944" t="str">
            <v/>
          </cell>
          <cell r="E944">
            <v>0</v>
          </cell>
          <cell r="F944">
            <v>0</v>
          </cell>
          <cell r="G944">
            <v>0</v>
          </cell>
        </row>
        <row r="945">
          <cell r="A945" t="str">
            <v/>
          </cell>
          <cell r="B945" t="str">
            <v/>
          </cell>
          <cell r="C945">
            <v>0</v>
          </cell>
          <cell r="D945" t="str">
            <v/>
          </cell>
          <cell r="E945">
            <v>0</v>
          </cell>
          <cell r="F945">
            <v>0</v>
          </cell>
          <cell r="G945">
            <v>0</v>
          </cell>
        </row>
        <row r="946">
          <cell r="A946" t="str">
            <v/>
          </cell>
          <cell r="B946" t="str">
            <v/>
          </cell>
          <cell r="C946">
            <v>0</v>
          </cell>
          <cell r="D946" t="str">
            <v/>
          </cell>
          <cell r="E946">
            <v>0</v>
          </cell>
          <cell r="F946">
            <v>0</v>
          </cell>
          <cell r="G946">
            <v>0</v>
          </cell>
        </row>
        <row r="947">
          <cell r="A947">
            <v>0</v>
          </cell>
          <cell r="B947">
            <v>0</v>
          </cell>
          <cell r="C947">
            <v>0</v>
          </cell>
          <cell r="D947">
            <v>0</v>
          </cell>
          <cell r="E947">
            <v>0</v>
          </cell>
          <cell r="F947" t="str">
            <v>Total C</v>
          </cell>
          <cell r="G947">
            <v>0</v>
          </cell>
        </row>
        <row r="948">
          <cell r="A948">
            <v>0</v>
          </cell>
          <cell r="B948">
            <v>0</v>
          </cell>
          <cell r="C948">
            <v>0</v>
          </cell>
          <cell r="D948">
            <v>0</v>
          </cell>
          <cell r="E948">
            <v>0</v>
          </cell>
          <cell r="F948">
            <v>0</v>
          </cell>
          <cell r="G948">
            <v>0</v>
          </cell>
        </row>
        <row r="949">
          <cell r="A949" t="str">
            <v/>
          </cell>
          <cell r="B949" t="str">
            <v/>
          </cell>
          <cell r="C949">
            <v>0</v>
          </cell>
          <cell r="D949" t="str">
            <v>Costo  Neto</v>
          </cell>
          <cell r="E949">
            <v>0</v>
          </cell>
          <cell r="F949" t="str">
            <v>Total D=A+B+C</v>
          </cell>
          <cell r="G949">
            <v>0</v>
          </cell>
        </row>
        <row r="951">
          <cell r="A951" t="str">
            <v>ANALISIS DE PRECIOS</v>
          </cell>
          <cell r="B951">
            <v>0</v>
          </cell>
          <cell r="C951">
            <v>0</v>
          </cell>
          <cell r="D951">
            <v>0</v>
          </cell>
          <cell r="E951">
            <v>0</v>
          </cell>
          <cell r="F951">
            <v>0</v>
          </cell>
          <cell r="G951">
            <v>0</v>
          </cell>
        </row>
        <row r="952">
          <cell r="A952" t="str">
            <v>COMITENTE:</v>
          </cell>
          <cell r="B952" t="str">
            <v>DIRECCIÓN DE ARQUITECTURA</v>
          </cell>
          <cell r="C952">
            <v>0</v>
          </cell>
          <cell r="D952">
            <v>0</v>
          </cell>
          <cell r="E952">
            <v>0</v>
          </cell>
          <cell r="F952">
            <v>0</v>
          </cell>
          <cell r="G952">
            <v>0</v>
          </cell>
        </row>
        <row r="953">
          <cell r="A953" t="str">
            <v>CONTRATISTA:</v>
          </cell>
          <cell r="B953" t="str">
            <v>FUNCIONALES SIGOP</v>
          </cell>
          <cell r="C953">
            <v>0</v>
          </cell>
          <cell r="D953">
            <v>0</v>
          </cell>
          <cell r="E953">
            <v>0</v>
          </cell>
          <cell r="F953">
            <v>0</v>
          </cell>
          <cell r="G953">
            <v>0</v>
          </cell>
        </row>
        <row r="954">
          <cell r="A954" t="str">
            <v>OBRA:</v>
          </cell>
          <cell r="B954" t="str">
            <v>PRUEBA PLANILLA DE MEDICION</v>
          </cell>
          <cell r="C954">
            <v>0</v>
          </cell>
          <cell r="D954">
            <v>0</v>
          </cell>
          <cell r="E954">
            <v>0</v>
          </cell>
          <cell r="F954" t="str">
            <v>PRECIOS A:</v>
          </cell>
          <cell r="G954">
            <v>0</v>
          </cell>
        </row>
        <row r="955">
          <cell r="A955" t="str">
            <v>UBICACIÓN:</v>
          </cell>
          <cell r="B955" t="str">
            <v>CENTRO CIVICO</v>
          </cell>
          <cell r="C955">
            <v>0</v>
          </cell>
          <cell r="D955">
            <v>0</v>
          </cell>
          <cell r="E955">
            <v>0</v>
          </cell>
          <cell r="F955">
            <v>0</v>
          </cell>
          <cell r="G955">
            <v>0</v>
          </cell>
        </row>
        <row r="956">
          <cell r="A956" t="str">
            <v>RUBRO:</v>
          </cell>
          <cell r="B956" t="str">
            <v/>
          </cell>
          <cell r="C956" t="str">
            <v/>
          </cell>
          <cell r="D956">
            <v>0</v>
          </cell>
          <cell r="E956">
            <v>0</v>
          </cell>
          <cell r="F956">
            <v>0</v>
          </cell>
          <cell r="G956">
            <v>0</v>
          </cell>
        </row>
        <row r="957">
          <cell r="A957" t="str">
            <v>ITEM:</v>
          </cell>
          <cell r="B957" t="str">
            <v/>
          </cell>
          <cell r="C957" t="str">
            <v/>
          </cell>
          <cell r="D957">
            <v>0</v>
          </cell>
          <cell r="E957">
            <v>0</v>
          </cell>
          <cell r="F957" t="str">
            <v>UNIDAD:</v>
          </cell>
          <cell r="G957" t="str">
            <v/>
          </cell>
        </row>
        <row r="958">
          <cell r="A958">
            <v>0</v>
          </cell>
          <cell r="B958">
            <v>0</v>
          </cell>
          <cell r="C958">
            <v>0</v>
          </cell>
          <cell r="D958">
            <v>0</v>
          </cell>
          <cell r="E958">
            <v>0</v>
          </cell>
          <cell r="F958">
            <v>0</v>
          </cell>
          <cell r="G958">
            <v>0</v>
          </cell>
        </row>
        <row r="959">
          <cell r="A959" t="str">
            <v>DATOS REDETERMINACION</v>
          </cell>
          <cell r="B959">
            <v>0</v>
          </cell>
          <cell r="C959" t="str">
            <v>DESIGNACION</v>
          </cell>
          <cell r="D959" t="str">
            <v>U</v>
          </cell>
          <cell r="E959" t="str">
            <v>Cantidad</v>
          </cell>
          <cell r="F959" t="str">
            <v>$ Unitarios</v>
          </cell>
          <cell r="G959" t="str">
            <v>$ Parcial</v>
          </cell>
        </row>
        <row r="960">
          <cell r="A960" t="str">
            <v>CÓDIGO</v>
          </cell>
          <cell r="B960" t="str">
            <v>DESCRIPCIÓN</v>
          </cell>
          <cell r="C960">
            <v>0</v>
          </cell>
          <cell r="D960">
            <v>0</v>
          </cell>
          <cell r="E960">
            <v>0</v>
          </cell>
          <cell r="F960">
            <v>0</v>
          </cell>
          <cell r="G960">
            <v>0</v>
          </cell>
        </row>
        <row r="961">
          <cell r="A961">
            <v>0</v>
          </cell>
          <cell r="B961">
            <v>0</v>
          </cell>
          <cell r="C961" t="str">
            <v>A - MATERIALES</v>
          </cell>
          <cell r="D961">
            <v>0</v>
          </cell>
          <cell r="E961">
            <v>0</v>
          </cell>
          <cell r="F961">
            <v>0</v>
          </cell>
          <cell r="G961">
            <v>0</v>
          </cell>
        </row>
        <row r="962">
          <cell r="A962" t="str">
            <v/>
          </cell>
          <cell r="B962" t="str">
            <v/>
          </cell>
          <cell r="C962">
            <v>0</v>
          </cell>
          <cell r="D962" t="str">
            <v/>
          </cell>
          <cell r="E962">
            <v>0</v>
          </cell>
          <cell r="F962">
            <v>0</v>
          </cell>
          <cell r="G962">
            <v>0</v>
          </cell>
        </row>
        <row r="963">
          <cell r="A963" t="str">
            <v/>
          </cell>
          <cell r="B963" t="str">
            <v/>
          </cell>
          <cell r="C963">
            <v>0</v>
          </cell>
          <cell r="D963" t="str">
            <v/>
          </cell>
          <cell r="E963">
            <v>0</v>
          </cell>
          <cell r="F963">
            <v>0</v>
          </cell>
          <cell r="G963">
            <v>0</v>
          </cell>
        </row>
        <row r="964">
          <cell r="A964" t="str">
            <v/>
          </cell>
          <cell r="B964" t="str">
            <v/>
          </cell>
          <cell r="C964">
            <v>0</v>
          </cell>
          <cell r="D964" t="str">
            <v/>
          </cell>
          <cell r="E964">
            <v>0</v>
          </cell>
          <cell r="F964">
            <v>0</v>
          </cell>
          <cell r="G964">
            <v>0</v>
          </cell>
        </row>
        <row r="965">
          <cell r="A965" t="str">
            <v/>
          </cell>
          <cell r="B965" t="str">
            <v/>
          </cell>
          <cell r="C965">
            <v>0</v>
          </cell>
          <cell r="D965" t="str">
            <v/>
          </cell>
          <cell r="E965">
            <v>0</v>
          </cell>
          <cell r="F965">
            <v>0</v>
          </cell>
          <cell r="G965">
            <v>0</v>
          </cell>
        </row>
        <row r="966">
          <cell r="A966" t="str">
            <v/>
          </cell>
          <cell r="B966" t="str">
            <v/>
          </cell>
          <cell r="C966">
            <v>0</v>
          </cell>
          <cell r="D966" t="str">
            <v/>
          </cell>
          <cell r="E966">
            <v>0</v>
          </cell>
          <cell r="F966">
            <v>0</v>
          </cell>
          <cell r="G966">
            <v>0</v>
          </cell>
        </row>
        <row r="967">
          <cell r="A967" t="str">
            <v/>
          </cell>
          <cell r="B967" t="str">
            <v/>
          </cell>
          <cell r="C967">
            <v>0</v>
          </cell>
          <cell r="D967" t="str">
            <v/>
          </cell>
          <cell r="E967">
            <v>0</v>
          </cell>
          <cell r="F967">
            <v>0</v>
          </cell>
          <cell r="G967">
            <v>0</v>
          </cell>
        </row>
        <row r="968">
          <cell r="A968" t="str">
            <v/>
          </cell>
          <cell r="B968" t="str">
            <v/>
          </cell>
          <cell r="C968">
            <v>0</v>
          </cell>
          <cell r="D968" t="str">
            <v/>
          </cell>
          <cell r="E968">
            <v>0</v>
          </cell>
          <cell r="F968">
            <v>0</v>
          </cell>
          <cell r="G968">
            <v>0</v>
          </cell>
        </row>
        <row r="969">
          <cell r="A969" t="str">
            <v/>
          </cell>
          <cell r="B969" t="str">
            <v/>
          </cell>
          <cell r="C969">
            <v>0</v>
          </cell>
          <cell r="D969" t="str">
            <v/>
          </cell>
          <cell r="E969">
            <v>0</v>
          </cell>
          <cell r="F969">
            <v>0</v>
          </cell>
          <cell r="G969">
            <v>0</v>
          </cell>
        </row>
        <row r="970">
          <cell r="A970" t="str">
            <v/>
          </cell>
          <cell r="B970" t="str">
            <v/>
          </cell>
          <cell r="C970">
            <v>0</v>
          </cell>
          <cell r="D970" t="str">
            <v/>
          </cell>
          <cell r="E970">
            <v>0</v>
          </cell>
          <cell r="F970">
            <v>0</v>
          </cell>
          <cell r="G970">
            <v>0</v>
          </cell>
        </row>
        <row r="971">
          <cell r="A971" t="str">
            <v/>
          </cell>
          <cell r="B971" t="str">
            <v/>
          </cell>
          <cell r="C971">
            <v>0</v>
          </cell>
          <cell r="D971" t="str">
            <v/>
          </cell>
          <cell r="E971">
            <v>0</v>
          </cell>
          <cell r="F971">
            <v>0</v>
          </cell>
          <cell r="G971">
            <v>0</v>
          </cell>
        </row>
        <row r="972">
          <cell r="A972" t="str">
            <v/>
          </cell>
          <cell r="B972" t="str">
            <v/>
          </cell>
          <cell r="C972">
            <v>0</v>
          </cell>
          <cell r="D972" t="str">
            <v/>
          </cell>
          <cell r="E972">
            <v>0</v>
          </cell>
          <cell r="F972">
            <v>0</v>
          </cell>
          <cell r="G972">
            <v>0</v>
          </cell>
        </row>
        <row r="973">
          <cell r="A973" t="str">
            <v/>
          </cell>
          <cell r="B973" t="str">
            <v/>
          </cell>
          <cell r="C973">
            <v>0</v>
          </cell>
          <cell r="D973" t="str">
            <v/>
          </cell>
          <cell r="E973">
            <v>0</v>
          </cell>
          <cell r="F973">
            <v>0</v>
          </cell>
          <cell r="G973">
            <v>0</v>
          </cell>
        </row>
        <row r="974">
          <cell r="A974" t="str">
            <v/>
          </cell>
          <cell r="B974" t="str">
            <v/>
          </cell>
          <cell r="C974">
            <v>0</v>
          </cell>
          <cell r="D974" t="str">
            <v/>
          </cell>
          <cell r="E974">
            <v>0</v>
          </cell>
          <cell r="F974">
            <v>0</v>
          </cell>
          <cell r="G974">
            <v>0</v>
          </cell>
        </row>
        <row r="975">
          <cell r="A975" t="str">
            <v/>
          </cell>
          <cell r="B975" t="str">
            <v/>
          </cell>
          <cell r="C975">
            <v>0</v>
          </cell>
          <cell r="D975" t="str">
            <v/>
          </cell>
          <cell r="E975">
            <v>0</v>
          </cell>
          <cell r="F975">
            <v>0</v>
          </cell>
          <cell r="G975">
            <v>0</v>
          </cell>
        </row>
        <row r="976">
          <cell r="A976">
            <v>0</v>
          </cell>
          <cell r="B976">
            <v>0</v>
          </cell>
          <cell r="C976">
            <v>0</v>
          </cell>
          <cell r="D976">
            <v>0</v>
          </cell>
          <cell r="E976">
            <v>0</v>
          </cell>
          <cell r="F976" t="str">
            <v>Total A</v>
          </cell>
          <cell r="G976">
            <v>0</v>
          </cell>
        </row>
        <row r="977">
          <cell r="A977">
            <v>0</v>
          </cell>
          <cell r="B977">
            <v>0</v>
          </cell>
          <cell r="C977" t="str">
            <v>B - MANO DE OBRA</v>
          </cell>
          <cell r="D977">
            <v>0</v>
          </cell>
          <cell r="E977">
            <v>0</v>
          </cell>
          <cell r="F977">
            <v>0</v>
          </cell>
          <cell r="G977">
            <v>0</v>
          </cell>
        </row>
        <row r="978">
          <cell r="A978" t="str">
            <v/>
          </cell>
          <cell r="B978">
            <v>0</v>
          </cell>
          <cell r="C978">
            <v>0</v>
          </cell>
          <cell r="D978" t="str">
            <v/>
          </cell>
          <cell r="E978">
            <v>0</v>
          </cell>
          <cell r="F978">
            <v>0</v>
          </cell>
          <cell r="G978">
            <v>0</v>
          </cell>
        </row>
        <row r="979">
          <cell r="A979" t="str">
            <v/>
          </cell>
          <cell r="B979">
            <v>0</v>
          </cell>
          <cell r="C979">
            <v>0</v>
          </cell>
          <cell r="D979" t="str">
            <v/>
          </cell>
          <cell r="E979">
            <v>0</v>
          </cell>
          <cell r="F979">
            <v>0</v>
          </cell>
          <cell r="G979">
            <v>0</v>
          </cell>
        </row>
        <row r="980">
          <cell r="A980" t="str">
            <v/>
          </cell>
          <cell r="B980">
            <v>0</v>
          </cell>
          <cell r="C980">
            <v>0</v>
          </cell>
          <cell r="D980" t="str">
            <v/>
          </cell>
          <cell r="E980">
            <v>0</v>
          </cell>
          <cell r="F980">
            <v>0</v>
          </cell>
          <cell r="G980">
            <v>0</v>
          </cell>
        </row>
        <row r="981">
          <cell r="A981" t="str">
            <v/>
          </cell>
          <cell r="B981">
            <v>0</v>
          </cell>
          <cell r="C981">
            <v>0</v>
          </cell>
          <cell r="D981" t="str">
            <v/>
          </cell>
          <cell r="E981">
            <v>0</v>
          </cell>
          <cell r="F981">
            <v>0</v>
          </cell>
          <cell r="G981">
            <v>0</v>
          </cell>
        </row>
        <row r="982">
          <cell r="A982" t="str">
            <v/>
          </cell>
          <cell r="B982">
            <v>0</v>
          </cell>
          <cell r="C982">
            <v>0</v>
          </cell>
          <cell r="D982" t="str">
            <v/>
          </cell>
          <cell r="E982">
            <v>0</v>
          </cell>
          <cell r="F982">
            <v>0</v>
          </cell>
          <cell r="G982">
            <v>0</v>
          </cell>
        </row>
        <row r="983">
          <cell r="A983" t="str">
            <v/>
          </cell>
          <cell r="B983">
            <v>0</v>
          </cell>
          <cell r="C983">
            <v>0</v>
          </cell>
          <cell r="D983" t="str">
            <v/>
          </cell>
          <cell r="E983">
            <v>0</v>
          </cell>
          <cell r="F983">
            <v>0</v>
          </cell>
          <cell r="G983">
            <v>0</v>
          </cell>
        </row>
        <row r="984">
          <cell r="A984" t="str">
            <v/>
          </cell>
          <cell r="B984">
            <v>0</v>
          </cell>
          <cell r="C984">
            <v>0</v>
          </cell>
          <cell r="D984" t="str">
            <v/>
          </cell>
          <cell r="E984">
            <v>0</v>
          </cell>
          <cell r="F984">
            <v>0</v>
          </cell>
          <cell r="G984">
            <v>0</v>
          </cell>
        </row>
        <row r="985">
          <cell r="A985" t="str">
            <v/>
          </cell>
          <cell r="B985">
            <v>0</v>
          </cell>
          <cell r="C985">
            <v>0</v>
          </cell>
          <cell r="D985" t="str">
            <v/>
          </cell>
          <cell r="E985">
            <v>0</v>
          </cell>
          <cell r="F985">
            <v>0</v>
          </cell>
          <cell r="G985">
            <v>0</v>
          </cell>
        </row>
        <row r="986">
          <cell r="A986">
            <v>0</v>
          </cell>
          <cell r="B986">
            <v>0</v>
          </cell>
          <cell r="C986">
            <v>0</v>
          </cell>
          <cell r="D986">
            <v>0</v>
          </cell>
          <cell r="E986">
            <v>0</v>
          </cell>
          <cell r="F986" t="str">
            <v>Total B</v>
          </cell>
          <cell r="G986">
            <v>0</v>
          </cell>
        </row>
        <row r="987">
          <cell r="A987">
            <v>0</v>
          </cell>
          <cell r="B987">
            <v>0</v>
          </cell>
          <cell r="C987" t="str">
            <v>C - EQUIPOS</v>
          </cell>
          <cell r="D987">
            <v>0</v>
          </cell>
          <cell r="E987">
            <v>0</v>
          </cell>
          <cell r="F987">
            <v>0</v>
          </cell>
          <cell r="G987">
            <v>0</v>
          </cell>
        </row>
        <row r="988">
          <cell r="A988" t="str">
            <v/>
          </cell>
          <cell r="B988" t="str">
            <v/>
          </cell>
          <cell r="C988">
            <v>0</v>
          </cell>
          <cell r="D988" t="str">
            <v/>
          </cell>
          <cell r="E988">
            <v>0</v>
          </cell>
          <cell r="F988">
            <v>0</v>
          </cell>
          <cell r="G988">
            <v>0</v>
          </cell>
        </row>
        <row r="989">
          <cell r="A989" t="str">
            <v/>
          </cell>
          <cell r="B989" t="str">
            <v/>
          </cell>
          <cell r="C989">
            <v>0</v>
          </cell>
          <cell r="D989" t="str">
            <v/>
          </cell>
          <cell r="E989">
            <v>0</v>
          </cell>
          <cell r="F989">
            <v>0</v>
          </cell>
          <cell r="G989">
            <v>0</v>
          </cell>
        </row>
        <row r="990">
          <cell r="A990" t="str">
            <v/>
          </cell>
          <cell r="B990" t="str">
            <v/>
          </cell>
          <cell r="C990">
            <v>0</v>
          </cell>
          <cell r="D990" t="str">
            <v/>
          </cell>
          <cell r="E990">
            <v>0</v>
          </cell>
          <cell r="F990">
            <v>0</v>
          </cell>
          <cell r="G990">
            <v>0</v>
          </cell>
        </row>
        <row r="991">
          <cell r="A991" t="str">
            <v/>
          </cell>
          <cell r="B991" t="str">
            <v/>
          </cell>
          <cell r="C991">
            <v>0</v>
          </cell>
          <cell r="D991" t="str">
            <v/>
          </cell>
          <cell r="E991">
            <v>0</v>
          </cell>
          <cell r="F991">
            <v>0</v>
          </cell>
          <cell r="G991">
            <v>0</v>
          </cell>
        </row>
        <row r="992">
          <cell r="A992" t="str">
            <v/>
          </cell>
          <cell r="B992" t="str">
            <v/>
          </cell>
          <cell r="C992">
            <v>0</v>
          </cell>
          <cell r="D992" t="str">
            <v/>
          </cell>
          <cell r="E992">
            <v>0</v>
          </cell>
          <cell r="F992">
            <v>0</v>
          </cell>
          <cell r="G992">
            <v>0</v>
          </cell>
        </row>
        <row r="993">
          <cell r="A993" t="str">
            <v/>
          </cell>
          <cell r="B993" t="str">
            <v/>
          </cell>
          <cell r="C993">
            <v>0</v>
          </cell>
          <cell r="D993" t="str">
            <v/>
          </cell>
          <cell r="E993">
            <v>0</v>
          </cell>
          <cell r="F993">
            <v>0</v>
          </cell>
          <cell r="G993">
            <v>0</v>
          </cell>
        </row>
        <row r="994">
          <cell r="A994" t="str">
            <v/>
          </cell>
          <cell r="B994" t="str">
            <v/>
          </cell>
          <cell r="C994">
            <v>0</v>
          </cell>
          <cell r="D994" t="str">
            <v/>
          </cell>
          <cell r="E994">
            <v>0</v>
          </cell>
          <cell r="F994">
            <v>0</v>
          </cell>
          <cell r="G994">
            <v>0</v>
          </cell>
        </row>
        <row r="995">
          <cell r="A995" t="str">
            <v/>
          </cell>
          <cell r="B995" t="str">
            <v/>
          </cell>
          <cell r="C995">
            <v>0</v>
          </cell>
          <cell r="D995" t="str">
            <v/>
          </cell>
          <cell r="E995">
            <v>0</v>
          </cell>
          <cell r="F995">
            <v>0</v>
          </cell>
          <cell r="G995">
            <v>0</v>
          </cell>
        </row>
        <row r="996">
          <cell r="A996" t="str">
            <v/>
          </cell>
          <cell r="B996" t="str">
            <v/>
          </cell>
          <cell r="C996">
            <v>0</v>
          </cell>
          <cell r="D996" t="str">
            <v/>
          </cell>
          <cell r="E996">
            <v>0</v>
          </cell>
          <cell r="F996">
            <v>0</v>
          </cell>
          <cell r="G996">
            <v>0</v>
          </cell>
        </row>
        <row r="997">
          <cell r="A997">
            <v>0</v>
          </cell>
          <cell r="B997">
            <v>0</v>
          </cell>
          <cell r="C997">
            <v>0</v>
          </cell>
          <cell r="D997">
            <v>0</v>
          </cell>
          <cell r="E997">
            <v>0</v>
          </cell>
          <cell r="F997" t="str">
            <v>Total C</v>
          </cell>
          <cell r="G997">
            <v>0</v>
          </cell>
        </row>
        <row r="998">
          <cell r="A998">
            <v>0</v>
          </cell>
          <cell r="B998">
            <v>0</v>
          </cell>
          <cell r="C998">
            <v>0</v>
          </cell>
          <cell r="D998">
            <v>0</v>
          </cell>
          <cell r="E998">
            <v>0</v>
          </cell>
          <cell r="F998">
            <v>0</v>
          </cell>
          <cell r="G998">
            <v>0</v>
          </cell>
        </row>
        <row r="999">
          <cell r="A999" t="str">
            <v/>
          </cell>
          <cell r="B999" t="str">
            <v/>
          </cell>
          <cell r="C999">
            <v>0</v>
          </cell>
          <cell r="D999" t="str">
            <v>Costo  Neto</v>
          </cell>
          <cell r="E999">
            <v>0</v>
          </cell>
          <cell r="F999" t="str">
            <v>Total D=A+B+C</v>
          </cell>
          <cell r="G999">
            <v>0</v>
          </cell>
        </row>
        <row r="1001">
          <cell r="A1001" t="str">
            <v>ANALISIS DE PRECIOS</v>
          </cell>
          <cell r="B1001">
            <v>0</v>
          </cell>
          <cell r="C1001">
            <v>0</v>
          </cell>
          <cell r="D1001">
            <v>0</v>
          </cell>
          <cell r="E1001">
            <v>0</v>
          </cell>
          <cell r="F1001">
            <v>0</v>
          </cell>
          <cell r="G1001">
            <v>0</v>
          </cell>
        </row>
        <row r="1002">
          <cell r="A1002" t="str">
            <v>COMITENTE:</v>
          </cell>
          <cell r="B1002" t="str">
            <v>DIRECCIÓN DE ARQUITECTURA</v>
          </cell>
          <cell r="C1002">
            <v>0</v>
          </cell>
          <cell r="D1002">
            <v>0</v>
          </cell>
          <cell r="E1002">
            <v>0</v>
          </cell>
          <cell r="F1002">
            <v>0</v>
          </cell>
          <cell r="G1002">
            <v>0</v>
          </cell>
        </row>
        <row r="1003">
          <cell r="A1003" t="str">
            <v>CONTRATISTA:</v>
          </cell>
          <cell r="B1003" t="str">
            <v>FUNCIONALES SIGOP</v>
          </cell>
          <cell r="C1003">
            <v>0</v>
          </cell>
          <cell r="D1003">
            <v>0</v>
          </cell>
          <cell r="E1003">
            <v>0</v>
          </cell>
          <cell r="F1003">
            <v>0</v>
          </cell>
          <cell r="G1003">
            <v>0</v>
          </cell>
        </row>
        <row r="1004">
          <cell r="A1004" t="str">
            <v>OBRA:</v>
          </cell>
          <cell r="B1004" t="str">
            <v>PRUEBA PLANILLA DE MEDICION</v>
          </cell>
          <cell r="C1004">
            <v>0</v>
          </cell>
          <cell r="D1004">
            <v>0</v>
          </cell>
          <cell r="E1004">
            <v>0</v>
          </cell>
          <cell r="F1004" t="str">
            <v>PRECIOS A:</v>
          </cell>
          <cell r="G1004">
            <v>0</v>
          </cell>
        </row>
        <row r="1005">
          <cell r="A1005" t="str">
            <v>UBICACIÓN:</v>
          </cell>
          <cell r="B1005" t="str">
            <v>CENTRO CIVICO</v>
          </cell>
          <cell r="C1005">
            <v>0</v>
          </cell>
          <cell r="D1005">
            <v>0</v>
          </cell>
          <cell r="E1005">
            <v>0</v>
          </cell>
          <cell r="F1005">
            <v>0</v>
          </cell>
          <cell r="G1005">
            <v>0</v>
          </cell>
        </row>
        <row r="1006">
          <cell r="A1006" t="str">
            <v>RUBRO:</v>
          </cell>
          <cell r="B1006" t="str">
            <v/>
          </cell>
          <cell r="C1006" t="str">
            <v/>
          </cell>
          <cell r="D1006">
            <v>0</v>
          </cell>
          <cell r="E1006">
            <v>0</v>
          </cell>
          <cell r="F1006">
            <v>0</v>
          </cell>
          <cell r="G1006">
            <v>0</v>
          </cell>
        </row>
        <row r="1007">
          <cell r="A1007" t="str">
            <v>ITEM:</v>
          </cell>
          <cell r="B1007" t="str">
            <v/>
          </cell>
          <cell r="C1007" t="str">
            <v/>
          </cell>
          <cell r="D1007">
            <v>0</v>
          </cell>
          <cell r="E1007">
            <v>0</v>
          </cell>
          <cell r="F1007" t="str">
            <v>UNIDAD:</v>
          </cell>
          <cell r="G1007" t="str">
            <v/>
          </cell>
        </row>
        <row r="1008">
          <cell r="A1008">
            <v>0</v>
          </cell>
          <cell r="B1008">
            <v>0</v>
          </cell>
          <cell r="C1008">
            <v>0</v>
          </cell>
          <cell r="D1008">
            <v>0</v>
          </cell>
          <cell r="E1008">
            <v>0</v>
          </cell>
          <cell r="F1008">
            <v>0</v>
          </cell>
          <cell r="G1008">
            <v>0</v>
          </cell>
        </row>
        <row r="1009">
          <cell r="A1009" t="str">
            <v>DATOS REDETERMINACION</v>
          </cell>
          <cell r="B1009">
            <v>0</v>
          </cell>
          <cell r="C1009" t="str">
            <v>DESIGNACION</v>
          </cell>
          <cell r="D1009" t="str">
            <v>U</v>
          </cell>
          <cell r="E1009" t="str">
            <v>Cantidad</v>
          </cell>
          <cell r="F1009" t="str">
            <v>$ Unitarios</v>
          </cell>
          <cell r="G1009" t="str">
            <v>$ Parcial</v>
          </cell>
        </row>
        <row r="1010">
          <cell r="A1010" t="str">
            <v>CÓDIGO</v>
          </cell>
          <cell r="B1010" t="str">
            <v>DESCRIPCIÓN</v>
          </cell>
          <cell r="C1010">
            <v>0</v>
          </cell>
          <cell r="D1010">
            <v>0</v>
          </cell>
          <cell r="E1010">
            <v>0</v>
          </cell>
          <cell r="F1010">
            <v>0</v>
          </cell>
          <cell r="G1010">
            <v>0</v>
          </cell>
        </row>
        <row r="1011">
          <cell r="A1011">
            <v>0</v>
          </cell>
          <cell r="B1011">
            <v>0</v>
          </cell>
          <cell r="C1011" t="str">
            <v>A - MATERIALES</v>
          </cell>
          <cell r="D1011">
            <v>0</v>
          </cell>
          <cell r="E1011">
            <v>0</v>
          </cell>
          <cell r="F1011">
            <v>0</v>
          </cell>
          <cell r="G1011">
            <v>0</v>
          </cell>
        </row>
        <row r="1012">
          <cell r="A1012" t="str">
            <v/>
          </cell>
          <cell r="B1012" t="str">
            <v/>
          </cell>
          <cell r="C1012">
            <v>0</v>
          </cell>
          <cell r="D1012" t="str">
            <v/>
          </cell>
          <cell r="E1012">
            <v>0</v>
          </cell>
          <cell r="F1012">
            <v>0</v>
          </cell>
          <cell r="G1012">
            <v>0</v>
          </cell>
        </row>
        <row r="1013">
          <cell r="A1013" t="str">
            <v/>
          </cell>
          <cell r="B1013" t="str">
            <v/>
          </cell>
          <cell r="C1013">
            <v>0</v>
          </cell>
          <cell r="D1013" t="str">
            <v/>
          </cell>
          <cell r="E1013">
            <v>0</v>
          </cell>
          <cell r="F1013">
            <v>0</v>
          </cell>
          <cell r="G1013">
            <v>0</v>
          </cell>
        </row>
        <row r="1014">
          <cell r="A1014" t="str">
            <v/>
          </cell>
          <cell r="B1014" t="str">
            <v/>
          </cell>
          <cell r="C1014">
            <v>0</v>
          </cell>
          <cell r="D1014" t="str">
            <v/>
          </cell>
          <cell r="E1014">
            <v>0</v>
          </cell>
          <cell r="F1014">
            <v>0</v>
          </cell>
          <cell r="G1014">
            <v>0</v>
          </cell>
        </row>
        <row r="1015">
          <cell r="A1015" t="str">
            <v/>
          </cell>
          <cell r="B1015" t="str">
            <v/>
          </cell>
          <cell r="C1015">
            <v>0</v>
          </cell>
          <cell r="D1015" t="str">
            <v/>
          </cell>
          <cell r="E1015">
            <v>0</v>
          </cell>
          <cell r="F1015">
            <v>0</v>
          </cell>
          <cell r="G1015">
            <v>0</v>
          </cell>
        </row>
        <row r="1016">
          <cell r="A1016" t="str">
            <v/>
          </cell>
          <cell r="B1016" t="str">
            <v/>
          </cell>
          <cell r="C1016">
            <v>0</v>
          </cell>
          <cell r="D1016" t="str">
            <v/>
          </cell>
          <cell r="E1016">
            <v>0</v>
          </cell>
          <cell r="F1016">
            <v>0</v>
          </cell>
          <cell r="G1016">
            <v>0</v>
          </cell>
        </row>
        <row r="1017">
          <cell r="A1017" t="str">
            <v/>
          </cell>
          <cell r="B1017" t="str">
            <v/>
          </cell>
          <cell r="C1017">
            <v>0</v>
          </cell>
          <cell r="D1017" t="str">
            <v/>
          </cell>
          <cell r="E1017">
            <v>0</v>
          </cell>
          <cell r="F1017">
            <v>0</v>
          </cell>
          <cell r="G1017">
            <v>0</v>
          </cell>
        </row>
        <row r="1018">
          <cell r="A1018" t="str">
            <v/>
          </cell>
          <cell r="B1018" t="str">
            <v/>
          </cell>
          <cell r="C1018">
            <v>0</v>
          </cell>
          <cell r="D1018" t="str">
            <v/>
          </cell>
          <cell r="E1018">
            <v>0</v>
          </cell>
          <cell r="F1018">
            <v>0</v>
          </cell>
          <cell r="G1018">
            <v>0</v>
          </cell>
        </row>
        <row r="1019">
          <cell r="A1019" t="str">
            <v/>
          </cell>
          <cell r="B1019" t="str">
            <v/>
          </cell>
          <cell r="C1019">
            <v>0</v>
          </cell>
          <cell r="D1019" t="str">
            <v/>
          </cell>
          <cell r="E1019">
            <v>0</v>
          </cell>
          <cell r="F1019">
            <v>0</v>
          </cell>
          <cell r="G1019">
            <v>0</v>
          </cell>
        </row>
        <row r="1020">
          <cell r="A1020" t="str">
            <v/>
          </cell>
          <cell r="B1020" t="str">
            <v/>
          </cell>
          <cell r="C1020">
            <v>0</v>
          </cell>
          <cell r="D1020" t="str">
            <v/>
          </cell>
          <cell r="E1020">
            <v>0</v>
          </cell>
          <cell r="F1020">
            <v>0</v>
          </cell>
          <cell r="G1020">
            <v>0</v>
          </cell>
        </row>
        <row r="1021">
          <cell r="A1021" t="str">
            <v/>
          </cell>
          <cell r="B1021" t="str">
            <v/>
          </cell>
          <cell r="C1021">
            <v>0</v>
          </cell>
          <cell r="D1021" t="str">
            <v/>
          </cell>
          <cell r="E1021">
            <v>0</v>
          </cell>
          <cell r="F1021">
            <v>0</v>
          </cell>
          <cell r="G1021">
            <v>0</v>
          </cell>
        </row>
        <row r="1022">
          <cell r="A1022" t="str">
            <v/>
          </cell>
          <cell r="B1022" t="str">
            <v/>
          </cell>
          <cell r="C1022">
            <v>0</v>
          </cell>
          <cell r="D1022" t="str">
            <v/>
          </cell>
          <cell r="E1022">
            <v>0</v>
          </cell>
          <cell r="F1022">
            <v>0</v>
          </cell>
          <cell r="G1022">
            <v>0</v>
          </cell>
        </row>
        <row r="1023">
          <cell r="A1023" t="str">
            <v/>
          </cell>
          <cell r="B1023" t="str">
            <v/>
          </cell>
          <cell r="C1023">
            <v>0</v>
          </cell>
          <cell r="D1023" t="str">
            <v/>
          </cell>
          <cell r="E1023">
            <v>0</v>
          </cell>
          <cell r="F1023">
            <v>0</v>
          </cell>
          <cell r="G1023">
            <v>0</v>
          </cell>
        </row>
        <row r="1024">
          <cell r="A1024" t="str">
            <v/>
          </cell>
          <cell r="B1024" t="str">
            <v/>
          </cell>
          <cell r="C1024">
            <v>0</v>
          </cell>
          <cell r="D1024" t="str">
            <v/>
          </cell>
          <cell r="E1024">
            <v>0</v>
          </cell>
          <cell r="F1024">
            <v>0</v>
          </cell>
          <cell r="G1024">
            <v>0</v>
          </cell>
        </row>
        <row r="1025">
          <cell r="A1025" t="str">
            <v/>
          </cell>
          <cell r="B1025" t="str">
            <v/>
          </cell>
          <cell r="C1025">
            <v>0</v>
          </cell>
          <cell r="D1025" t="str">
            <v/>
          </cell>
          <cell r="E1025">
            <v>0</v>
          </cell>
          <cell r="F1025">
            <v>0</v>
          </cell>
          <cell r="G1025">
            <v>0</v>
          </cell>
        </row>
        <row r="1026">
          <cell r="A1026">
            <v>0</v>
          </cell>
          <cell r="B1026">
            <v>0</v>
          </cell>
          <cell r="C1026">
            <v>0</v>
          </cell>
          <cell r="D1026">
            <v>0</v>
          </cell>
          <cell r="E1026">
            <v>0</v>
          </cell>
          <cell r="F1026" t="str">
            <v>Total A</v>
          </cell>
          <cell r="G1026">
            <v>0</v>
          </cell>
        </row>
        <row r="1027">
          <cell r="A1027">
            <v>0</v>
          </cell>
          <cell r="B1027">
            <v>0</v>
          </cell>
          <cell r="C1027" t="str">
            <v>B - MANO DE OBRA</v>
          </cell>
          <cell r="D1027">
            <v>0</v>
          </cell>
          <cell r="E1027">
            <v>0</v>
          </cell>
          <cell r="F1027">
            <v>0</v>
          </cell>
          <cell r="G1027">
            <v>0</v>
          </cell>
        </row>
        <row r="1028">
          <cell r="A1028" t="str">
            <v/>
          </cell>
          <cell r="B1028">
            <v>0</v>
          </cell>
          <cell r="C1028">
            <v>0</v>
          </cell>
          <cell r="D1028" t="str">
            <v/>
          </cell>
          <cell r="E1028">
            <v>0</v>
          </cell>
          <cell r="F1028">
            <v>0</v>
          </cell>
          <cell r="G1028">
            <v>0</v>
          </cell>
        </row>
        <row r="1029">
          <cell r="A1029" t="str">
            <v/>
          </cell>
          <cell r="B1029">
            <v>0</v>
          </cell>
          <cell r="C1029">
            <v>0</v>
          </cell>
          <cell r="D1029" t="str">
            <v/>
          </cell>
          <cell r="E1029">
            <v>0</v>
          </cell>
          <cell r="F1029">
            <v>0</v>
          </cell>
          <cell r="G1029">
            <v>0</v>
          </cell>
        </row>
        <row r="1030">
          <cell r="A1030" t="str">
            <v/>
          </cell>
          <cell r="B1030">
            <v>0</v>
          </cell>
          <cell r="C1030">
            <v>0</v>
          </cell>
          <cell r="D1030" t="str">
            <v/>
          </cell>
          <cell r="E1030">
            <v>0</v>
          </cell>
          <cell r="F1030">
            <v>0</v>
          </cell>
          <cell r="G1030">
            <v>0</v>
          </cell>
        </row>
        <row r="1031">
          <cell r="A1031" t="str">
            <v/>
          </cell>
          <cell r="B1031">
            <v>0</v>
          </cell>
          <cell r="C1031">
            <v>0</v>
          </cell>
          <cell r="D1031" t="str">
            <v/>
          </cell>
          <cell r="E1031">
            <v>0</v>
          </cell>
          <cell r="F1031">
            <v>0</v>
          </cell>
          <cell r="G1031">
            <v>0</v>
          </cell>
        </row>
        <row r="1032">
          <cell r="A1032" t="str">
            <v/>
          </cell>
          <cell r="B1032">
            <v>0</v>
          </cell>
          <cell r="C1032">
            <v>0</v>
          </cell>
          <cell r="D1032" t="str">
            <v/>
          </cell>
          <cell r="E1032">
            <v>0</v>
          </cell>
          <cell r="F1032">
            <v>0</v>
          </cell>
          <cell r="G1032">
            <v>0</v>
          </cell>
        </row>
        <row r="1033">
          <cell r="A1033" t="str">
            <v/>
          </cell>
          <cell r="B1033">
            <v>0</v>
          </cell>
          <cell r="C1033">
            <v>0</v>
          </cell>
          <cell r="D1033" t="str">
            <v/>
          </cell>
          <cell r="E1033">
            <v>0</v>
          </cell>
          <cell r="F1033">
            <v>0</v>
          </cell>
          <cell r="G1033">
            <v>0</v>
          </cell>
        </row>
        <row r="1034">
          <cell r="A1034" t="str">
            <v/>
          </cell>
          <cell r="B1034">
            <v>0</v>
          </cell>
          <cell r="C1034">
            <v>0</v>
          </cell>
          <cell r="D1034" t="str">
            <v/>
          </cell>
          <cell r="E1034">
            <v>0</v>
          </cell>
          <cell r="F1034">
            <v>0</v>
          </cell>
          <cell r="G1034">
            <v>0</v>
          </cell>
        </row>
        <row r="1035">
          <cell r="A1035" t="str">
            <v/>
          </cell>
          <cell r="B1035">
            <v>0</v>
          </cell>
          <cell r="C1035">
            <v>0</v>
          </cell>
          <cell r="D1035" t="str">
            <v/>
          </cell>
          <cell r="E1035">
            <v>0</v>
          </cell>
          <cell r="F1035">
            <v>0</v>
          </cell>
          <cell r="G1035">
            <v>0</v>
          </cell>
        </row>
        <row r="1036">
          <cell r="A1036">
            <v>0</v>
          </cell>
          <cell r="B1036">
            <v>0</v>
          </cell>
          <cell r="C1036">
            <v>0</v>
          </cell>
          <cell r="D1036">
            <v>0</v>
          </cell>
          <cell r="E1036">
            <v>0</v>
          </cell>
          <cell r="F1036" t="str">
            <v>Total B</v>
          </cell>
          <cell r="G1036">
            <v>0</v>
          </cell>
        </row>
        <row r="1037">
          <cell r="A1037">
            <v>0</v>
          </cell>
          <cell r="B1037">
            <v>0</v>
          </cell>
          <cell r="C1037" t="str">
            <v>C - EQUIPOS</v>
          </cell>
          <cell r="D1037">
            <v>0</v>
          </cell>
          <cell r="E1037">
            <v>0</v>
          </cell>
          <cell r="F1037">
            <v>0</v>
          </cell>
          <cell r="G1037">
            <v>0</v>
          </cell>
        </row>
        <row r="1038">
          <cell r="A1038" t="str">
            <v/>
          </cell>
          <cell r="B1038" t="str">
            <v/>
          </cell>
          <cell r="C1038">
            <v>0</v>
          </cell>
          <cell r="D1038" t="str">
            <v/>
          </cell>
          <cell r="E1038">
            <v>0</v>
          </cell>
          <cell r="F1038">
            <v>0</v>
          </cell>
          <cell r="G1038">
            <v>0</v>
          </cell>
        </row>
        <row r="1039">
          <cell r="A1039" t="str">
            <v/>
          </cell>
          <cell r="B1039" t="str">
            <v/>
          </cell>
          <cell r="C1039">
            <v>0</v>
          </cell>
          <cell r="D1039" t="str">
            <v/>
          </cell>
          <cell r="E1039">
            <v>0</v>
          </cell>
          <cell r="F1039">
            <v>0</v>
          </cell>
          <cell r="G1039">
            <v>0</v>
          </cell>
        </row>
        <row r="1040">
          <cell r="A1040" t="str">
            <v/>
          </cell>
          <cell r="B1040" t="str">
            <v/>
          </cell>
          <cell r="C1040">
            <v>0</v>
          </cell>
          <cell r="D1040" t="str">
            <v/>
          </cell>
          <cell r="E1040">
            <v>0</v>
          </cell>
          <cell r="F1040">
            <v>0</v>
          </cell>
          <cell r="G1040">
            <v>0</v>
          </cell>
        </row>
        <row r="1041">
          <cell r="A1041" t="str">
            <v/>
          </cell>
          <cell r="B1041" t="str">
            <v/>
          </cell>
          <cell r="C1041">
            <v>0</v>
          </cell>
          <cell r="D1041" t="str">
            <v/>
          </cell>
          <cell r="E1041">
            <v>0</v>
          </cell>
          <cell r="F1041">
            <v>0</v>
          </cell>
          <cell r="G1041">
            <v>0</v>
          </cell>
        </row>
        <row r="1042">
          <cell r="A1042" t="str">
            <v/>
          </cell>
          <cell r="B1042" t="str">
            <v/>
          </cell>
          <cell r="C1042">
            <v>0</v>
          </cell>
          <cell r="D1042" t="str">
            <v/>
          </cell>
          <cell r="E1042">
            <v>0</v>
          </cell>
          <cell r="F1042">
            <v>0</v>
          </cell>
          <cell r="G1042">
            <v>0</v>
          </cell>
        </row>
        <row r="1043">
          <cell r="A1043" t="str">
            <v/>
          </cell>
          <cell r="B1043" t="str">
            <v/>
          </cell>
          <cell r="C1043">
            <v>0</v>
          </cell>
          <cell r="D1043" t="str">
            <v/>
          </cell>
          <cell r="E1043">
            <v>0</v>
          </cell>
          <cell r="F1043">
            <v>0</v>
          </cell>
          <cell r="G1043">
            <v>0</v>
          </cell>
        </row>
        <row r="1044">
          <cell r="A1044" t="str">
            <v/>
          </cell>
          <cell r="B1044" t="str">
            <v/>
          </cell>
          <cell r="C1044">
            <v>0</v>
          </cell>
          <cell r="D1044" t="str">
            <v/>
          </cell>
          <cell r="E1044">
            <v>0</v>
          </cell>
          <cell r="F1044">
            <v>0</v>
          </cell>
          <cell r="G1044">
            <v>0</v>
          </cell>
        </row>
        <row r="1045">
          <cell r="A1045" t="str">
            <v/>
          </cell>
          <cell r="B1045" t="str">
            <v/>
          </cell>
          <cell r="C1045">
            <v>0</v>
          </cell>
          <cell r="D1045" t="str">
            <v/>
          </cell>
          <cell r="E1045">
            <v>0</v>
          </cell>
          <cell r="F1045">
            <v>0</v>
          </cell>
          <cell r="G1045">
            <v>0</v>
          </cell>
        </row>
        <row r="1046">
          <cell r="A1046" t="str">
            <v/>
          </cell>
          <cell r="B1046" t="str">
            <v/>
          </cell>
          <cell r="C1046">
            <v>0</v>
          </cell>
          <cell r="D1046" t="str">
            <v/>
          </cell>
          <cell r="E1046">
            <v>0</v>
          </cell>
          <cell r="F1046">
            <v>0</v>
          </cell>
          <cell r="G1046">
            <v>0</v>
          </cell>
        </row>
        <row r="1047">
          <cell r="A1047">
            <v>0</v>
          </cell>
          <cell r="B1047">
            <v>0</v>
          </cell>
          <cell r="C1047">
            <v>0</v>
          </cell>
          <cell r="D1047">
            <v>0</v>
          </cell>
          <cell r="E1047">
            <v>0</v>
          </cell>
          <cell r="F1047" t="str">
            <v>Total C</v>
          </cell>
          <cell r="G1047">
            <v>0</v>
          </cell>
        </row>
        <row r="1048">
          <cell r="A1048">
            <v>0</v>
          </cell>
          <cell r="B1048">
            <v>0</v>
          </cell>
          <cell r="C1048">
            <v>0</v>
          </cell>
          <cell r="D1048">
            <v>0</v>
          </cell>
          <cell r="E1048">
            <v>0</v>
          </cell>
          <cell r="F1048">
            <v>0</v>
          </cell>
          <cell r="G1048">
            <v>0</v>
          </cell>
        </row>
        <row r="1049">
          <cell r="A1049" t="str">
            <v/>
          </cell>
          <cell r="B1049" t="str">
            <v/>
          </cell>
          <cell r="C1049">
            <v>0</v>
          </cell>
          <cell r="D1049" t="str">
            <v>Costo  Neto</v>
          </cell>
          <cell r="E1049">
            <v>0</v>
          </cell>
          <cell r="F1049" t="str">
            <v>Total D=A+B+C</v>
          </cell>
          <cell r="G1049">
            <v>0</v>
          </cell>
        </row>
        <row r="1051">
          <cell r="A1051" t="str">
            <v>ANALISIS DE PRECIOS</v>
          </cell>
          <cell r="B1051">
            <v>0</v>
          </cell>
          <cell r="C1051">
            <v>0</v>
          </cell>
          <cell r="D1051">
            <v>0</v>
          </cell>
          <cell r="E1051">
            <v>0</v>
          </cell>
          <cell r="F1051">
            <v>0</v>
          </cell>
          <cell r="G1051">
            <v>0</v>
          </cell>
        </row>
        <row r="1052">
          <cell r="A1052" t="str">
            <v>COMITENTE:</v>
          </cell>
          <cell r="B1052" t="str">
            <v>DIRECCIÓN DE ARQUITECTURA</v>
          </cell>
          <cell r="C1052">
            <v>0</v>
          </cell>
          <cell r="D1052">
            <v>0</v>
          </cell>
          <cell r="E1052">
            <v>0</v>
          </cell>
          <cell r="F1052">
            <v>0</v>
          </cell>
          <cell r="G1052">
            <v>0</v>
          </cell>
        </row>
        <row r="1053">
          <cell r="A1053" t="str">
            <v>CONTRATISTA:</v>
          </cell>
          <cell r="B1053" t="str">
            <v>FUNCIONALES SIGOP</v>
          </cell>
          <cell r="C1053">
            <v>0</v>
          </cell>
          <cell r="D1053">
            <v>0</v>
          </cell>
          <cell r="E1053">
            <v>0</v>
          </cell>
          <cell r="F1053">
            <v>0</v>
          </cell>
          <cell r="G1053">
            <v>0</v>
          </cell>
        </row>
        <row r="1054">
          <cell r="A1054" t="str">
            <v>OBRA:</v>
          </cell>
          <cell r="B1054" t="str">
            <v>PRUEBA PLANILLA DE MEDICION</v>
          </cell>
          <cell r="C1054">
            <v>0</v>
          </cell>
          <cell r="D1054">
            <v>0</v>
          </cell>
          <cell r="E1054">
            <v>0</v>
          </cell>
          <cell r="F1054" t="str">
            <v>PRECIOS A:</v>
          </cell>
          <cell r="G1054">
            <v>0</v>
          </cell>
        </row>
        <row r="1055">
          <cell r="A1055" t="str">
            <v>UBICACIÓN:</v>
          </cell>
          <cell r="B1055" t="str">
            <v>CENTRO CIVICO</v>
          </cell>
          <cell r="C1055">
            <v>0</v>
          </cell>
          <cell r="D1055">
            <v>0</v>
          </cell>
          <cell r="E1055">
            <v>0</v>
          </cell>
          <cell r="F1055">
            <v>0</v>
          </cell>
          <cell r="G1055">
            <v>0</v>
          </cell>
        </row>
        <row r="1056">
          <cell r="A1056" t="str">
            <v>RUBRO:</v>
          </cell>
          <cell r="B1056" t="str">
            <v/>
          </cell>
          <cell r="C1056" t="str">
            <v/>
          </cell>
          <cell r="D1056">
            <v>0</v>
          </cell>
          <cell r="E1056">
            <v>0</v>
          </cell>
          <cell r="F1056">
            <v>0</v>
          </cell>
          <cell r="G1056">
            <v>0</v>
          </cell>
        </row>
        <row r="1057">
          <cell r="A1057" t="str">
            <v>ITEM:</v>
          </cell>
          <cell r="B1057" t="str">
            <v/>
          </cell>
          <cell r="C1057" t="str">
            <v/>
          </cell>
          <cell r="D1057">
            <v>0</v>
          </cell>
          <cell r="E1057">
            <v>0</v>
          </cell>
          <cell r="F1057" t="str">
            <v>UNIDAD:</v>
          </cell>
          <cell r="G1057" t="str">
            <v/>
          </cell>
        </row>
        <row r="1058">
          <cell r="A1058">
            <v>0</v>
          </cell>
          <cell r="B1058">
            <v>0</v>
          </cell>
          <cell r="C1058">
            <v>0</v>
          </cell>
          <cell r="D1058">
            <v>0</v>
          </cell>
          <cell r="E1058">
            <v>0</v>
          </cell>
          <cell r="F1058">
            <v>0</v>
          </cell>
          <cell r="G1058">
            <v>0</v>
          </cell>
        </row>
        <row r="1059">
          <cell r="A1059" t="str">
            <v>DATOS REDETERMINACION</v>
          </cell>
          <cell r="B1059">
            <v>0</v>
          </cell>
          <cell r="C1059" t="str">
            <v>DESIGNACION</v>
          </cell>
          <cell r="D1059" t="str">
            <v>U</v>
          </cell>
          <cell r="E1059" t="str">
            <v>Cantidad</v>
          </cell>
          <cell r="F1059" t="str">
            <v>$ Unitarios</v>
          </cell>
          <cell r="G1059" t="str">
            <v>$ Parcial</v>
          </cell>
        </row>
        <row r="1060">
          <cell r="A1060" t="str">
            <v>CÓDIGO</v>
          </cell>
          <cell r="B1060" t="str">
            <v>DESCRIPCIÓN</v>
          </cell>
          <cell r="C1060">
            <v>0</v>
          </cell>
          <cell r="D1060">
            <v>0</v>
          </cell>
          <cell r="E1060">
            <v>0</v>
          </cell>
          <cell r="F1060">
            <v>0</v>
          </cell>
          <cell r="G1060">
            <v>0</v>
          </cell>
        </row>
        <row r="1061">
          <cell r="A1061">
            <v>0</v>
          </cell>
          <cell r="B1061">
            <v>0</v>
          </cell>
          <cell r="C1061" t="str">
            <v>A - MATERIALES</v>
          </cell>
          <cell r="D1061">
            <v>0</v>
          </cell>
          <cell r="E1061">
            <v>0</v>
          </cell>
          <cell r="F1061">
            <v>0</v>
          </cell>
          <cell r="G1061">
            <v>0</v>
          </cell>
        </row>
        <row r="1062">
          <cell r="A1062" t="str">
            <v/>
          </cell>
          <cell r="B1062" t="str">
            <v/>
          </cell>
          <cell r="C1062">
            <v>0</v>
          </cell>
          <cell r="D1062" t="str">
            <v/>
          </cell>
          <cell r="E1062">
            <v>0</v>
          </cell>
          <cell r="F1062">
            <v>0</v>
          </cell>
          <cell r="G1062">
            <v>0</v>
          </cell>
        </row>
        <row r="1063">
          <cell r="A1063" t="str">
            <v/>
          </cell>
          <cell r="B1063" t="str">
            <v/>
          </cell>
          <cell r="C1063">
            <v>0</v>
          </cell>
          <cell r="D1063" t="str">
            <v/>
          </cell>
          <cell r="E1063">
            <v>0</v>
          </cell>
          <cell r="F1063">
            <v>0</v>
          </cell>
          <cell r="G1063">
            <v>0</v>
          </cell>
        </row>
        <row r="1064">
          <cell r="A1064" t="str">
            <v/>
          </cell>
          <cell r="B1064" t="str">
            <v/>
          </cell>
          <cell r="C1064">
            <v>0</v>
          </cell>
          <cell r="D1064" t="str">
            <v/>
          </cell>
          <cell r="E1064">
            <v>0</v>
          </cell>
          <cell r="F1064">
            <v>0</v>
          </cell>
          <cell r="G1064">
            <v>0</v>
          </cell>
        </row>
        <row r="1065">
          <cell r="A1065" t="str">
            <v/>
          </cell>
          <cell r="B1065" t="str">
            <v/>
          </cell>
          <cell r="C1065">
            <v>0</v>
          </cell>
          <cell r="D1065" t="str">
            <v/>
          </cell>
          <cell r="E1065">
            <v>0</v>
          </cell>
          <cell r="F1065">
            <v>0</v>
          </cell>
          <cell r="G1065">
            <v>0</v>
          </cell>
        </row>
        <row r="1066">
          <cell r="A1066" t="str">
            <v/>
          </cell>
          <cell r="B1066" t="str">
            <v/>
          </cell>
          <cell r="C1066">
            <v>0</v>
          </cell>
          <cell r="D1066" t="str">
            <v/>
          </cell>
          <cell r="E1066">
            <v>0</v>
          </cell>
          <cell r="F1066">
            <v>0</v>
          </cell>
          <cell r="G1066">
            <v>0</v>
          </cell>
        </row>
        <row r="1067">
          <cell r="A1067" t="str">
            <v/>
          </cell>
          <cell r="B1067" t="str">
            <v/>
          </cell>
          <cell r="C1067">
            <v>0</v>
          </cell>
          <cell r="D1067" t="str">
            <v/>
          </cell>
          <cell r="E1067">
            <v>0</v>
          </cell>
          <cell r="F1067">
            <v>0</v>
          </cell>
          <cell r="G1067">
            <v>0</v>
          </cell>
        </row>
        <row r="1068">
          <cell r="A1068" t="str">
            <v/>
          </cell>
          <cell r="B1068" t="str">
            <v/>
          </cell>
          <cell r="C1068">
            <v>0</v>
          </cell>
          <cell r="D1068" t="str">
            <v/>
          </cell>
          <cell r="E1068">
            <v>0</v>
          </cell>
          <cell r="F1068">
            <v>0</v>
          </cell>
          <cell r="G1068">
            <v>0</v>
          </cell>
        </row>
        <row r="1069">
          <cell r="A1069" t="str">
            <v/>
          </cell>
          <cell r="B1069" t="str">
            <v/>
          </cell>
          <cell r="C1069">
            <v>0</v>
          </cell>
          <cell r="D1069" t="str">
            <v/>
          </cell>
          <cell r="E1069">
            <v>0</v>
          </cell>
          <cell r="F1069">
            <v>0</v>
          </cell>
          <cell r="G1069">
            <v>0</v>
          </cell>
        </row>
        <row r="1070">
          <cell r="A1070" t="str">
            <v/>
          </cell>
          <cell r="B1070" t="str">
            <v/>
          </cell>
          <cell r="C1070">
            <v>0</v>
          </cell>
          <cell r="D1070" t="str">
            <v/>
          </cell>
          <cell r="E1070">
            <v>0</v>
          </cell>
          <cell r="F1070">
            <v>0</v>
          </cell>
          <cell r="G1070">
            <v>0</v>
          </cell>
        </row>
        <row r="1071">
          <cell r="A1071" t="str">
            <v/>
          </cell>
          <cell r="B1071" t="str">
            <v/>
          </cell>
          <cell r="C1071">
            <v>0</v>
          </cell>
          <cell r="D1071" t="str">
            <v/>
          </cell>
          <cell r="E1071">
            <v>0</v>
          </cell>
          <cell r="F1071">
            <v>0</v>
          </cell>
          <cell r="G1071">
            <v>0</v>
          </cell>
        </row>
        <row r="1072">
          <cell r="A1072" t="str">
            <v/>
          </cell>
          <cell r="B1072" t="str">
            <v/>
          </cell>
          <cell r="C1072">
            <v>0</v>
          </cell>
          <cell r="D1072" t="str">
            <v/>
          </cell>
          <cell r="E1072">
            <v>0</v>
          </cell>
          <cell r="F1072">
            <v>0</v>
          </cell>
          <cell r="G1072">
            <v>0</v>
          </cell>
        </row>
        <row r="1073">
          <cell r="A1073" t="str">
            <v/>
          </cell>
          <cell r="B1073" t="str">
            <v/>
          </cell>
          <cell r="C1073">
            <v>0</v>
          </cell>
          <cell r="D1073" t="str">
            <v/>
          </cell>
          <cell r="E1073">
            <v>0</v>
          </cell>
          <cell r="F1073">
            <v>0</v>
          </cell>
          <cell r="G1073">
            <v>0</v>
          </cell>
        </row>
        <row r="1074">
          <cell r="A1074" t="str">
            <v/>
          </cell>
          <cell r="B1074" t="str">
            <v/>
          </cell>
          <cell r="C1074">
            <v>0</v>
          </cell>
          <cell r="D1074" t="str">
            <v/>
          </cell>
          <cell r="E1074">
            <v>0</v>
          </cell>
          <cell r="F1074">
            <v>0</v>
          </cell>
          <cell r="G1074">
            <v>0</v>
          </cell>
        </row>
        <row r="1075">
          <cell r="A1075" t="str">
            <v/>
          </cell>
          <cell r="B1075" t="str">
            <v/>
          </cell>
          <cell r="C1075">
            <v>0</v>
          </cell>
          <cell r="D1075" t="str">
            <v/>
          </cell>
          <cell r="E1075">
            <v>0</v>
          </cell>
          <cell r="F1075">
            <v>0</v>
          </cell>
          <cell r="G1075">
            <v>0</v>
          </cell>
        </row>
        <row r="1076">
          <cell r="A1076">
            <v>0</v>
          </cell>
          <cell r="B1076">
            <v>0</v>
          </cell>
          <cell r="C1076">
            <v>0</v>
          </cell>
          <cell r="D1076">
            <v>0</v>
          </cell>
          <cell r="E1076">
            <v>0</v>
          </cell>
          <cell r="F1076" t="str">
            <v>Total A</v>
          </cell>
          <cell r="G1076">
            <v>0</v>
          </cell>
        </row>
        <row r="1077">
          <cell r="A1077">
            <v>0</v>
          </cell>
          <cell r="B1077">
            <v>0</v>
          </cell>
          <cell r="C1077" t="str">
            <v>B - MANO DE OBRA</v>
          </cell>
          <cell r="D1077">
            <v>0</v>
          </cell>
          <cell r="E1077">
            <v>0</v>
          </cell>
          <cell r="F1077">
            <v>0</v>
          </cell>
          <cell r="G1077">
            <v>0</v>
          </cell>
        </row>
        <row r="1078">
          <cell r="A1078" t="str">
            <v/>
          </cell>
          <cell r="B1078">
            <v>0</v>
          </cell>
          <cell r="C1078">
            <v>0</v>
          </cell>
          <cell r="D1078" t="str">
            <v/>
          </cell>
          <cell r="E1078">
            <v>0</v>
          </cell>
          <cell r="F1078">
            <v>0</v>
          </cell>
          <cell r="G1078">
            <v>0</v>
          </cell>
        </row>
        <row r="1079">
          <cell r="A1079" t="str">
            <v/>
          </cell>
          <cell r="B1079">
            <v>0</v>
          </cell>
          <cell r="C1079">
            <v>0</v>
          </cell>
          <cell r="D1079" t="str">
            <v/>
          </cell>
          <cell r="E1079">
            <v>0</v>
          </cell>
          <cell r="F1079">
            <v>0</v>
          </cell>
          <cell r="G1079">
            <v>0</v>
          </cell>
        </row>
        <row r="1080">
          <cell r="A1080" t="str">
            <v/>
          </cell>
          <cell r="B1080">
            <v>0</v>
          </cell>
          <cell r="C1080">
            <v>0</v>
          </cell>
          <cell r="D1080" t="str">
            <v/>
          </cell>
          <cell r="E1080">
            <v>0</v>
          </cell>
          <cell r="F1080">
            <v>0</v>
          </cell>
          <cell r="G1080">
            <v>0</v>
          </cell>
        </row>
        <row r="1081">
          <cell r="A1081" t="str">
            <v/>
          </cell>
          <cell r="B1081">
            <v>0</v>
          </cell>
          <cell r="C1081">
            <v>0</v>
          </cell>
          <cell r="D1081" t="str">
            <v/>
          </cell>
          <cell r="E1081">
            <v>0</v>
          </cell>
          <cell r="F1081">
            <v>0</v>
          </cell>
          <cell r="G1081">
            <v>0</v>
          </cell>
        </row>
        <row r="1082">
          <cell r="A1082" t="str">
            <v/>
          </cell>
          <cell r="B1082">
            <v>0</v>
          </cell>
          <cell r="C1082">
            <v>0</v>
          </cell>
          <cell r="D1082" t="str">
            <v/>
          </cell>
          <cell r="E1082">
            <v>0</v>
          </cell>
          <cell r="F1082">
            <v>0</v>
          </cell>
          <cell r="G1082">
            <v>0</v>
          </cell>
        </row>
        <row r="1083">
          <cell r="A1083" t="str">
            <v/>
          </cell>
          <cell r="B1083">
            <v>0</v>
          </cell>
          <cell r="C1083">
            <v>0</v>
          </cell>
          <cell r="D1083" t="str">
            <v/>
          </cell>
          <cell r="E1083">
            <v>0</v>
          </cell>
          <cell r="F1083">
            <v>0</v>
          </cell>
          <cell r="G1083">
            <v>0</v>
          </cell>
        </row>
        <row r="1084">
          <cell r="A1084" t="str">
            <v/>
          </cell>
          <cell r="B1084">
            <v>0</v>
          </cell>
          <cell r="C1084">
            <v>0</v>
          </cell>
          <cell r="D1084" t="str">
            <v/>
          </cell>
          <cell r="E1084">
            <v>0</v>
          </cell>
          <cell r="F1084">
            <v>0</v>
          </cell>
          <cell r="G1084">
            <v>0</v>
          </cell>
        </row>
        <row r="1085">
          <cell r="A1085" t="str">
            <v/>
          </cell>
          <cell r="B1085">
            <v>0</v>
          </cell>
          <cell r="C1085">
            <v>0</v>
          </cell>
          <cell r="D1085" t="str">
            <v/>
          </cell>
          <cell r="E1085">
            <v>0</v>
          </cell>
          <cell r="F1085">
            <v>0</v>
          </cell>
          <cell r="G1085">
            <v>0</v>
          </cell>
        </row>
        <row r="1086">
          <cell r="A1086">
            <v>0</v>
          </cell>
          <cell r="B1086">
            <v>0</v>
          </cell>
          <cell r="C1086">
            <v>0</v>
          </cell>
          <cell r="D1086">
            <v>0</v>
          </cell>
          <cell r="E1086">
            <v>0</v>
          </cell>
          <cell r="F1086" t="str">
            <v>Total B</v>
          </cell>
          <cell r="G1086">
            <v>0</v>
          </cell>
        </row>
        <row r="1087">
          <cell r="A1087">
            <v>0</v>
          </cell>
          <cell r="B1087">
            <v>0</v>
          </cell>
          <cell r="C1087" t="str">
            <v>C - EQUIPOS</v>
          </cell>
          <cell r="D1087">
            <v>0</v>
          </cell>
          <cell r="E1087">
            <v>0</v>
          </cell>
          <cell r="F1087">
            <v>0</v>
          </cell>
          <cell r="G1087">
            <v>0</v>
          </cell>
        </row>
        <row r="1088">
          <cell r="A1088" t="str">
            <v/>
          </cell>
          <cell r="B1088" t="str">
            <v/>
          </cell>
          <cell r="C1088">
            <v>0</v>
          </cell>
          <cell r="D1088" t="str">
            <v/>
          </cell>
          <cell r="E1088">
            <v>0</v>
          </cell>
          <cell r="F1088">
            <v>0</v>
          </cell>
          <cell r="G1088">
            <v>0</v>
          </cell>
        </row>
        <row r="1089">
          <cell r="A1089" t="str">
            <v/>
          </cell>
          <cell r="B1089" t="str">
            <v/>
          </cell>
          <cell r="C1089">
            <v>0</v>
          </cell>
          <cell r="D1089" t="str">
            <v/>
          </cell>
          <cell r="E1089">
            <v>0</v>
          </cell>
          <cell r="F1089">
            <v>0</v>
          </cell>
          <cell r="G1089">
            <v>0</v>
          </cell>
        </row>
        <row r="1090">
          <cell r="A1090" t="str">
            <v/>
          </cell>
          <cell r="B1090" t="str">
            <v/>
          </cell>
          <cell r="C1090">
            <v>0</v>
          </cell>
          <cell r="D1090" t="str">
            <v/>
          </cell>
          <cell r="E1090">
            <v>0</v>
          </cell>
          <cell r="F1090">
            <v>0</v>
          </cell>
          <cell r="G1090">
            <v>0</v>
          </cell>
        </row>
        <row r="1091">
          <cell r="A1091" t="str">
            <v/>
          </cell>
          <cell r="B1091" t="str">
            <v/>
          </cell>
          <cell r="C1091">
            <v>0</v>
          </cell>
          <cell r="D1091" t="str">
            <v/>
          </cell>
          <cell r="E1091">
            <v>0</v>
          </cell>
          <cell r="F1091">
            <v>0</v>
          </cell>
          <cell r="G1091">
            <v>0</v>
          </cell>
        </row>
        <row r="1092">
          <cell r="A1092" t="str">
            <v/>
          </cell>
          <cell r="B1092" t="str">
            <v/>
          </cell>
          <cell r="C1092">
            <v>0</v>
          </cell>
          <cell r="D1092" t="str">
            <v/>
          </cell>
          <cell r="E1092">
            <v>0</v>
          </cell>
          <cell r="F1092">
            <v>0</v>
          </cell>
          <cell r="G1092">
            <v>0</v>
          </cell>
        </row>
        <row r="1093">
          <cell r="A1093" t="str">
            <v/>
          </cell>
          <cell r="B1093" t="str">
            <v/>
          </cell>
          <cell r="C1093">
            <v>0</v>
          </cell>
          <cell r="D1093" t="str">
            <v/>
          </cell>
          <cell r="E1093">
            <v>0</v>
          </cell>
          <cell r="F1093">
            <v>0</v>
          </cell>
          <cell r="G1093">
            <v>0</v>
          </cell>
        </row>
        <row r="1094">
          <cell r="A1094" t="str">
            <v/>
          </cell>
          <cell r="B1094" t="str">
            <v/>
          </cell>
          <cell r="C1094">
            <v>0</v>
          </cell>
          <cell r="D1094" t="str">
            <v/>
          </cell>
          <cell r="E1094">
            <v>0</v>
          </cell>
          <cell r="F1094">
            <v>0</v>
          </cell>
          <cell r="G1094">
            <v>0</v>
          </cell>
        </row>
        <row r="1095">
          <cell r="A1095" t="str">
            <v/>
          </cell>
          <cell r="B1095" t="str">
            <v/>
          </cell>
          <cell r="C1095">
            <v>0</v>
          </cell>
          <cell r="D1095" t="str">
            <v/>
          </cell>
          <cell r="E1095">
            <v>0</v>
          </cell>
          <cell r="F1095">
            <v>0</v>
          </cell>
          <cell r="G1095">
            <v>0</v>
          </cell>
        </row>
        <row r="1096">
          <cell r="A1096" t="str">
            <v/>
          </cell>
          <cell r="B1096" t="str">
            <v/>
          </cell>
          <cell r="C1096">
            <v>0</v>
          </cell>
          <cell r="D1096" t="str">
            <v/>
          </cell>
          <cell r="E1096">
            <v>0</v>
          </cell>
          <cell r="F1096">
            <v>0</v>
          </cell>
          <cell r="G1096">
            <v>0</v>
          </cell>
        </row>
        <row r="1097">
          <cell r="A1097">
            <v>0</v>
          </cell>
          <cell r="B1097">
            <v>0</v>
          </cell>
          <cell r="C1097">
            <v>0</v>
          </cell>
          <cell r="D1097">
            <v>0</v>
          </cell>
          <cell r="E1097">
            <v>0</v>
          </cell>
          <cell r="F1097" t="str">
            <v>Total C</v>
          </cell>
          <cell r="G1097">
            <v>0</v>
          </cell>
        </row>
        <row r="1098">
          <cell r="A1098">
            <v>0</v>
          </cell>
          <cell r="B1098">
            <v>0</v>
          </cell>
          <cell r="C1098">
            <v>0</v>
          </cell>
          <cell r="D1098">
            <v>0</v>
          </cell>
          <cell r="E1098">
            <v>0</v>
          </cell>
          <cell r="F1098">
            <v>0</v>
          </cell>
          <cell r="G1098">
            <v>0</v>
          </cell>
        </row>
        <row r="1099">
          <cell r="A1099" t="str">
            <v/>
          </cell>
          <cell r="B1099" t="str">
            <v/>
          </cell>
          <cell r="C1099">
            <v>0</v>
          </cell>
          <cell r="D1099" t="str">
            <v>Costo  Neto</v>
          </cell>
          <cell r="E1099">
            <v>0</v>
          </cell>
          <cell r="F1099" t="str">
            <v>Total D=A+B+C</v>
          </cell>
          <cell r="G1099">
            <v>0</v>
          </cell>
        </row>
        <row r="1101">
          <cell r="A1101" t="str">
            <v>ANALISIS DE PRECIOS</v>
          </cell>
          <cell r="B1101">
            <v>0</v>
          </cell>
          <cell r="C1101">
            <v>0</v>
          </cell>
          <cell r="D1101">
            <v>0</v>
          </cell>
          <cell r="E1101">
            <v>0</v>
          </cell>
          <cell r="F1101">
            <v>0</v>
          </cell>
          <cell r="G1101">
            <v>0</v>
          </cell>
        </row>
        <row r="1102">
          <cell r="A1102" t="str">
            <v>COMITENTE:</v>
          </cell>
          <cell r="B1102" t="str">
            <v>DIRECCIÓN DE ARQUITECTURA</v>
          </cell>
          <cell r="C1102">
            <v>0</v>
          </cell>
          <cell r="D1102">
            <v>0</v>
          </cell>
          <cell r="E1102">
            <v>0</v>
          </cell>
          <cell r="F1102">
            <v>0</v>
          </cell>
          <cell r="G1102">
            <v>0</v>
          </cell>
        </row>
        <row r="1103">
          <cell r="A1103" t="str">
            <v>CONTRATISTA:</v>
          </cell>
          <cell r="B1103" t="str">
            <v>FUNCIONALES SIGOP</v>
          </cell>
          <cell r="C1103">
            <v>0</v>
          </cell>
          <cell r="D1103">
            <v>0</v>
          </cell>
          <cell r="E1103">
            <v>0</v>
          </cell>
          <cell r="F1103">
            <v>0</v>
          </cell>
          <cell r="G1103">
            <v>0</v>
          </cell>
        </row>
        <row r="1104">
          <cell r="A1104" t="str">
            <v>OBRA:</v>
          </cell>
          <cell r="B1104" t="str">
            <v>PRUEBA PLANILLA DE MEDICION</v>
          </cell>
          <cell r="C1104">
            <v>0</v>
          </cell>
          <cell r="D1104">
            <v>0</v>
          </cell>
          <cell r="E1104">
            <v>0</v>
          </cell>
          <cell r="F1104" t="str">
            <v>PRECIOS A:</v>
          </cell>
          <cell r="G1104">
            <v>0</v>
          </cell>
        </row>
        <row r="1105">
          <cell r="A1105" t="str">
            <v>UBICACIÓN:</v>
          </cell>
          <cell r="B1105" t="str">
            <v>CENTRO CIVICO</v>
          </cell>
          <cell r="C1105">
            <v>0</v>
          </cell>
          <cell r="D1105">
            <v>0</v>
          </cell>
          <cell r="E1105">
            <v>0</v>
          </cell>
          <cell r="F1105">
            <v>0</v>
          </cell>
          <cell r="G1105">
            <v>0</v>
          </cell>
        </row>
        <row r="1106">
          <cell r="A1106" t="str">
            <v>RUBRO:</v>
          </cell>
          <cell r="B1106" t="str">
            <v/>
          </cell>
          <cell r="C1106" t="str">
            <v/>
          </cell>
          <cell r="D1106">
            <v>0</v>
          </cell>
          <cell r="E1106">
            <v>0</v>
          </cell>
          <cell r="F1106">
            <v>0</v>
          </cell>
          <cell r="G1106">
            <v>0</v>
          </cell>
        </row>
        <row r="1107">
          <cell r="A1107" t="str">
            <v>ITEM:</v>
          </cell>
          <cell r="B1107" t="str">
            <v/>
          </cell>
          <cell r="C1107" t="str">
            <v/>
          </cell>
          <cell r="D1107">
            <v>0</v>
          </cell>
          <cell r="E1107">
            <v>0</v>
          </cell>
          <cell r="F1107" t="str">
            <v>UNIDAD:</v>
          </cell>
          <cell r="G1107" t="str">
            <v/>
          </cell>
        </row>
        <row r="1108">
          <cell r="A1108">
            <v>0</v>
          </cell>
          <cell r="B1108">
            <v>0</v>
          </cell>
          <cell r="C1108">
            <v>0</v>
          </cell>
          <cell r="D1108">
            <v>0</v>
          </cell>
          <cell r="E1108">
            <v>0</v>
          </cell>
          <cell r="F1108">
            <v>0</v>
          </cell>
          <cell r="G1108">
            <v>0</v>
          </cell>
        </row>
        <row r="1109">
          <cell r="A1109" t="str">
            <v>DATOS REDETERMINACION</v>
          </cell>
          <cell r="B1109">
            <v>0</v>
          </cell>
          <cell r="C1109" t="str">
            <v>DESIGNACION</v>
          </cell>
          <cell r="D1109" t="str">
            <v>U</v>
          </cell>
          <cell r="E1109" t="str">
            <v>Cantidad</v>
          </cell>
          <cell r="F1109" t="str">
            <v>$ Unitarios</v>
          </cell>
          <cell r="G1109" t="str">
            <v>$ Parcial</v>
          </cell>
        </row>
        <row r="1110">
          <cell r="A1110" t="str">
            <v>CÓDIGO</v>
          </cell>
          <cell r="B1110" t="str">
            <v>DESCRIPCIÓN</v>
          </cell>
          <cell r="C1110">
            <v>0</v>
          </cell>
          <cell r="D1110">
            <v>0</v>
          </cell>
          <cell r="E1110">
            <v>0</v>
          </cell>
          <cell r="F1110">
            <v>0</v>
          </cell>
          <cell r="G1110">
            <v>0</v>
          </cell>
        </row>
        <row r="1111">
          <cell r="A1111">
            <v>0</v>
          </cell>
          <cell r="B1111">
            <v>0</v>
          </cell>
          <cell r="C1111" t="str">
            <v>A - MATERIALES</v>
          </cell>
          <cell r="D1111">
            <v>0</v>
          </cell>
          <cell r="E1111">
            <v>0</v>
          </cell>
          <cell r="F1111">
            <v>0</v>
          </cell>
          <cell r="G1111">
            <v>0</v>
          </cell>
        </row>
        <row r="1112">
          <cell r="A1112" t="str">
            <v/>
          </cell>
          <cell r="B1112" t="str">
            <v/>
          </cell>
          <cell r="C1112">
            <v>0</v>
          </cell>
          <cell r="D1112" t="str">
            <v/>
          </cell>
          <cell r="E1112">
            <v>0</v>
          </cell>
          <cell r="F1112">
            <v>0</v>
          </cell>
          <cell r="G1112">
            <v>0</v>
          </cell>
        </row>
        <row r="1113">
          <cell r="A1113" t="str">
            <v/>
          </cell>
          <cell r="B1113" t="str">
            <v/>
          </cell>
          <cell r="C1113">
            <v>0</v>
          </cell>
          <cell r="D1113" t="str">
            <v/>
          </cell>
          <cell r="E1113">
            <v>0</v>
          </cell>
          <cell r="F1113">
            <v>0</v>
          </cell>
          <cell r="G1113">
            <v>0</v>
          </cell>
        </row>
        <row r="1114">
          <cell r="A1114" t="str">
            <v/>
          </cell>
          <cell r="B1114" t="str">
            <v/>
          </cell>
          <cell r="C1114">
            <v>0</v>
          </cell>
          <cell r="D1114" t="str">
            <v/>
          </cell>
          <cell r="E1114">
            <v>0</v>
          </cell>
          <cell r="F1114">
            <v>0</v>
          </cell>
          <cell r="G1114">
            <v>0</v>
          </cell>
        </row>
        <row r="1115">
          <cell r="A1115" t="str">
            <v/>
          </cell>
          <cell r="B1115" t="str">
            <v/>
          </cell>
          <cell r="C1115">
            <v>0</v>
          </cell>
          <cell r="D1115" t="str">
            <v/>
          </cell>
          <cell r="E1115">
            <v>0</v>
          </cell>
          <cell r="F1115">
            <v>0</v>
          </cell>
          <cell r="G1115">
            <v>0</v>
          </cell>
        </row>
        <row r="1116">
          <cell r="A1116" t="str">
            <v/>
          </cell>
          <cell r="B1116" t="str">
            <v/>
          </cell>
          <cell r="C1116">
            <v>0</v>
          </cell>
          <cell r="D1116" t="str">
            <v/>
          </cell>
          <cell r="E1116">
            <v>0</v>
          </cell>
          <cell r="F1116">
            <v>0</v>
          </cell>
          <cell r="G1116">
            <v>0</v>
          </cell>
        </row>
        <row r="1117">
          <cell r="A1117" t="str">
            <v/>
          </cell>
          <cell r="B1117" t="str">
            <v/>
          </cell>
          <cell r="C1117">
            <v>0</v>
          </cell>
          <cell r="D1117" t="str">
            <v/>
          </cell>
          <cell r="E1117">
            <v>0</v>
          </cell>
          <cell r="F1117">
            <v>0</v>
          </cell>
          <cell r="G1117">
            <v>0</v>
          </cell>
        </row>
        <row r="1118">
          <cell r="A1118" t="str">
            <v/>
          </cell>
          <cell r="B1118" t="str">
            <v/>
          </cell>
          <cell r="C1118">
            <v>0</v>
          </cell>
          <cell r="D1118" t="str">
            <v/>
          </cell>
          <cell r="E1118">
            <v>0</v>
          </cell>
          <cell r="F1118">
            <v>0</v>
          </cell>
          <cell r="G1118">
            <v>0</v>
          </cell>
        </row>
        <row r="1119">
          <cell r="A1119" t="str">
            <v/>
          </cell>
          <cell r="B1119" t="str">
            <v/>
          </cell>
          <cell r="C1119">
            <v>0</v>
          </cell>
          <cell r="D1119" t="str">
            <v/>
          </cell>
          <cell r="E1119">
            <v>0</v>
          </cell>
          <cell r="F1119">
            <v>0</v>
          </cell>
          <cell r="G1119">
            <v>0</v>
          </cell>
        </row>
        <row r="1120">
          <cell r="A1120" t="str">
            <v/>
          </cell>
          <cell r="B1120" t="str">
            <v/>
          </cell>
          <cell r="C1120">
            <v>0</v>
          </cell>
          <cell r="D1120" t="str">
            <v/>
          </cell>
          <cell r="E1120">
            <v>0</v>
          </cell>
          <cell r="F1120">
            <v>0</v>
          </cell>
          <cell r="G1120">
            <v>0</v>
          </cell>
        </row>
        <row r="1121">
          <cell r="A1121" t="str">
            <v/>
          </cell>
          <cell r="B1121" t="str">
            <v/>
          </cell>
          <cell r="C1121">
            <v>0</v>
          </cell>
          <cell r="D1121" t="str">
            <v/>
          </cell>
          <cell r="E1121">
            <v>0</v>
          </cell>
          <cell r="F1121">
            <v>0</v>
          </cell>
          <cell r="G1121">
            <v>0</v>
          </cell>
        </row>
        <row r="1122">
          <cell r="A1122" t="str">
            <v/>
          </cell>
          <cell r="B1122" t="str">
            <v/>
          </cell>
          <cell r="C1122">
            <v>0</v>
          </cell>
          <cell r="D1122" t="str">
            <v/>
          </cell>
          <cell r="E1122">
            <v>0</v>
          </cell>
          <cell r="F1122">
            <v>0</v>
          </cell>
          <cell r="G1122">
            <v>0</v>
          </cell>
        </row>
        <row r="1123">
          <cell r="A1123" t="str">
            <v/>
          </cell>
          <cell r="B1123" t="str">
            <v/>
          </cell>
          <cell r="C1123">
            <v>0</v>
          </cell>
          <cell r="D1123" t="str">
            <v/>
          </cell>
          <cell r="E1123">
            <v>0</v>
          </cell>
          <cell r="F1123">
            <v>0</v>
          </cell>
          <cell r="G1123">
            <v>0</v>
          </cell>
        </row>
        <row r="1124">
          <cell r="A1124" t="str">
            <v/>
          </cell>
          <cell r="B1124" t="str">
            <v/>
          </cell>
          <cell r="C1124">
            <v>0</v>
          </cell>
          <cell r="D1124" t="str">
            <v/>
          </cell>
          <cell r="E1124">
            <v>0</v>
          </cell>
          <cell r="F1124">
            <v>0</v>
          </cell>
          <cell r="G1124">
            <v>0</v>
          </cell>
        </row>
        <row r="1125">
          <cell r="A1125" t="str">
            <v/>
          </cell>
          <cell r="B1125" t="str">
            <v/>
          </cell>
          <cell r="C1125">
            <v>0</v>
          </cell>
          <cell r="D1125" t="str">
            <v/>
          </cell>
          <cell r="E1125">
            <v>0</v>
          </cell>
          <cell r="F1125">
            <v>0</v>
          </cell>
          <cell r="G1125">
            <v>0</v>
          </cell>
        </row>
        <row r="1126">
          <cell r="A1126">
            <v>0</v>
          </cell>
          <cell r="B1126">
            <v>0</v>
          </cell>
          <cell r="C1126">
            <v>0</v>
          </cell>
          <cell r="D1126">
            <v>0</v>
          </cell>
          <cell r="E1126">
            <v>0</v>
          </cell>
          <cell r="F1126" t="str">
            <v>Total A</v>
          </cell>
          <cell r="G1126">
            <v>0</v>
          </cell>
        </row>
        <row r="1127">
          <cell r="A1127">
            <v>0</v>
          </cell>
          <cell r="B1127">
            <v>0</v>
          </cell>
          <cell r="C1127" t="str">
            <v>B - MANO DE OBRA</v>
          </cell>
          <cell r="D1127">
            <v>0</v>
          </cell>
          <cell r="E1127">
            <v>0</v>
          </cell>
          <cell r="F1127">
            <v>0</v>
          </cell>
          <cell r="G1127">
            <v>0</v>
          </cell>
        </row>
        <row r="1128">
          <cell r="A1128" t="str">
            <v/>
          </cell>
          <cell r="B1128">
            <v>0</v>
          </cell>
          <cell r="C1128">
            <v>0</v>
          </cell>
          <cell r="D1128" t="str">
            <v/>
          </cell>
          <cell r="E1128">
            <v>0</v>
          </cell>
          <cell r="F1128">
            <v>0</v>
          </cell>
          <cell r="G1128">
            <v>0</v>
          </cell>
        </row>
        <row r="1129">
          <cell r="A1129" t="str">
            <v/>
          </cell>
          <cell r="B1129">
            <v>0</v>
          </cell>
          <cell r="C1129">
            <v>0</v>
          </cell>
          <cell r="D1129" t="str">
            <v/>
          </cell>
          <cell r="E1129">
            <v>0</v>
          </cell>
          <cell r="F1129">
            <v>0</v>
          </cell>
          <cell r="G1129">
            <v>0</v>
          </cell>
        </row>
        <row r="1130">
          <cell r="A1130" t="str">
            <v/>
          </cell>
          <cell r="B1130">
            <v>0</v>
          </cell>
          <cell r="C1130">
            <v>0</v>
          </cell>
          <cell r="D1130" t="str">
            <v/>
          </cell>
          <cell r="E1130">
            <v>0</v>
          </cell>
          <cell r="F1130">
            <v>0</v>
          </cell>
          <cell r="G1130">
            <v>0</v>
          </cell>
        </row>
        <row r="1131">
          <cell r="A1131" t="str">
            <v/>
          </cell>
          <cell r="B1131">
            <v>0</v>
          </cell>
          <cell r="C1131">
            <v>0</v>
          </cell>
          <cell r="D1131" t="str">
            <v/>
          </cell>
          <cell r="E1131">
            <v>0</v>
          </cell>
          <cell r="F1131">
            <v>0</v>
          </cell>
          <cell r="G1131">
            <v>0</v>
          </cell>
        </row>
        <row r="1132">
          <cell r="A1132" t="str">
            <v/>
          </cell>
          <cell r="B1132">
            <v>0</v>
          </cell>
          <cell r="C1132">
            <v>0</v>
          </cell>
          <cell r="D1132" t="str">
            <v/>
          </cell>
          <cell r="E1132">
            <v>0</v>
          </cell>
          <cell r="F1132">
            <v>0</v>
          </cell>
          <cell r="G1132">
            <v>0</v>
          </cell>
        </row>
        <row r="1133">
          <cell r="A1133" t="str">
            <v/>
          </cell>
          <cell r="B1133">
            <v>0</v>
          </cell>
          <cell r="C1133">
            <v>0</v>
          </cell>
          <cell r="D1133" t="str">
            <v/>
          </cell>
          <cell r="E1133">
            <v>0</v>
          </cell>
          <cell r="F1133">
            <v>0</v>
          </cell>
          <cell r="G1133">
            <v>0</v>
          </cell>
        </row>
        <row r="1134">
          <cell r="A1134" t="str">
            <v/>
          </cell>
          <cell r="B1134">
            <v>0</v>
          </cell>
          <cell r="C1134">
            <v>0</v>
          </cell>
          <cell r="D1134" t="str">
            <v/>
          </cell>
          <cell r="E1134">
            <v>0</v>
          </cell>
          <cell r="F1134">
            <v>0</v>
          </cell>
          <cell r="G1134">
            <v>0</v>
          </cell>
        </row>
        <row r="1135">
          <cell r="A1135" t="str">
            <v/>
          </cell>
          <cell r="B1135">
            <v>0</v>
          </cell>
          <cell r="C1135">
            <v>0</v>
          </cell>
          <cell r="D1135" t="str">
            <v/>
          </cell>
          <cell r="E1135">
            <v>0</v>
          </cell>
          <cell r="F1135">
            <v>0</v>
          </cell>
          <cell r="G1135">
            <v>0</v>
          </cell>
        </row>
        <row r="1136">
          <cell r="A1136">
            <v>0</v>
          </cell>
          <cell r="B1136">
            <v>0</v>
          </cell>
          <cell r="C1136">
            <v>0</v>
          </cell>
          <cell r="D1136">
            <v>0</v>
          </cell>
          <cell r="E1136">
            <v>0</v>
          </cell>
          <cell r="F1136" t="str">
            <v>Total B</v>
          </cell>
          <cell r="G1136">
            <v>0</v>
          </cell>
        </row>
        <row r="1137">
          <cell r="A1137">
            <v>0</v>
          </cell>
          <cell r="B1137">
            <v>0</v>
          </cell>
          <cell r="C1137" t="str">
            <v>C - EQUIPOS</v>
          </cell>
          <cell r="D1137">
            <v>0</v>
          </cell>
          <cell r="E1137">
            <v>0</v>
          </cell>
          <cell r="F1137">
            <v>0</v>
          </cell>
          <cell r="G1137">
            <v>0</v>
          </cell>
        </row>
        <row r="1138">
          <cell r="A1138" t="str">
            <v/>
          </cell>
          <cell r="B1138" t="str">
            <v/>
          </cell>
          <cell r="C1138">
            <v>0</v>
          </cell>
          <cell r="D1138" t="str">
            <v/>
          </cell>
          <cell r="E1138">
            <v>0</v>
          </cell>
          <cell r="F1138">
            <v>0</v>
          </cell>
          <cell r="G1138">
            <v>0</v>
          </cell>
        </row>
        <row r="1139">
          <cell r="A1139" t="str">
            <v/>
          </cell>
          <cell r="B1139" t="str">
            <v/>
          </cell>
          <cell r="C1139">
            <v>0</v>
          </cell>
          <cell r="D1139" t="str">
            <v/>
          </cell>
          <cell r="E1139">
            <v>0</v>
          </cell>
          <cell r="F1139">
            <v>0</v>
          </cell>
          <cell r="G1139">
            <v>0</v>
          </cell>
        </row>
        <row r="1140">
          <cell r="A1140" t="str">
            <v/>
          </cell>
          <cell r="B1140" t="str">
            <v/>
          </cell>
          <cell r="C1140">
            <v>0</v>
          </cell>
          <cell r="D1140" t="str">
            <v/>
          </cell>
          <cell r="E1140">
            <v>0</v>
          </cell>
          <cell r="F1140">
            <v>0</v>
          </cell>
          <cell r="G1140">
            <v>0</v>
          </cell>
        </row>
        <row r="1141">
          <cell r="A1141" t="str">
            <v/>
          </cell>
          <cell r="B1141" t="str">
            <v/>
          </cell>
          <cell r="C1141">
            <v>0</v>
          </cell>
          <cell r="D1141" t="str">
            <v/>
          </cell>
          <cell r="E1141">
            <v>0</v>
          </cell>
          <cell r="F1141">
            <v>0</v>
          </cell>
          <cell r="G1141">
            <v>0</v>
          </cell>
        </row>
        <row r="1142">
          <cell r="A1142" t="str">
            <v/>
          </cell>
          <cell r="B1142" t="str">
            <v/>
          </cell>
          <cell r="C1142">
            <v>0</v>
          </cell>
          <cell r="D1142" t="str">
            <v/>
          </cell>
          <cell r="E1142">
            <v>0</v>
          </cell>
          <cell r="F1142">
            <v>0</v>
          </cell>
          <cell r="G1142">
            <v>0</v>
          </cell>
        </row>
        <row r="1143">
          <cell r="A1143" t="str">
            <v/>
          </cell>
          <cell r="B1143" t="str">
            <v/>
          </cell>
          <cell r="C1143">
            <v>0</v>
          </cell>
          <cell r="D1143" t="str">
            <v/>
          </cell>
          <cell r="E1143">
            <v>0</v>
          </cell>
          <cell r="F1143">
            <v>0</v>
          </cell>
          <cell r="G1143">
            <v>0</v>
          </cell>
        </row>
        <row r="1144">
          <cell r="A1144" t="str">
            <v/>
          </cell>
          <cell r="B1144" t="str">
            <v/>
          </cell>
          <cell r="C1144">
            <v>0</v>
          </cell>
          <cell r="D1144" t="str">
            <v/>
          </cell>
          <cell r="E1144">
            <v>0</v>
          </cell>
          <cell r="F1144">
            <v>0</v>
          </cell>
          <cell r="G1144">
            <v>0</v>
          </cell>
        </row>
        <row r="1145">
          <cell r="A1145" t="str">
            <v/>
          </cell>
          <cell r="B1145" t="str">
            <v/>
          </cell>
          <cell r="C1145">
            <v>0</v>
          </cell>
          <cell r="D1145" t="str">
            <v/>
          </cell>
          <cell r="E1145">
            <v>0</v>
          </cell>
          <cell r="F1145">
            <v>0</v>
          </cell>
          <cell r="G1145">
            <v>0</v>
          </cell>
        </row>
        <row r="1146">
          <cell r="A1146" t="str">
            <v/>
          </cell>
          <cell r="B1146" t="str">
            <v/>
          </cell>
          <cell r="C1146">
            <v>0</v>
          </cell>
          <cell r="D1146" t="str">
            <v/>
          </cell>
          <cell r="E1146">
            <v>0</v>
          </cell>
          <cell r="F1146">
            <v>0</v>
          </cell>
          <cell r="G1146">
            <v>0</v>
          </cell>
        </row>
        <row r="1147">
          <cell r="A1147">
            <v>0</v>
          </cell>
          <cell r="B1147">
            <v>0</v>
          </cell>
          <cell r="C1147">
            <v>0</v>
          </cell>
          <cell r="D1147">
            <v>0</v>
          </cell>
          <cell r="E1147">
            <v>0</v>
          </cell>
          <cell r="F1147" t="str">
            <v>Total C</v>
          </cell>
          <cell r="G1147">
            <v>0</v>
          </cell>
        </row>
        <row r="1148">
          <cell r="A1148">
            <v>0</v>
          </cell>
          <cell r="B1148">
            <v>0</v>
          </cell>
          <cell r="C1148">
            <v>0</v>
          </cell>
          <cell r="D1148">
            <v>0</v>
          </cell>
          <cell r="E1148">
            <v>0</v>
          </cell>
          <cell r="F1148">
            <v>0</v>
          </cell>
          <cell r="G1148">
            <v>0</v>
          </cell>
        </row>
        <row r="1149">
          <cell r="A1149" t="str">
            <v/>
          </cell>
          <cell r="B1149" t="str">
            <v/>
          </cell>
          <cell r="C1149">
            <v>0</v>
          </cell>
          <cell r="D1149" t="str">
            <v>Costo  Neto</v>
          </cell>
          <cell r="E1149">
            <v>0</v>
          </cell>
          <cell r="F1149" t="str">
            <v>Total D=A+B+C</v>
          </cell>
          <cell r="G1149">
            <v>0</v>
          </cell>
        </row>
        <row r="1151">
          <cell r="A1151" t="str">
            <v>ANALISIS DE PRECIOS</v>
          </cell>
          <cell r="B1151">
            <v>0</v>
          </cell>
          <cell r="C1151">
            <v>0</v>
          </cell>
          <cell r="D1151">
            <v>0</v>
          </cell>
          <cell r="E1151">
            <v>0</v>
          </cell>
          <cell r="F1151">
            <v>0</v>
          </cell>
          <cell r="G1151">
            <v>0</v>
          </cell>
        </row>
        <row r="1152">
          <cell r="A1152" t="str">
            <v>COMITENTE:</v>
          </cell>
          <cell r="B1152" t="str">
            <v>DIRECCIÓN DE ARQUITECTURA</v>
          </cell>
          <cell r="C1152">
            <v>0</v>
          </cell>
          <cell r="D1152">
            <v>0</v>
          </cell>
          <cell r="E1152">
            <v>0</v>
          </cell>
          <cell r="F1152">
            <v>0</v>
          </cell>
          <cell r="G1152">
            <v>0</v>
          </cell>
        </row>
        <row r="1153">
          <cell r="A1153" t="str">
            <v>CONTRATISTA:</v>
          </cell>
          <cell r="B1153" t="str">
            <v>FUNCIONALES SIGOP</v>
          </cell>
          <cell r="C1153">
            <v>0</v>
          </cell>
          <cell r="D1153">
            <v>0</v>
          </cell>
          <cell r="E1153">
            <v>0</v>
          </cell>
          <cell r="F1153">
            <v>0</v>
          </cell>
          <cell r="G1153">
            <v>0</v>
          </cell>
        </row>
        <row r="1154">
          <cell r="A1154" t="str">
            <v>OBRA:</v>
          </cell>
          <cell r="B1154" t="str">
            <v>PRUEBA PLANILLA DE MEDICION</v>
          </cell>
          <cell r="C1154">
            <v>0</v>
          </cell>
          <cell r="D1154">
            <v>0</v>
          </cell>
          <cell r="E1154">
            <v>0</v>
          </cell>
          <cell r="F1154" t="str">
            <v>PRECIOS A:</v>
          </cell>
          <cell r="G1154">
            <v>0</v>
          </cell>
        </row>
        <row r="1155">
          <cell r="A1155" t="str">
            <v>UBICACIÓN:</v>
          </cell>
          <cell r="B1155" t="str">
            <v>CENTRO CIVICO</v>
          </cell>
          <cell r="C1155">
            <v>0</v>
          </cell>
          <cell r="D1155">
            <v>0</v>
          </cell>
          <cell r="E1155">
            <v>0</v>
          </cell>
          <cell r="F1155">
            <v>0</v>
          </cell>
          <cell r="G1155">
            <v>0</v>
          </cell>
        </row>
        <row r="1156">
          <cell r="A1156" t="str">
            <v>RUBRO:</v>
          </cell>
          <cell r="B1156" t="str">
            <v/>
          </cell>
          <cell r="C1156" t="str">
            <v/>
          </cell>
          <cell r="D1156">
            <v>0</v>
          </cell>
          <cell r="E1156">
            <v>0</v>
          </cell>
          <cell r="F1156">
            <v>0</v>
          </cell>
          <cell r="G1156">
            <v>0</v>
          </cell>
        </row>
        <row r="1157">
          <cell r="A1157" t="str">
            <v>ITEM:</v>
          </cell>
          <cell r="B1157" t="str">
            <v/>
          </cell>
          <cell r="C1157" t="str">
            <v/>
          </cell>
          <cell r="D1157">
            <v>0</v>
          </cell>
          <cell r="E1157">
            <v>0</v>
          </cell>
          <cell r="F1157" t="str">
            <v>UNIDAD:</v>
          </cell>
          <cell r="G1157" t="str">
            <v/>
          </cell>
        </row>
        <row r="1158">
          <cell r="A1158">
            <v>0</v>
          </cell>
          <cell r="B1158">
            <v>0</v>
          </cell>
          <cell r="C1158">
            <v>0</v>
          </cell>
          <cell r="D1158">
            <v>0</v>
          </cell>
          <cell r="E1158">
            <v>0</v>
          </cell>
          <cell r="F1158">
            <v>0</v>
          </cell>
          <cell r="G1158">
            <v>0</v>
          </cell>
        </row>
        <row r="1159">
          <cell r="A1159" t="str">
            <v>DATOS REDETERMINACION</v>
          </cell>
          <cell r="B1159">
            <v>0</v>
          </cell>
          <cell r="C1159" t="str">
            <v>DESIGNACION</v>
          </cell>
          <cell r="D1159" t="str">
            <v>U</v>
          </cell>
          <cell r="E1159" t="str">
            <v>Cantidad</v>
          </cell>
          <cell r="F1159" t="str">
            <v>$ Unitarios</v>
          </cell>
          <cell r="G1159" t="str">
            <v>$ Parcial</v>
          </cell>
        </row>
        <row r="1160">
          <cell r="A1160" t="str">
            <v>CÓDIGO</v>
          </cell>
          <cell r="B1160" t="str">
            <v>DESCRIPCIÓN</v>
          </cell>
          <cell r="C1160">
            <v>0</v>
          </cell>
          <cell r="D1160">
            <v>0</v>
          </cell>
          <cell r="E1160">
            <v>0</v>
          </cell>
          <cell r="F1160">
            <v>0</v>
          </cell>
          <cell r="G1160">
            <v>0</v>
          </cell>
        </row>
        <row r="1161">
          <cell r="A1161">
            <v>0</v>
          </cell>
          <cell r="B1161">
            <v>0</v>
          </cell>
          <cell r="C1161" t="str">
            <v>A - MATERIALES</v>
          </cell>
          <cell r="D1161">
            <v>0</v>
          </cell>
          <cell r="E1161">
            <v>0</v>
          </cell>
          <cell r="F1161">
            <v>0</v>
          </cell>
          <cell r="G1161">
            <v>0</v>
          </cell>
        </row>
        <row r="1162">
          <cell r="A1162" t="str">
            <v/>
          </cell>
          <cell r="B1162" t="str">
            <v/>
          </cell>
          <cell r="C1162">
            <v>0</v>
          </cell>
          <cell r="D1162" t="str">
            <v/>
          </cell>
          <cell r="E1162">
            <v>0</v>
          </cell>
          <cell r="F1162">
            <v>0</v>
          </cell>
          <cell r="G1162">
            <v>0</v>
          </cell>
        </row>
        <row r="1163">
          <cell r="A1163" t="str">
            <v/>
          </cell>
          <cell r="B1163" t="str">
            <v/>
          </cell>
          <cell r="C1163">
            <v>0</v>
          </cell>
          <cell r="D1163" t="str">
            <v/>
          </cell>
          <cell r="E1163">
            <v>0</v>
          </cell>
          <cell r="F1163">
            <v>0</v>
          </cell>
          <cell r="G1163">
            <v>0</v>
          </cell>
        </row>
        <row r="1164">
          <cell r="A1164" t="str">
            <v/>
          </cell>
          <cell r="B1164" t="str">
            <v/>
          </cell>
          <cell r="C1164">
            <v>0</v>
          </cell>
          <cell r="D1164" t="str">
            <v/>
          </cell>
          <cell r="E1164">
            <v>0</v>
          </cell>
          <cell r="F1164">
            <v>0</v>
          </cell>
          <cell r="G1164">
            <v>0</v>
          </cell>
        </row>
        <row r="1165">
          <cell r="A1165" t="str">
            <v/>
          </cell>
          <cell r="B1165" t="str">
            <v/>
          </cell>
          <cell r="C1165">
            <v>0</v>
          </cell>
          <cell r="D1165" t="str">
            <v/>
          </cell>
          <cell r="E1165">
            <v>0</v>
          </cell>
          <cell r="F1165">
            <v>0</v>
          </cell>
          <cell r="G1165">
            <v>0</v>
          </cell>
        </row>
        <row r="1166">
          <cell r="A1166" t="str">
            <v/>
          </cell>
          <cell r="B1166" t="str">
            <v/>
          </cell>
          <cell r="C1166">
            <v>0</v>
          </cell>
          <cell r="D1166" t="str">
            <v/>
          </cell>
          <cell r="E1166">
            <v>0</v>
          </cell>
          <cell r="F1166">
            <v>0</v>
          </cell>
          <cell r="G1166">
            <v>0</v>
          </cell>
        </row>
        <row r="1167">
          <cell r="A1167" t="str">
            <v/>
          </cell>
          <cell r="B1167" t="str">
            <v/>
          </cell>
          <cell r="C1167">
            <v>0</v>
          </cell>
          <cell r="D1167" t="str">
            <v/>
          </cell>
          <cell r="E1167">
            <v>0</v>
          </cell>
          <cell r="F1167">
            <v>0</v>
          </cell>
          <cell r="G1167">
            <v>0</v>
          </cell>
        </row>
        <row r="1168">
          <cell r="A1168" t="str">
            <v/>
          </cell>
          <cell r="B1168" t="str">
            <v/>
          </cell>
          <cell r="C1168">
            <v>0</v>
          </cell>
          <cell r="D1168" t="str">
            <v/>
          </cell>
          <cell r="E1168">
            <v>0</v>
          </cell>
          <cell r="F1168">
            <v>0</v>
          </cell>
          <cell r="G1168">
            <v>0</v>
          </cell>
        </row>
        <row r="1169">
          <cell r="A1169" t="str">
            <v/>
          </cell>
          <cell r="B1169" t="str">
            <v/>
          </cell>
          <cell r="C1169">
            <v>0</v>
          </cell>
          <cell r="D1169" t="str">
            <v/>
          </cell>
          <cell r="E1169">
            <v>0</v>
          </cell>
          <cell r="F1169">
            <v>0</v>
          </cell>
          <cell r="G1169">
            <v>0</v>
          </cell>
        </row>
        <row r="1170">
          <cell r="A1170" t="str">
            <v/>
          </cell>
          <cell r="B1170" t="str">
            <v/>
          </cell>
          <cell r="C1170">
            <v>0</v>
          </cell>
          <cell r="D1170" t="str">
            <v/>
          </cell>
          <cell r="E1170">
            <v>0</v>
          </cell>
          <cell r="F1170">
            <v>0</v>
          </cell>
          <cell r="G1170">
            <v>0</v>
          </cell>
        </row>
        <row r="1171">
          <cell r="A1171" t="str">
            <v/>
          </cell>
          <cell r="B1171" t="str">
            <v/>
          </cell>
          <cell r="C1171">
            <v>0</v>
          </cell>
          <cell r="D1171" t="str">
            <v/>
          </cell>
          <cell r="E1171">
            <v>0</v>
          </cell>
          <cell r="F1171">
            <v>0</v>
          </cell>
          <cell r="G1171">
            <v>0</v>
          </cell>
        </row>
        <row r="1172">
          <cell r="A1172" t="str">
            <v/>
          </cell>
          <cell r="B1172" t="str">
            <v/>
          </cell>
          <cell r="C1172">
            <v>0</v>
          </cell>
          <cell r="D1172" t="str">
            <v/>
          </cell>
          <cell r="E1172">
            <v>0</v>
          </cell>
          <cell r="F1172">
            <v>0</v>
          </cell>
          <cell r="G1172">
            <v>0</v>
          </cell>
        </row>
        <row r="1173">
          <cell r="A1173" t="str">
            <v/>
          </cell>
          <cell r="B1173" t="str">
            <v/>
          </cell>
          <cell r="C1173">
            <v>0</v>
          </cell>
          <cell r="D1173" t="str">
            <v/>
          </cell>
          <cell r="E1173">
            <v>0</v>
          </cell>
          <cell r="F1173">
            <v>0</v>
          </cell>
          <cell r="G1173">
            <v>0</v>
          </cell>
        </row>
        <row r="1174">
          <cell r="A1174" t="str">
            <v/>
          </cell>
          <cell r="B1174" t="str">
            <v/>
          </cell>
          <cell r="C1174">
            <v>0</v>
          </cell>
          <cell r="D1174" t="str">
            <v/>
          </cell>
          <cell r="E1174">
            <v>0</v>
          </cell>
          <cell r="F1174">
            <v>0</v>
          </cell>
          <cell r="G1174">
            <v>0</v>
          </cell>
        </row>
        <row r="1175">
          <cell r="A1175" t="str">
            <v/>
          </cell>
          <cell r="B1175" t="str">
            <v/>
          </cell>
          <cell r="C1175">
            <v>0</v>
          </cell>
          <cell r="D1175" t="str">
            <v/>
          </cell>
          <cell r="E1175">
            <v>0</v>
          </cell>
          <cell r="F1175">
            <v>0</v>
          </cell>
          <cell r="G1175">
            <v>0</v>
          </cell>
        </row>
        <row r="1176">
          <cell r="A1176">
            <v>0</v>
          </cell>
          <cell r="B1176">
            <v>0</v>
          </cell>
          <cell r="C1176">
            <v>0</v>
          </cell>
          <cell r="D1176">
            <v>0</v>
          </cell>
          <cell r="E1176">
            <v>0</v>
          </cell>
          <cell r="F1176" t="str">
            <v>Total A</v>
          </cell>
          <cell r="G1176">
            <v>0</v>
          </cell>
        </row>
        <row r="1177">
          <cell r="A1177">
            <v>0</v>
          </cell>
          <cell r="B1177">
            <v>0</v>
          </cell>
          <cell r="C1177" t="str">
            <v>B - MANO DE OBRA</v>
          </cell>
          <cell r="D1177">
            <v>0</v>
          </cell>
          <cell r="E1177">
            <v>0</v>
          </cell>
          <cell r="F1177">
            <v>0</v>
          </cell>
          <cell r="G1177">
            <v>0</v>
          </cell>
        </row>
        <row r="1178">
          <cell r="A1178" t="str">
            <v/>
          </cell>
          <cell r="B1178">
            <v>0</v>
          </cell>
          <cell r="C1178">
            <v>0</v>
          </cell>
          <cell r="D1178" t="str">
            <v/>
          </cell>
          <cell r="E1178">
            <v>0</v>
          </cell>
          <cell r="F1178">
            <v>0</v>
          </cell>
          <cell r="G1178">
            <v>0</v>
          </cell>
        </row>
        <row r="1179">
          <cell r="A1179" t="str">
            <v/>
          </cell>
          <cell r="B1179">
            <v>0</v>
          </cell>
          <cell r="C1179">
            <v>0</v>
          </cell>
          <cell r="D1179" t="str">
            <v/>
          </cell>
          <cell r="E1179">
            <v>0</v>
          </cell>
          <cell r="F1179">
            <v>0</v>
          </cell>
          <cell r="G1179">
            <v>0</v>
          </cell>
        </row>
        <row r="1180">
          <cell r="A1180" t="str">
            <v/>
          </cell>
          <cell r="B1180">
            <v>0</v>
          </cell>
          <cell r="C1180">
            <v>0</v>
          </cell>
          <cell r="D1180" t="str">
            <v/>
          </cell>
          <cell r="E1180">
            <v>0</v>
          </cell>
          <cell r="F1180">
            <v>0</v>
          </cell>
          <cell r="G1180">
            <v>0</v>
          </cell>
        </row>
        <row r="1181">
          <cell r="A1181" t="str">
            <v/>
          </cell>
          <cell r="B1181">
            <v>0</v>
          </cell>
          <cell r="C1181">
            <v>0</v>
          </cell>
          <cell r="D1181" t="str">
            <v/>
          </cell>
          <cell r="E1181">
            <v>0</v>
          </cell>
          <cell r="F1181">
            <v>0</v>
          </cell>
          <cell r="G1181">
            <v>0</v>
          </cell>
        </row>
        <row r="1182">
          <cell r="A1182" t="str">
            <v/>
          </cell>
          <cell r="B1182">
            <v>0</v>
          </cell>
          <cell r="C1182">
            <v>0</v>
          </cell>
          <cell r="D1182" t="str">
            <v/>
          </cell>
          <cell r="E1182">
            <v>0</v>
          </cell>
          <cell r="F1182">
            <v>0</v>
          </cell>
          <cell r="G1182">
            <v>0</v>
          </cell>
        </row>
        <row r="1183">
          <cell r="A1183" t="str">
            <v/>
          </cell>
          <cell r="B1183">
            <v>0</v>
          </cell>
          <cell r="C1183">
            <v>0</v>
          </cell>
          <cell r="D1183" t="str">
            <v/>
          </cell>
          <cell r="E1183">
            <v>0</v>
          </cell>
          <cell r="F1183">
            <v>0</v>
          </cell>
          <cell r="G1183">
            <v>0</v>
          </cell>
        </row>
        <row r="1184">
          <cell r="A1184" t="str">
            <v/>
          </cell>
          <cell r="B1184">
            <v>0</v>
          </cell>
          <cell r="C1184">
            <v>0</v>
          </cell>
          <cell r="D1184" t="str">
            <v/>
          </cell>
          <cell r="E1184">
            <v>0</v>
          </cell>
          <cell r="F1184">
            <v>0</v>
          </cell>
          <cell r="G1184">
            <v>0</v>
          </cell>
        </row>
        <row r="1185">
          <cell r="A1185" t="str">
            <v/>
          </cell>
          <cell r="B1185">
            <v>0</v>
          </cell>
          <cell r="C1185">
            <v>0</v>
          </cell>
          <cell r="D1185" t="str">
            <v/>
          </cell>
          <cell r="E1185">
            <v>0</v>
          </cell>
          <cell r="F1185">
            <v>0</v>
          </cell>
          <cell r="G1185">
            <v>0</v>
          </cell>
        </row>
        <row r="1186">
          <cell r="A1186">
            <v>0</v>
          </cell>
          <cell r="B1186">
            <v>0</v>
          </cell>
          <cell r="C1186">
            <v>0</v>
          </cell>
          <cell r="D1186">
            <v>0</v>
          </cell>
          <cell r="E1186">
            <v>0</v>
          </cell>
          <cell r="F1186" t="str">
            <v>Total B</v>
          </cell>
          <cell r="G1186">
            <v>0</v>
          </cell>
        </row>
        <row r="1187">
          <cell r="A1187">
            <v>0</v>
          </cell>
          <cell r="B1187">
            <v>0</v>
          </cell>
          <cell r="C1187" t="str">
            <v>C - EQUIPOS</v>
          </cell>
          <cell r="D1187">
            <v>0</v>
          </cell>
          <cell r="E1187">
            <v>0</v>
          </cell>
          <cell r="F1187">
            <v>0</v>
          </cell>
          <cell r="G1187">
            <v>0</v>
          </cell>
        </row>
        <row r="1188">
          <cell r="A1188" t="str">
            <v/>
          </cell>
          <cell r="B1188" t="str">
            <v/>
          </cell>
          <cell r="C1188">
            <v>0</v>
          </cell>
          <cell r="D1188" t="str">
            <v/>
          </cell>
          <cell r="E1188">
            <v>0</v>
          </cell>
          <cell r="F1188">
            <v>0</v>
          </cell>
          <cell r="G1188">
            <v>0</v>
          </cell>
        </row>
        <row r="1189">
          <cell r="A1189" t="str">
            <v/>
          </cell>
          <cell r="B1189" t="str">
            <v/>
          </cell>
          <cell r="C1189">
            <v>0</v>
          </cell>
          <cell r="D1189" t="str">
            <v/>
          </cell>
          <cell r="E1189">
            <v>0</v>
          </cell>
          <cell r="F1189">
            <v>0</v>
          </cell>
          <cell r="G1189">
            <v>0</v>
          </cell>
        </row>
        <row r="1190">
          <cell r="A1190" t="str">
            <v/>
          </cell>
          <cell r="B1190" t="str">
            <v/>
          </cell>
          <cell r="C1190">
            <v>0</v>
          </cell>
          <cell r="D1190" t="str">
            <v/>
          </cell>
          <cell r="E1190">
            <v>0</v>
          </cell>
          <cell r="F1190">
            <v>0</v>
          </cell>
          <cell r="G1190">
            <v>0</v>
          </cell>
        </row>
        <row r="1191">
          <cell r="A1191" t="str">
            <v/>
          </cell>
          <cell r="B1191" t="str">
            <v/>
          </cell>
          <cell r="C1191">
            <v>0</v>
          </cell>
          <cell r="D1191" t="str">
            <v/>
          </cell>
          <cell r="E1191">
            <v>0</v>
          </cell>
          <cell r="F1191">
            <v>0</v>
          </cell>
          <cell r="G1191">
            <v>0</v>
          </cell>
        </row>
        <row r="1192">
          <cell r="A1192" t="str">
            <v/>
          </cell>
          <cell r="B1192" t="str">
            <v/>
          </cell>
          <cell r="C1192">
            <v>0</v>
          </cell>
          <cell r="D1192" t="str">
            <v/>
          </cell>
          <cell r="E1192">
            <v>0</v>
          </cell>
          <cell r="F1192">
            <v>0</v>
          </cell>
          <cell r="G1192">
            <v>0</v>
          </cell>
        </row>
        <row r="1193">
          <cell r="A1193" t="str">
            <v/>
          </cell>
          <cell r="B1193" t="str">
            <v/>
          </cell>
          <cell r="C1193">
            <v>0</v>
          </cell>
          <cell r="D1193" t="str">
            <v/>
          </cell>
          <cell r="E1193">
            <v>0</v>
          </cell>
          <cell r="F1193">
            <v>0</v>
          </cell>
          <cell r="G1193">
            <v>0</v>
          </cell>
        </row>
        <row r="1194">
          <cell r="A1194" t="str">
            <v/>
          </cell>
          <cell r="B1194" t="str">
            <v/>
          </cell>
          <cell r="C1194">
            <v>0</v>
          </cell>
          <cell r="D1194" t="str">
            <v/>
          </cell>
          <cell r="E1194">
            <v>0</v>
          </cell>
          <cell r="F1194">
            <v>0</v>
          </cell>
          <cell r="G1194">
            <v>0</v>
          </cell>
        </row>
        <row r="1195">
          <cell r="A1195" t="str">
            <v/>
          </cell>
          <cell r="B1195" t="str">
            <v/>
          </cell>
          <cell r="C1195">
            <v>0</v>
          </cell>
          <cell r="D1195" t="str">
            <v/>
          </cell>
          <cell r="E1195">
            <v>0</v>
          </cell>
          <cell r="F1195">
            <v>0</v>
          </cell>
          <cell r="G1195">
            <v>0</v>
          </cell>
        </row>
        <row r="1196">
          <cell r="A1196" t="str">
            <v/>
          </cell>
          <cell r="B1196" t="str">
            <v/>
          </cell>
          <cell r="C1196">
            <v>0</v>
          </cell>
          <cell r="D1196" t="str">
            <v/>
          </cell>
          <cell r="E1196">
            <v>0</v>
          </cell>
          <cell r="F1196">
            <v>0</v>
          </cell>
          <cell r="G1196">
            <v>0</v>
          </cell>
        </row>
        <row r="1197">
          <cell r="A1197">
            <v>0</v>
          </cell>
          <cell r="B1197">
            <v>0</v>
          </cell>
          <cell r="C1197">
            <v>0</v>
          </cell>
          <cell r="D1197">
            <v>0</v>
          </cell>
          <cell r="E1197">
            <v>0</v>
          </cell>
          <cell r="F1197" t="str">
            <v>Total C</v>
          </cell>
          <cell r="G1197">
            <v>0</v>
          </cell>
        </row>
        <row r="1198">
          <cell r="A1198">
            <v>0</v>
          </cell>
          <cell r="B1198">
            <v>0</v>
          </cell>
          <cell r="C1198">
            <v>0</v>
          </cell>
          <cell r="D1198">
            <v>0</v>
          </cell>
          <cell r="E1198">
            <v>0</v>
          </cell>
          <cell r="F1198">
            <v>0</v>
          </cell>
          <cell r="G1198">
            <v>0</v>
          </cell>
        </row>
        <row r="1199">
          <cell r="A1199" t="str">
            <v/>
          </cell>
          <cell r="B1199" t="str">
            <v/>
          </cell>
          <cell r="C1199">
            <v>0</v>
          </cell>
          <cell r="D1199" t="str">
            <v>Costo  Neto</v>
          </cell>
          <cell r="E1199">
            <v>0</v>
          </cell>
          <cell r="F1199" t="str">
            <v>Total D=A+B+C</v>
          </cell>
          <cell r="G1199">
            <v>0</v>
          </cell>
        </row>
        <row r="1201">
          <cell r="A1201" t="str">
            <v>ANALISIS DE PRECIOS</v>
          </cell>
          <cell r="B1201">
            <v>0</v>
          </cell>
          <cell r="C1201">
            <v>0</v>
          </cell>
          <cell r="D1201">
            <v>0</v>
          </cell>
          <cell r="E1201">
            <v>0</v>
          </cell>
          <cell r="F1201">
            <v>0</v>
          </cell>
          <cell r="G1201">
            <v>0</v>
          </cell>
        </row>
        <row r="1202">
          <cell r="A1202" t="str">
            <v>COMITENTE:</v>
          </cell>
          <cell r="B1202" t="str">
            <v>DIRECCIÓN DE ARQUITECTURA</v>
          </cell>
          <cell r="C1202">
            <v>0</v>
          </cell>
          <cell r="D1202">
            <v>0</v>
          </cell>
          <cell r="E1202">
            <v>0</v>
          </cell>
          <cell r="F1202">
            <v>0</v>
          </cell>
          <cell r="G1202">
            <v>0</v>
          </cell>
        </row>
        <row r="1203">
          <cell r="A1203" t="str">
            <v>CONTRATISTA:</v>
          </cell>
          <cell r="B1203" t="str">
            <v>FUNCIONALES SIGOP</v>
          </cell>
          <cell r="C1203">
            <v>0</v>
          </cell>
          <cell r="D1203">
            <v>0</v>
          </cell>
          <cell r="E1203">
            <v>0</v>
          </cell>
          <cell r="F1203">
            <v>0</v>
          </cell>
          <cell r="G1203">
            <v>0</v>
          </cell>
        </row>
        <row r="1204">
          <cell r="A1204" t="str">
            <v>OBRA:</v>
          </cell>
          <cell r="B1204" t="str">
            <v>PRUEBA PLANILLA DE MEDICION</v>
          </cell>
          <cell r="C1204">
            <v>0</v>
          </cell>
          <cell r="D1204">
            <v>0</v>
          </cell>
          <cell r="E1204">
            <v>0</v>
          </cell>
          <cell r="F1204" t="str">
            <v>PRECIOS A:</v>
          </cell>
          <cell r="G1204">
            <v>0</v>
          </cell>
        </row>
        <row r="1205">
          <cell r="A1205" t="str">
            <v>UBICACIÓN:</v>
          </cell>
          <cell r="B1205" t="str">
            <v>CENTRO CIVICO</v>
          </cell>
          <cell r="C1205">
            <v>0</v>
          </cell>
          <cell r="D1205">
            <v>0</v>
          </cell>
          <cell r="E1205">
            <v>0</v>
          </cell>
          <cell r="F1205">
            <v>0</v>
          </cell>
          <cell r="G1205">
            <v>0</v>
          </cell>
        </row>
        <row r="1206">
          <cell r="A1206" t="str">
            <v>RUBRO:</v>
          </cell>
          <cell r="B1206" t="str">
            <v/>
          </cell>
          <cell r="C1206" t="str">
            <v/>
          </cell>
          <cell r="D1206">
            <v>0</v>
          </cell>
          <cell r="E1206">
            <v>0</v>
          </cell>
          <cell r="F1206">
            <v>0</v>
          </cell>
          <cell r="G1206">
            <v>0</v>
          </cell>
        </row>
        <row r="1207">
          <cell r="A1207" t="str">
            <v>ITEM:</v>
          </cell>
          <cell r="B1207" t="str">
            <v/>
          </cell>
          <cell r="C1207" t="str">
            <v/>
          </cell>
          <cell r="D1207">
            <v>0</v>
          </cell>
          <cell r="E1207">
            <v>0</v>
          </cell>
          <cell r="F1207" t="str">
            <v>UNIDAD:</v>
          </cell>
          <cell r="G1207" t="str">
            <v/>
          </cell>
        </row>
        <row r="1208">
          <cell r="A1208">
            <v>0</v>
          </cell>
          <cell r="B1208">
            <v>0</v>
          </cell>
          <cell r="C1208">
            <v>0</v>
          </cell>
          <cell r="D1208">
            <v>0</v>
          </cell>
          <cell r="E1208">
            <v>0</v>
          </cell>
          <cell r="F1208">
            <v>0</v>
          </cell>
          <cell r="G1208">
            <v>0</v>
          </cell>
        </row>
        <row r="1209">
          <cell r="A1209" t="str">
            <v>DATOS REDETERMINACION</v>
          </cell>
          <cell r="B1209">
            <v>0</v>
          </cell>
          <cell r="C1209" t="str">
            <v>DESIGNACION</v>
          </cell>
          <cell r="D1209" t="str">
            <v>U</v>
          </cell>
          <cell r="E1209" t="str">
            <v>Cantidad</v>
          </cell>
          <cell r="F1209" t="str">
            <v>$ Unitarios</v>
          </cell>
          <cell r="G1209" t="str">
            <v>$ Parcial</v>
          </cell>
        </row>
        <row r="1210">
          <cell r="A1210" t="str">
            <v>CÓDIGO</v>
          </cell>
          <cell r="B1210" t="str">
            <v>DESCRIPCIÓN</v>
          </cell>
          <cell r="C1210">
            <v>0</v>
          </cell>
          <cell r="D1210">
            <v>0</v>
          </cell>
          <cell r="E1210">
            <v>0</v>
          </cell>
          <cell r="F1210">
            <v>0</v>
          </cell>
          <cell r="G1210">
            <v>0</v>
          </cell>
        </row>
        <row r="1211">
          <cell r="A1211">
            <v>0</v>
          </cell>
          <cell r="B1211">
            <v>0</v>
          </cell>
          <cell r="C1211" t="str">
            <v>A - MATERIALES</v>
          </cell>
          <cell r="D1211">
            <v>0</v>
          </cell>
          <cell r="E1211">
            <v>0</v>
          </cell>
          <cell r="F1211">
            <v>0</v>
          </cell>
          <cell r="G1211">
            <v>0</v>
          </cell>
        </row>
        <row r="1212">
          <cell r="A1212" t="str">
            <v/>
          </cell>
          <cell r="B1212" t="str">
            <v/>
          </cell>
          <cell r="C1212">
            <v>0</v>
          </cell>
          <cell r="D1212" t="str">
            <v/>
          </cell>
          <cell r="E1212">
            <v>0</v>
          </cell>
          <cell r="F1212">
            <v>0</v>
          </cell>
          <cell r="G1212">
            <v>0</v>
          </cell>
        </row>
        <row r="1213">
          <cell r="A1213" t="str">
            <v/>
          </cell>
          <cell r="B1213" t="str">
            <v/>
          </cell>
          <cell r="C1213">
            <v>0</v>
          </cell>
          <cell r="D1213" t="str">
            <v/>
          </cell>
          <cell r="E1213">
            <v>0</v>
          </cell>
          <cell r="F1213">
            <v>0</v>
          </cell>
          <cell r="G1213">
            <v>0</v>
          </cell>
        </row>
        <row r="1214">
          <cell r="A1214" t="str">
            <v/>
          </cell>
          <cell r="B1214" t="str">
            <v/>
          </cell>
          <cell r="C1214">
            <v>0</v>
          </cell>
          <cell r="D1214" t="str">
            <v/>
          </cell>
          <cell r="E1214">
            <v>0</v>
          </cell>
          <cell r="F1214">
            <v>0</v>
          </cell>
          <cell r="G1214">
            <v>0</v>
          </cell>
        </row>
        <row r="1215">
          <cell r="A1215" t="str">
            <v/>
          </cell>
          <cell r="B1215" t="str">
            <v/>
          </cell>
          <cell r="C1215">
            <v>0</v>
          </cell>
          <cell r="D1215" t="str">
            <v/>
          </cell>
          <cell r="E1215">
            <v>0</v>
          </cell>
          <cell r="F1215">
            <v>0</v>
          </cell>
          <cell r="G1215">
            <v>0</v>
          </cell>
        </row>
        <row r="1216">
          <cell r="A1216" t="str">
            <v/>
          </cell>
          <cell r="B1216" t="str">
            <v/>
          </cell>
          <cell r="C1216">
            <v>0</v>
          </cell>
          <cell r="D1216" t="str">
            <v/>
          </cell>
          <cell r="E1216">
            <v>0</v>
          </cell>
          <cell r="F1216">
            <v>0</v>
          </cell>
          <cell r="G1216">
            <v>0</v>
          </cell>
        </row>
        <row r="1217">
          <cell r="A1217" t="str">
            <v/>
          </cell>
          <cell r="B1217" t="str">
            <v/>
          </cell>
          <cell r="C1217">
            <v>0</v>
          </cell>
          <cell r="D1217" t="str">
            <v/>
          </cell>
          <cell r="E1217">
            <v>0</v>
          </cell>
          <cell r="F1217">
            <v>0</v>
          </cell>
          <cell r="G1217">
            <v>0</v>
          </cell>
        </row>
        <row r="1218">
          <cell r="A1218" t="str">
            <v/>
          </cell>
          <cell r="B1218" t="str">
            <v/>
          </cell>
          <cell r="C1218">
            <v>0</v>
          </cell>
          <cell r="D1218" t="str">
            <v/>
          </cell>
          <cell r="E1218">
            <v>0</v>
          </cell>
          <cell r="F1218">
            <v>0</v>
          </cell>
          <cell r="G1218">
            <v>0</v>
          </cell>
        </row>
        <row r="1219">
          <cell r="A1219" t="str">
            <v/>
          </cell>
          <cell r="B1219" t="str">
            <v/>
          </cell>
          <cell r="C1219">
            <v>0</v>
          </cell>
          <cell r="D1219" t="str">
            <v/>
          </cell>
          <cell r="E1219">
            <v>0</v>
          </cell>
          <cell r="F1219">
            <v>0</v>
          </cell>
          <cell r="G1219">
            <v>0</v>
          </cell>
        </row>
        <row r="1220">
          <cell r="A1220" t="str">
            <v/>
          </cell>
          <cell r="B1220" t="str">
            <v/>
          </cell>
          <cell r="C1220">
            <v>0</v>
          </cell>
          <cell r="D1220" t="str">
            <v/>
          </cell>
          <cell r="E1220">
            <v>0</v>
          </cell>
          <cell r="F1220">
            <v>0</v>
          </cell>
          <cell r="G1220">
            <v>0</v>
          </cell>
        </row>
        <row r="1221">
          <cell r="A1221" t="str">
            <v/>
          </cell>
          <cell r="B1221" t="str">
            <v/>
          </cell>
          <cell r="C1221">
            <v>0</v>
          </cell>
          <cell r="D1221" t="str">
            <v/>
          </cell>
          <cell r="E1221">
            <v>0</v>
          </cell>
          <cell r="F1221">
            <v>0</v>
          </cell>
          <cell r="G1221">
            <v>0</v>
          </cell>
        </row>
        <row r="1222">
          <cell r="A1222" t="str">
            <v/>
          </cell>
          <cell r="B1222" t="str">
            <v/>
          </cell>
          <cell r="C1222">
            <v>0</v>
          </cell>
          <cell r="D1222" t="str">
            <v/>
          </cell>
          <cell r="E1222">
            <v>0</v>
          </cell>
          <cell r="F1222">
            <v>0</v>
          </cell>
          <cell r="G1222">
            <v>0</v>
          </cell>
        </row>
        <row r="1223">
          <cell r="A1223" t="str">
            <v/>
          </cell>
          <cell r="B1223" t="str">
            <v/>
          </cell>
          <cell r="C1223">
            <v>0</v>
          </cell>
          <cell r="D1223" t="str">
            <v/>
          </cell>
          <cell r="E1223">
            <v>0</v>
          </cell>
          <cell r="F1223">
            <v>0</v>
          </cell>
          <cell r="G1223">
            <v>0</v>
          </cell>
        </row>
        <row r="1224">
          <cell r="A1224" t="str">
            <v/>
          </cell>
          <cell r="B1224" t="str">
            <v/>
          </cell>
          <cell r="C1224">
            <v>0</v>
          </cell>
          <cell r="D1224" t="str">
            <v/>
          </cell>
          <cell r="E1224">
            <v>0</v>
          </cell>
          <cell r="F1224">
            <v>0</v>
          </cell>
          <cell r="G1224">
            <v>0</v>
          </cell>
        </row>
        <row r="1225">
          <cell r="A1225" t="str">
            <v/>
          </cell>
          <cell r="B1225" t="str">
            <v/>
          </cell>
          <cell r="C1225">
            <v>0</v>
          </cell>
          <cell r="D1225" t="str">
            <v/>
          </cell>
          <cell r="E1225">
            <v>0</v>
          </cell>
          <cell r="F1225">
            <v>0</v>
          </cell>
          <cell r="G1225">
            <v>0</v>
          </cell>
        </row>
        <row r="1226">
          <cell r="A1226">
            <v>0</v>
          </cell>
          <cell r="B1226">
            <v>0</v>
          </cell>
          <cell r="C1226">
            <v>0</v>
          </cell>
          <cell r="D1226">
            <v>0</v>
          </cell>
          <cell r="E1226">
            <v>0</v>
          </cell>
          <cell r="F1226" t="str">
            <v>Total A</v>
          </cell>
          <cell r="G1226">
            <v>0</v>
          </cell>
        </row>
        <row r="1227">
          <cell r="A1227">
            <v>0</v>
          </cell>
          <cell r="B1227">
            <v>0</v>
          </cell>
          <cell r="C1227" t="str">
            <v>B - MANO DE OBRA</v>
          </cell>
          <cell r="D1227">
            <v>0</v>
          </cell>
          <cell r="E1227">
            <v>0</v>
          </cell>
          <cell r="F1227">
            <v>0</v>
          </cell>
          <cell r="G1227">
            <v>0</v>
          </cell>
        </row>
        <row r="1228">
          <cell r="A1228" t="str">
            <v/>
          </cell>
          <cell r="B1228">
            <v>0</v>
          </cell>
          <cell r="C1228">
            <v>0</v>
          </cell>
          <cell r="D1228" t="str">
            <v/>
          </cell>
          <cell r="E1228">
            <v>0</v>
          </cell>
          <cell r="F1228">
            <v>0</v>
          </cell>
          <cell r="G1228">
            <v>0</v>
          </cell>
        </row>
        <row r="1229">
          <cell r="A1229" t="str">
            <v/>
          </cell>
          <cell r="B1229">
            <v>0</v>
          </cell>
          <cell r="C1229">
            <v>0</v>
          </cell>
          <cell r="D1229" t="str">
            <v/>
          </cell>
          <cell r="E1229">
            <v>0</v>
          </cell>
          <cell r="F1229">
            <v>0</v>
          </cell>
          <cell r="G1229">
            <v>0</v>
          </cell>
        </row>
        <row r="1230">
          <cell r="A1230" t="str">
            <v/>
          </cell>
          <cell r="B1230">
            <v>0</v>
          </cell>
          <cell r="C1230">
            <v>0</v>
          </cell>
          <cell r="D1230" t="str">
            <v/>
          </cell>
          <cell r="E1230">
            <v>0</v>
          </cell>
          <cell r="F1230">
            <v>0</v>
          </cell>
          <cell r="G1230">
            <v>0</v>
          </cell>
        </row>
        <row r="1231">
          <cell r="A1231" t="str">
            <v/>
          </cell>
          <cell r="B1231">
            <v>0</v>
          </cell>
          <cell r="C1231">
            <v>0</v>
          </cell>
          <cell r="D1231" t="str">
            <v/>
          </cell>
          <cell r="E1231">
            <v>0</v>
          </cell>
          <cell r="F1231">
            <v>0</v>
          </cell>
          <cell r="G1231">
            <v>0</v>
          </cell>
        </row>
        <row r="1232">
          <cell r="A1232" t="str">
            <v/>
          </cell>
          <cell r="B1232">
            <v>0</v>
          </cell>
          <cell r="C1232">
            <v>0</v>
          </cell>
          <cell r="D1232" t="str">
            <v/>
          </cell>
          <cell r="E1232">
            <v>0</v>
          </cell>
          <cell r="F1232">
            <v>0</v>
          </cell>
          <cell r="G1232">
            <v>0</v>
          </cell>
        </row>
        <row r="1233">
          <cell r="A1233" t="str">
            <v/>
          </cell>
          <cell r="B1233">
            <v>0</v>
          </cell>
          <cell r="C1233">
            <v>0</v>
          </cell>
          <cell r="D1233" t="str">
            <v/>
          </cell>
          <cell r="E1233">
            <v>0</v>
          </cell>
          <cell r="F1233">
            <v>0</v>
          </cell>
          <cell r="G1233">
            <v>0</v>
          </cell>
        </row>
        <row r="1234">
          <cell r="A1234" t="str">
            <v/>
          </cell>
          <cell r="B1234">
            <v>0</v>
          </cell>
          <cell r="C1234">
            <v>0</v>
          </cell>
          <cell r="D1234" t="str">
            <v/>
          </cell>
          <cell r="E1234">
            <v>0</v>
          </cell>
          <cell r="F1234">
            <v>0</v>
          </cell>
          <cell r="G1234">
            <v>0</v>
          </cell>
        </row>
        <row r="1235">
          <cell r="A1235" t="str">
            <v/>
          </cell>
          <cell r="B1235">
            <v>0</v>
          </cell>
          <cell r="C1235">
            <v>0</v>
          </cell>
          <cell r="D1235" t="str">
            <v/>
          </cell>
          <cell r="E1235">
            <v>0</v>
          </cell>
          <cell r="F1235">
            <v>0</v>
          </cell>
          <cell r="G1235">
            <v>0</v>
          </cell>
        </row>
        <row r="1236">
          <cell r="A1236">
            <v>0</v>
          </cell>
          <cell r="B1236">
            <v>0</v>
          </cell>
          <cell r="C1236">
            <v>0</v>
          </cell>
          <cell r="D1236">
            <v>0</v>
          </cell>
          <cell r="E1236">
            <v>0</v>
          </cell>
          <cell r="F1236" t="str">
            <v>Total B</v>
          </cell>
          <cell r="G1236">
            <v>0</v>
          </cell>
        </row>
        <row r="1237">
          <cell r="A1237">
            <v>0</v>
          </cell>
          <cell r="B1237">
            <v>0</v>
          </cell>
          <cell r="C1237" t="str">
            <v>C - EQUIPOS</v>
          </cell>
          <cell r="D1237">
            <v>0</v>
          </cell>
          <cell r="E1237">
            <v>0</v>
          </cell>
          <cell r="F1237">
            <v>0</v>
          </cell>
          <cell r="G1237">
            <v>0</v>
          </cell>
        </row>
        <row r="1238">
          <cell r="A1238" t="str">
            <v/>
          </cell>
          <cell r="B1238" t="str">
            <v/>
          </cell>
          <cell r="C1238">
            <v>0</v>
          </cell>
          <cell r="D1238" t="str">
            <v/>
          </cell>
          <cell r="E1238">
            <v>0</v>
          </cell>
          <cell r="F1238">
            <v>0</v>
          </cell>
          <cell r="G1238">
            <v>0</v>
          </cell>
        </row>
        <row r="1239">
          <cell r="A1239" t="str">
            <v/>
          </cell>
          <cell r="B1239" t="str">
            <v/>
          </cell>
          <cell r="C1239">
            <v>0</v>
          </cell>
          <cell r="D1239" t="str">
            <v/>
          </cell>
          <cell r="E1239">
            <v>0</v>
          </cell>
          <cell r="F1239">
            <v>0</v>
          </cell>
          <cell r="G1239">
            <v>0</v>
          </cell>
        </row>
        <row r="1240">
          <cell r="A1240" t="str">
            <v/>
          </cell>
          <cell r="B1240" t="str">
            <v/>
          </cell>
          <cell r="C1240">
            <v>0</v>
          </cell>
          <cell r="D1240" t="str">
            <v/>
          </cell>
          <cell r="E1240">
            <v>0</v>
          </cell>
          <cell r="F1240">
            <v>0</v>
          </cell>
          <cell r="G1240">
            <v>0</v>
          </cell>
        </row>
        <row r="1241">
          <cell r="A1241" t="str">
            <v/>
          </cell>
          <cell r="B1241" t="str">
            <v/>
          </cell>
          <cell r="C1241">
            <v>0</v>
          </cell>
          <cell r="D1241" t="str">
            <v/>
          </cell>
          <cell r="E1241">
            <v>0</v>
          </cell>
          <cell r="F1241">
            <v>0</v>
          </cell>
          <cell r="G1241">
            <v>0</v>
          </cell>
        </row>
        <row r="1242">
          <cell r="A1242" t="str">
            <v/>
          </cell>
          <cell r="B1242" t="str">
            <v/>
          </cell>
          <cell r="C1242">
            <v>0</v>
          </cell>
          <cell r="D1242" t="str">
            <v/>
          </cell>
          <cell r="E1242">
            <v>0</v>
          </cell>
          <cell r="F1242">
            <v>0</v>
          </cell>
          <cell r="G1242">
            <v>0</v>
          </cell>
        </row>
        <row r="1243">
          <cell r="A1243" t="str">
            <v/>
          </cell>
          <cell r="B1243" t="str">
            <v/>
          </cell>
          <cell r="C1243">
            <v>0</v>
          </cell>
          <cell r="D1243" t="str">
            <v/>
          </cell>
          <cell r="E1243">
            <v>0</v>
          </cell>
          <cell r="F1243">
            <v>0</v>
          </cell>
          <cell r="G1243">
            <v>0</v>
          </cell>
        </row>
        <row r="1244">
          <cell r="A1244" t="str">
            <v/>
          </cell>
          <cell r="B1244" t="str">
            <v/>
          </cell>
          <cell r="C1244">
            <v>0</v>
          </cell>
          <cell r="D1244" t="str">
            <v/>
          </cell>
          <cell r="E1244">
            <v>0</v>
          </cell>
          <cell r="F1244">
            <v>0</v>
          </cell>
          <cell r="G1244">
            <v>0</v>
          </cell>
        </row>
        <row r="1245">
          <cell r="A1245" t="str">
            <v/>
          </cell>
          <cell r="B1245" t="str">
            <v/>
          </cell>
          <cell r="C1245">
            <v>0</v>
          </cell>
          <cell r="D1245" t="str">
            <v/>
          </cell>
          <cell r="E1245">
            <v>0</v>
          </cell>
          <cell r="F1245">
            <v>0</v>
          </cell>
          <cell r="G1245">
            <v>0</v>
          </cell>
        </row>
        <row r="1246">
          <cell r="A1246" t="str">
            <v/>
          </cell>
          <cell r="B1246" t="str">
            <v/>
          </cell>
          <cell r="C1246">
            <v>0</v>
          </cell>
          <cell r="D1246" t="str">
            <v/>
          </cell>
          <cell r="E1246">
            <v>0</v>
          </cell>
          <cell r="F1246">
            <v>0</v>
          </cell>
          <cell r="G1246">
            <v>0</v>
          </cell>
        </row>
        <row r="1247">
          <cell r="A1247">
            <v>0</v>
          </cell>
          <cell r="B1247">
            <v>0</v>
          </cell>
          <cell r="C1247">
            <v>0</v>
          </cell>
          <cell r="D1247">
            <v>0</v>
          </cell>
          <cell r="E1247">
            <v>0</v>
          </cell>
          <cell r="F1247" t="str">
            <v>Total C</v>
          </cell>
          <cell r="G1247">
            <v>0</v>
          </cell>
        </row>
        <row r="1248">
          <cell r="A1248">
            <v>0</v>
          </cell>
          <cell r="B1248">
            <v>0</v>
          </cell>
          <cell r="C1248">
            <v>0</v>
          </cell>
          <cell r="D1248">
            <v>0</v>
          </cell>
          <cell r="E1248">
            <v>0</v>
          </cell>
          <cell r="F1248">
            <v>0</v>
          </cell>
          <cell r="G1248">
            <v>0</v>
          </cell>
        </row>
        <row r="1249">
          <cell r="A1249" t="str">
            <v/>
          </cell>
          <cell r="B1249" t="str">
            <v/>
          </cell>
          <cell r="C1249">
            <v>0</v>
          </cell>
          <cell r="D1249" t="str">
            <v>Costo  Neto</v>
          </cell>
          <cell r="E1249">
            <v>0</v>
          </cell>
          <cell r="F1249" t="str">
            <v>Total D=A+B+C</v>
          </cell>
          <cell r="G1249">
            <v>0</v>
          </cell>
        </row>
        <row r="1251">
          <cell r="A1251" t="str">
            <v>ANALISIS DE PRECIOS</v>
          </cell>
          <cell r="B1251">
            <v>0</v>
          </cell>
          <cell r="C1251">
            <v>0</v>
          </cell>
          <cell r="D1251">
            <v>0</v>
          </cell>
          <cell r="E1251">
            <v>0</v>
          </cell>
          <cell r="F1251">
            <v>0</v>
          </cell>
          <cell r="G1251">
            <v>0</v>
          </cell>
        </row>
        <row r="1252">
          <cell r="A1252" t="str">
            <v>COMITENTE:</v>
          </cell>
          <cell r="B1252" t="str">
            <v>DIRECCIÓN DE ARQUITECTURA</v>
          </cell>
          <cell r="C1252">
            <v>0</v>
          </cell>
          <cell r="D1252">
            <v>0</v>
          </cell>
          <cell r="E1252">
            <v>0</v>
          </cell>
          <cell r="F1252">
            <v>0</v>
          </cell>
          <cell r="G1252">
            <v>0</v>
          </cell>
        </row>
        <row r="1253">
          <cell r="A1253" t="str">
            <v>CONTRATISTA:</v>
          </cell>
          <cell r="B1253" t="str">
            <v>FUNCIONALES SIGOP</v>
          </cell>
          <cell r="C1253">
            <v>0</v>
          </cell>
          <cell r="D1253">
            <v>0</v>
          </cell>
          <cell r="E1253">
            <v>0</v>
          </cell>
          <cell r="F1253">
            <v>0</v>
          </cell>
          <cell r="G1253">
            <v>0</v>
          </cell>
        </row>
        <row r="1254">
          <cell r="A1254" t="str">
            <v>OBRA:</v>
          </cell>
          <cell r="B1254" t="str">
            <v>PRUEBA PLANILLA DE MEDICION</v>
          </cell>
          <cell r="C1254">
            <v>0</v>
          </cell>
          <cell r="D1254">
            <v>0</v>
          </cell>
          <cell r="E1254">
            <v>0</v>
          </cell>
          <cell r="F1254" t="str">
            <v>PRECIOS A:</v>
          </cell>
          <cell r="G1254">
            <v>0</v>
          </cell>
        </row>
        <row r="1255">
          <cell r="A1255" t="str">
            <v>UBICACIÓN:</v>
          </cell>
          <cell r="B1255" t="str">
            <v>CENTRO CIVICO</v>
          </cell>
          <cell r="C1255">
            <v>0</v>
          </cell>
          <cell r="D1255">
            <v>0</v>
          </cell>
          <cell r="E1255">
            <v>0</v>
          </cell>
          <cell r="F1255">
            <v>0</v>
          </cell>
          <cell r="G1255">
            <v>0</v>
          </cell>
        </row>
        <row r="1256">
          <cell r="A1256" t="str">
            <v>RUBRO:</v>
          </cell>
          <cell r="B1256" t="str">
            <v/>
          </cell>
          <cell r="C1256" t="str">
            <v/>
          </cell>
          <cell r="D1256">
            <v>0</v>
          </cell>
          <cell r="E1256">
            <v>0</v>
          </cell>
          <cell r="F1256">
            <v>0</v>
          </cell>
          <cell r="G1256">
            <v>0</v>
          </cell>
        </row>
        <row r="1257">
          <cell r="A1257" t="str">
            <v>ITEM:</v>
          </cell>
          <cell r="B1257" t="str">
            <v/>
          </cell>
          <cell r="C1257" t="str">
            <v/>
          </cell>
          <cell r="D1257">
            <v>0</v>
          </cell>
          <cell r="E1257">
            <v>0</v>
          </cell>
          <cell r="F1257" t="str">
            <v>UNIDAD:</v>
          </cell>
          <cell r="G1257" t="str">
            <v/>
          </cell>
        </row>
        <row r="1258">
          <cell r="A1258">
            <v>0</v>
          </cell>
          <cell r="B1258">
            <v>0</v>
          </cell>
          <cell r="C1258">
            <v>0</v>
          </cell>
          <cell r="D1258">
            <v>0</v>
          </cell>
          <cell r="E1258">
            <v>0</v>
          </cell>
          <cell r="F1258">
            <v>0</v>
          </cell>
          <cell r="G1258">
            <v>0</v>
          </cell>
        </row>
        <row r="1259">
          <cell r="A1259" t="str">
            <v>DATOS REDETERMINACION</v>
          </cell>
          <cell r="B1259">
            <v>0</v>
          </cell>
          <cell r="C1259" t="str">
            <v>DESIGNACION</v>
          </cell>
          <cell r="D1259" t="str">
            <v>U</v>
          </cell>
          <cell r="E1259" t="str">
            <v>Cantidad</v>
          </cell>
          <cell r="F1259" t="str">
            <v>$ Unitarios</v>
          </cell>
          <cell r="G1259" t="str">
            <v>$ Parcial</v>
          </cell>
        </row>
        <row r="1260">
          <cell r="A1260" t="str">
            <v>CÓDIGO</v>
          </cell>
          <cell r="B1260" t="str">
            <v>DESCRIPCIÓN</v>
          </cell>
          <cell r="C1260">
            <v>0</v>
          </cell>
          <cell r="D1260">
            <v>0</v>
          </cell>
          <cell r="E1260">
            <v>0</v>
          </cell>
          <cell r="F1260">
            <v>0</v>
          </cell>
          <cell r="G1260">
            <v>0</v>
          </cell>
        </row>
        <row r="1261">
          <cell r="A1261">
            <v>0</v>
          </cell>
          <cell r="B1261">
            <v>0</v>
          </cell>
          <cell r="C1261" t="str">
            <v>A - MATERIALES</v>
          </cell>
          <cell r="D1261">
            <v>0</v>
          </cell>
          <cell r="E1261">
            <v>0</v>
          </cell>
          <cell r="F1261">
            <v>0</v>
          </cell>
          <cell r="G1261">
            <v>0</v>
          </cell>
        </row>
        <row r="1262">
          <cell r="A1262" t="str">
            <v/>
          </cell>
          <cell r="B1262" t="str">
            <v/>
          </cell>
          <cell r="C1262">
            <v>0</v>
          </cell>
          <cell r="D1262" t="str">
            <v/>
          </cell>
          <cell r="E1262">
            <v>0</v>
          </cell>
          <cell r="F1262">
            <v>0</v>
          </cell>
          <cell r="G1262">
            <v>0</v>
          </cell>
        </row>
        <row r="1263">
          <cell r="A1263" t="str">
            <v/>
          </cell>
          <cell r="B1263" t="str">
            <v/>
          </cell>
          <cell r="C1263">
            <v>0</v>
          </cell>
          <cell r="D1263" t="str">
            <v/>
          </cell>
          <cell r="E1263">
            <v>0</v>
          </cell>
          <cell r="F1263">
            <v>0</v>
          </cell>
          <cell r="G1263">
            <v>0</v>
          </cell>
        </row>
        <row r="1264">
          <cell r="A1264" t="str">
            <v/>
          </cell>
          <cell r="B1264" t="str">
            <v/>
          </cell>
          <cell r="C1264">
            <v>0</v>
          </cell>
          <cell r="D1264" t="str">
            <v/>
          </cell>
          <cell r="E1264">
            <v>0</v>
          </cell>
          <cell r="F1264">
            <v>0</v>
          </cell>
          <cell r="G1264">
            <v>0</v>
          </cell>
        </row>
        <row r="1265">
          <cell r="A1265" t="str">
            <v/>
          </cell>
          <cell r="B1265" t="str">
            <v/>
          </cell>
          <cell r="C1265">
            <v>0</v>
          </cell>
          <cell r="D1265" t="str">
            <v/>
          </cell>
          <cell r="E1265">
            <v>0</v>
          </cell>
          <cell r="F1265">
            <v>0</v>
          </cell>
          <cell r="G1265">
            <v>0</v>
          </cell>
        </row>
        <row r="1266">
          <cell r="A1266" t="str">
            <v/>
          </cell>
          <cell r="B1266" t="str">
            <v/>
          </cell>
          <cell r="C1266">
            <v>0</v>
          </cell>
          <cell r="D1266" t="str">
            <v/>
          </cell>
          <cell r="E1266">
            <v>0</v>
          </cell>
          <cell r="F1266">
            <v>0</v>
          </cell>
          <cell r="G1266">
            <v>0</v>
          </cell>
        </row>
        <row r="1267">
          <cell r="A1267" t="str">
            <v/>
          </cell>
          <cell r="B1267" t="str">
            <v/>
          </cell>
          <cell r="C1267">
            <v>0</v>
          </cell>
          <cell r="D1267" t="str">
            <v/>
          </cell>
          <cell r="E1267">
            <v>0</v>
          </cell>
          <cell r="F1267">
            <v>0</v>
          </cell>
          <cell r="G1267">
            <v>0</v>
          </cell>
        </row>
        <row r="1268">
          <cell r="A1268" t="str">
            <v/>
          </cell>
          <cell r="B1268" t="str">
            <v/>
          </cell>
          <cell r="C1268">
            <v>0</v>
          </cell>
          <cell r="D1268" t="str">
            <v/>
          </cell>
          <cell r="E1268">
            <v>0</v>
          </cell>
          <cell r="F1268">
            <v>0</v>
          </cell>
          <cell r="G1268">
            <v>0</v>
          </cell>
        </row>
        <row r="1269">
          <cell r="A1269" t="str">
            <v/>
          </cell>
          <cell r="B1269" t="str">
            <v/>
          </cell>
          <cell r="C1269">
            <v>0</v>
          </cell>
          <cell r="D1269" t="str">
            <v/>
          </cell>
          <cell r="E1269">
            <v>0</v>
          </cell>
          <cell r="F1269">
            <v>0</v>
          </cell>
          <cell r="G1269">
            <v>0</v>
          </cell>
        </row>
        <row r="1270">
          <cell r="A1270" t="str">
            <v/>
          </cell>
          <cell r="B1270" t="str">
            <v/>
          </cell>
          <cell r="C1270">
            <v>0</v>
          </cell>
          <cell r="D1270" t="str">
            <v/>
          </cell>
          <cell r="E1270">
            <v>0</v>
          </cell>
          <cell r="F1270">
            <v>0</v>
          </cell>
          <cell r="G1270">
            <v>0</v>
          </cell>
        </row>
        <row r="1271">
          <cell r="A1271" t="str">
            <v/>
          </cell>
          <cell r="B1271" t="str">
            <v/>
          </cell>
          <cell r="C1271">
            <v>0</v>
          </cell>
          <cell r="D1271" t="str">
            <v/>
          </cell>
          <cell r="E1271">
            <v>0</v>
          </cell>
          <cell r="F1271">
            <v>0</v>
          </cell>
          <cell r="G1271">
            <v>0</v>
          </cell>
        </row>
        <row r="1272">
          <cell r="A1272" t="str">
            <v/>
          </cell>
          <cell r="B1272" t="str">
            <v/>
          </cell>
          <cell r="C1272">
            <v>0</v>
          </cell>
          <cell r="D1272" t="str">
            <v/>
          </cell>
          <cell r="E1272">
            <v>0</v>
          </cell>
          <cell r="F1272">
            <v>0</v>
          </cell>
          <cell r="G1272">
            <v>0</v>
          </cell>
        </row>
        <row r="1273">
          <cell r="A1273" t="str">
            <v/>
          </cell>
          <cell r="B1273" t="str">
            <v/>
          </cell>
          <cell r="C1273">
            <v>0</v>
          </cell>
          <cell r="D1273" t="str">
            <v/>
          </cell>
          <cell r="E1273">
            <v>0</v>
          </cell>
          <cell r="F1273">
            <v>0</v>
          </cell>
          <cell r="G1273">
            <v>0</v>
          </cell>
        </row>
        <row r="1274">
          <cell r="A1274" t="str">
            <v/>
          </cell>
          <cell r="B1274" t="str">
            <v/>
          </cell>
          <cell r="C1274">
            <v>0</v>
          </cell>
          <cell r="D1274" t="str">
            <v/>
          </cell>
          <cell r="E1274">
            <v>0</v>
          </cell>
          <cell r="F1274">
            <v>0</v>
          </cell>
          <cell r="G1274">
            <v>0</v>
          </cell>
        </row>
        <row r="1275">
          <cell r="A1275" t="str">
            <v/>
          </cell>
          <cell r="B1275" t="str">
            <v/>
          </cell>
          <cell r="C1275">
            <v>0</v>
          </cell>
          <cell r="D1275" t="str">
            <v/>
          </cell>
          <cell r="E1275">
            <v>0</v>
          </cell>
          <cell r="F1275">
            <v>0</v>
          </cell>
          <cell r="G1275">
            <v>0</v>
          </cell>
        </row>
        <row r="1276">
          <cell r="A1276">
            <v>0</v>
          </cell>
          <cell r="B1276">
            <v>0</v>
          </cell>
          <cell r="C1276">
            <v>0</v>
          </cell>
          <cell r="D1276">
            <v>0</v>
          </cell>
          <cell r="E1276">
            <v>0</v>
          </cell>
          <cell r="F1276" t="str">
            <v>Total A</v>
          </cell>
          <cell r="G1276">
            <v>0</v>
          </cell>
        </row>
        <row r="1277">
          <cell r="A1277">
            <v>0</v>
          </cell>
          <cell r="B1277">
            <v>0</v>
          </cell>
          <cell r="C1277" t="str">
            <v>B - MANO DE OBRA</v>
          </cell>
          <cell r="D1277">
            <v>0</v>
          </cell>
          <cell r="E1277">
            <v>0</v>
          </cell>
          <cell r="F1277">
            <v>0</v>
          </cell>
          <cell r="G1277">
            <v>0</v>
          </cell>
        </row>
        <row r="1278">
          <cell r="A1278" t="str">
            <v/>
          </cell>
          <cell r="B1278">
            <v>0</v>
          </cell>
          <cell r="C1278">
            <v>0</v>
          </cell>
          <cell r="D1278" t="str">
            <v/>
          </cell>
          <cell r="E1278">
            <v>0</v>
          </cell>
          <cell r="F1278">
            <v>0</v>
          </cell>
          <cell r="G1278">
            <v>0</v>
          </cell>
        </row>
        <row r="1279">
          <cell r="A1279" t="str">
            <v/>
          </cell>
          <cell r="B1279">
            <v>0</v>
          </cell>
          <cell r="C1279">
            <v>0</v>
          </cell>
          <cell r="D1279" t="str">
            <v/>
          </cell>
          <cell r="E1279">
            <v>0</v>
          </cell>
          <cell r="F1279">
            <v>0</v>
          </cell>
          <cell r="G1279">
            <v>0</v>
          </cell>
        </row>
        <row r="1280">
          <cell r="A1280" t="str">
            <v/>
          </cell>
          <cell r="B1280">
            <v>0</v>
          </cell>
          <cell r="C1280">
            <v>0</v>
          </cell>
          <cell r="D1280" t="str">
            <v/>
          </cell>
          <cell r="E1280">
            <v>0</v>
          </cell>
          <cell r="F1280">
            <v>0</v>
          </cell>
          <cell r="G1280">
            <v>0</v>
          </cell>
        </row>
        <row r="1281">
          <cell r="A1281" t="str">
            <v/>
          </cell>
          <cell r="B1281">
            <v>0</v>
          </cell>
          <cell r="C1281">
            <v>0</v>
          </cell>
          <cell r="D1281" t="str">
            <v/>
          </cell>
          <cell r="E1281">
            <v>0</v>
          </cell>
          <cell r="F1281">
            <v>0</v>
          </cell>
          <cell r="G1281">
            <v>0</v>
          </cell>
        </row>
        <row r="1282">
          <cell r="A1282" t="str">
            <v/>
          </cell>
          <cell r="B1282">
            <v>0</v>
          </cell>
          <cell r="C1282">
            <v>0</v>
          </cell>
          <cell r="D1282" t="str">
            <v/>
          </cell>
          <cell r="E1282">
            <v>0</v>
          </cell>
          <cell r="F1282">
            <v>0</v>
          </cell>
          <cell r="G1282">
            <v>0</v>
          </cell>
        </row>
        <row r="1283">
          <cell r="A1283" t="str">
            <v/>
          </cell>
          <cell r="B1283">
            <v>0</v>
          </cell>
          <cell r="C1283">
            <v>0</v>
          </cell>
          <cell r="D1283" t="str">
            <v/>
          </cell>
          <cell r="E1283">
            <v>0</v>
          </cell>
          <cell r="F1283">
            <v>0</v>
          </cell>
          <cell r="G1283">
            <v>0</v>
          </cell>
        </row>
        <row r="1284">
          <cell r="A1284" t="str">
            <v/>
          </cell>
          <cell r="B1284">
            <v>0</v>
          </cell>
          <cell r="C1284">
            <v>0</v>
          </cell>
          <cell r="D1284" t="str">
            <v/>
          </cell>
          <cell r="E1284">
            <v>0</v>
          </cell>
          <cell r="F1284">
            <v>0</v>
          </cell>
          <cell r="G1284">
            <v>0</v>
          </cell>
        </row>
        <row r="1285">
          <cell r="A1285" t="str">
            <v/>
          </cell>
          <cell r="B1285">
            <v>0</v>
          </cell>
          <cell r="C1285">
            <v>0</v>
          </cell>
          <cell r="D1285" t="str">
            <v/>
          </cell>
          <cell r="E1285">
            <v>0</v>
          </cell>
          <cell r="F1285">
            <v>0</v>
          </cell>
          <cell r="G1285">
            <v>0</v>
          </cell>
        </row>
        <row r="1286">
          <cell r="A1286">
            <v>0</v>
          </cell>
          <cell r="B1286">
            <v>0</v>
          </cell>
          <cell r="C1286">
            <v>0</v>
          </cell>
          <cell r="D1286">
            <v>0</v>
          </cell>
          <cell r="E1286">
            <v>0</v>
          </cell>
          <cell r="F1286" t="str">
            <v>Total B</v>
          </cell>
          <cell r="G1286">
            <v>0</v>
          </cell>
        </row>
        <row r="1287">
          <cell r="A1287">
            <v>0</v>
          </cell>
          <cell r="B1287">
            <v>0</v>
          </cell>
          <cell r="C1287" t="str">
            <v>C - EQUIPOS</v>
          </cell>
          <cell r="D1287">
            <v>0</v>
          </cell>
          <cell r="E1287">
            <v>0</v>
          </cell>
          <cell r="F1287">
            <v>0</v>
          </cell>
          <cell r="G1287">
            <v>0</v>
          </cell>
        </row>
        <row r="1288">
          <cell r="A1288" t="str">
            <v/>
          </cell>
          <cell r="B1288" t="str">
            <v/>
          </cell>
          <cell r="C1288">
            <v>0</v>
          </cell>
          <cell r="D1288" t="str">
            <v/>
          </cell>
          <cell r="E1288">
            <v>0</v>
          </cell>
          <cell r="F1288">
            <v>0</v>
          </cell>
          <cell r="G1288">
            <v>0</v>
          </cell>
        </row>
        <row r="1289">
          <cell r="A1289" t="str">
            <v/>
          </cell>
          <cell r="B1289" t="str">
            <v/>
          </cell>
          <cell r="C1289">
            <v>0</v>
          </cell>
          <cell r="D1289" t="str">
            <v/>
          </cell>
          <cell r="E1289">
            <v>0</v>
          </cell>
          <cell r="F1289">
            <v>0</v>
          </cell>
          <cell r="G1289">
            <v>0</v>
          </cell>
        </row>
        <row r="1290">
          <cell r="A1290" t="str">
            <v/>
          </cell>
          <cell r="B1290" t="str">
            <v/>
          </cell>
          <cell r="C1290">
            <v>0</v>
          </cell>
          <cell r="D1290" t="str">
            <v/>
          </cell>
          <cell r="E1290">
            <v>0</v>
          </cell>
          <cell r="F1290">
            <v>0</v>
          </cell>
          <cell r="G1290">
            <v>0</v>
          </cell>
        </row>
        <row r="1291">
          <cell r="A1291" t="str">
            <v/>
          </cell>
          <cell r="B1291" t="str">
            <v/>
          </cell>
          <cell r="C1291">
            <v>0</v>
          </cell>
          <cell r="D1291" t="str">
            <v/>
          </cell>
          <cell r="E1291">
            <v>0</v>
          </cell>
          <cell r="F1291">
            <v>0</v>
          </cell>
          <cell r="G1291">
            <v>0</v>
          </cell>
        </row>
        <row r="1292">
          <cell r="A1292" t="str">
            <v/>
          </cell>
          <cell r="B1292" t="str">
            <v/>
          </cell>
          <cell r="C1292">
            <v>0</v>
          </cell>
          <cell r="D1292" t="str">
            <v/>
          </cell>
          <cell r="E1292">
            <v>0</v>
          </cell>
          <cell r="F1292">
            <v>0</v>
          </cell>
          <cell r="G1292">
            <v>0</v>
          </cell>
        </row>
        <row r="1293">
          <cell r="A1293" t="str">
            <v/>
          </cell>
          <cell r="B1293" t="str">
            <v/>
          </cell>
          <cell r="C1293">
            <v>0</v>
          </cell>
          <cell r="D1293" t="str">
            <v/>
          </cell>
          <cell r="E1293">
            <v>0</v>
          </cell>
          <cell r="F1293">
            <v>0</v>
          </cell>
          <cell r="G1293">
            <v>0</v>
          </cell>
        </row>
        <row r="1294">
          <cell r="A1294" t="str">
            <v/>
          </cell>
          <cell r="B1294" t="str">
            <v/>
          </cell>
          <cell r="C1294">
            <v>0</v>
          </cell>
          <cell r="D1294" t="str">
            <v/>
          </cell>
          <cell r="E1294">
            <v>0</v>
          </cell>
          <cell r="F1294">
            <v>0</v>
          </cell>
          <cell r="G1294">
            <v>0</v>
          </cell>
        </row>
        <row r="1295">
          <cell r="A1295" t="str">
            <v/>
          </cell>
          <cell r="B1295" t="str">
            <v/>
          </cell>
          <cell r="C1295">
            <v>0</v>
          </cell>
          <cell r="D1295" t="str">
            <v/>
          </cell>
          <cell r="E1295">
            <v>0</v>
          </cell>
          <cell r="F1295">
            <v>0</v>
          </cell>
          <cell r="G1295">
            <v>0</v>
          </cell>
        </row>
        <row r="1296">
          <cell r="A1296" t="str">
            <v/>
          </cell>
          <cell r="B1296" t="str">
            <v/>
          </cell>
          <cell r="C1296">
            <v>0</v>
          </cell>
          <cell r="D1296" t="str">
            <v/>
          </cell>
          <cell r="E1296">
            <v>0</v>
          </cell>
          <cell r="F1296">
            <v>0</v>
          </cell>
          <cell r="G1296">
            <v>0</v>
          </cell>
        </row>
        <row r="1297">
          <cell r="A1297">
            <v>0</v>
          </cell>
          <cell r="B1297">
            <v>0</v>
          </cell>
          <cell r="C1297">
            <v>0</v>
          </cell>
          <cell r="D1297">
            <v>0</v>
          </cell>
          <cell r="E1297">
            <v>0</v>
          </cell>
          <cell r="F1297" t="str">
            <v>Total C</v>
          </cell>
          <cell r="G1297">
            <v>0</v>
          </cell>
        </row>
        <row r="1298">
          <cell r="A1298">
            <v>0</v>
          </cell>
          <cell r="B1298">
            <v>0</v>
          </cell>
          <cell r="C1298">
            <v>0</v>
          </cell>
          <cell r="D1298">
            <v>0</v>
          </cell>
          <cell r="E1298">
            <v>0</v>
          </cell>
          <cell r="F1298">
            <v>0</v>
          </cell>
          <cell r="G1298">
            <v>0</v>
          </cell>
        </row>
        <row r="1299">
          <cell r="A1299" t="str">
            <v/>
          </cell>
          <cell r="B1299" t="str">
            <v/>
          </cell>
          <cell r="C1299">
            <v>0</v>
          </cell>
          <cell r="D1299" t="str">
            <v>Costo  Neto</v>
          </cell>
          <cell r="E1299">
            <v>0</v>
          </cell>
          <cell r="F1299" t="str">
            <v>Total D=A+B+C</v>
          </cell>
          <cell r="G1299">
            <v>0</v>
          </cell>
        </row>
        <row r="1301">
          <cell r="A1301" t="str">
            <v>ANALISIS DE PRECIOS</v>
          </cell>
          <cell r="B1301">
            <v>0</v>
          </cell>
          <cell r="C1301">
            <v>0</v>
          </cell>
          <cell r="D1301">
            <v>0</v>
          </cell>
          <cell r="E1301">
            <v>0</v>
          </cell>
          <cell r="F1301">
            <v>0</v>
          </cell>
          <cell r="G1301">
            <v>0</v>
          </cell>
        </row>
        <row r="1302">
          <cell r="A1302" t="str">
            <v>COMITENTE:</v>
          </cell>
          <cell r="B1302" t="str">
            <v>DIRECCIÓN DE ARQUITECTURA</v>
          </cell>
          <cell r="C1302">
            <v>0</v>
          </cell>
          <cell r="D1302">
            <v>0</v>
          </cell>
          <cell r="E1302">
            <v>0</v>
          </cell>
          <cell r="F1302">
            <v>0</v>
          </cell>
          <cell r="G1302">
            <v>0</v>
          </cell>
        </row>
        <row r="1303">
          <cell r="A1303" t="str">
            <v>CONTRATISTA:</v>
          </cell>
          <cell r="B1303" t="str">
            <v>FUNCIONALES SIGOP</v>
          </cell>
          <cell r="C1303">
            <v>0</v>
          </cell>
          <cell r="D1303">
            <v>0</v>
          </cell>
          <cell r="E1303">
            <v>0</v>
          </cell>
          <cell r="F1303">
            <v>0</v>
          </cell>
          <cell r="G1303">
            <v>0</v>
          </cell>
        </row>
        <row r="1304">
          <cell r="A1304" t="str">
            <v>OBRA:</v>
          </cell>
          <cell r="B1304" t="str">
            <v>PRUEBA PLANILLA DE MEDICION</v>
          </cell>
          <cell r="C1304">
            <v>0</v>
          </cell>
          <cell r="D1304">
            <v>0</v>
          </cell>
          <cell r="E1304">
            <v>0</v>
          </cell>
          <cell r="F1304" t="str">
            <v>PRECIOS A:</v>
          </cell>
          <cell r="G1304">
            <v>0</v>
          </cell>
        </row>
        <row r="1305">
          <cell r="A1305" t="str">
            <v>UBICACIÓN:</v>
          </cell>
          <cell r="B1305" t="str">
            <v>CENTRO CIVICO</v>
          </cell>
          <cell r="C1305">
            <v>0</v>
          </cell>
          <cell r="D1305">
            <v>0</v>
          </cell>
          <cell r="E1305">
            <v>0</v>
          </cell>
          <cell r="F1305">
            <v>0</v>
          </cell>
          <cell r="G1305">
            <v>0</v>
          </cell>
        </row>
        <row r="1306">
          <cell r="A1306" t="str">
            <v>RUBRO:</v>
          </cell>
          <cell r="B1306" t="str">
            <v/>
          </cell>
          <cell r="C1306" t="str">
            <v/>
          </cell>
          <cell r="D1306">
            <v>0</v>
          </cell>
          <cell r="E1306">
            <v>0</v>
          </cell>
          <cell r="F1306">
            <v>0</v>
          </cell>
          <cell r="G1306">
            <v>0</v>
          </cell>
        </row>
        <row r="1307">
          <cell r="A1307" t="str">
            <v>ITEM:</v>
          </cell>
          <cell r="B1307" t="str">
            <v/>
          </cell>
          <cell r="C1307" t="str">
            <v/>
          </cell>
          <cell r="D1307">
            <v>0</v>
          </cell>
          <cell r="E1307">
            <v>0</v>
          </cell>
          <cell r="F1307" t="str">
            <v>UNIDAD:</v>
          </cell>
          <cell r="G1307" t="str">
            <v/>
          </cell>
        </row>
        <row r="1308">
          <cell r="A1308">
            <v>0</v>
          </cell>
          <cell r="B1308">
            <v>0</v>
          </cell>
          <cell r="C1308">
            <v>0</v>
          </cell>
          <cell r="D1308">
            <v>0</v>
          </cell>
          <cell r="E1308">
            <v>0</v>
          </cell>
          <cell r="F1308">
            <v>0</v>
          </cell>
          <cell r="G1308">
            <v>0</v>
          </cell>
        </row>
        <row r="1309">
          <cell r="A1309" t="str">
            <v>DATOS REDETERMINACION</v>
          </cell>
          <cell r="B1309">
            <v>0</v>
          </cell>
          <cell r="C1309" t="str">
            <v>DESIGNACION</v>
          </cell>
          <cell r="D1309" t="str">
            <v>U</v>
          </cell>
          <cell r="E1309" t="str">
            <v>Cantidad</v>
          </cell>
          <cell r="F1309" t="str">
            <v>$ Unitarios</v>
          </cell>
          <cell r="G1309" t="str">
            <v>$ Parcial</v>
          </cell>
        </row>
        <row r="1310">
          <cell r="A1310" t="str">
            <v>CÓDIGO</v>
          </cell>
          <cell r="B1310" t="str">
            <v>DESCRIPCIÓN</v>
          </cell>
          <cell r="C1310">
            <v>0</v>
          </cell>
          <cell r="D1310">
            <v>0</v>
          </cell>
          <cell r="E1310">
            <v>0</v>
          </cell>
          <cell r="F1310">
            <v>0</v>
          </cell>
          <cell r="G1310">
            <v>0</v>
          </cell>
        </row>
        <row r="1311">
          <cell r="A1311">
            <v>0</v>
          </cell>
          <cell r="B1311">
            <v>0</v>
          </cell>
          <cell r="C1311" t="str">
            <v>A - MATERIALES</v>
          </cell>
          <cell r="D1311">
            <v>0</v>
          </cell>
          <cell r="E1311">
            <v>0</v>
          </cell>
          <cell r="F1311">
            <v>0</v>
          </cell>
          <cell r="G1311">
            <v>0</v>
          </cell>
        </row>
        <row r="1312">
          <cell r="A1312" t="str">
            <v/>
          </cell>
          <cell r="B1312" t="str">
            <v/>
          </cell>
          <cell r="C1312">
            <v>0</v>
          </cell>
          <cell r="D1312" t="str">
            <v/>
          </cell>
          <cell r="E1312">
            <v>0</v>
          </cell>
          <cell r="F1312">
            <v>0</v>
          </cell>
          <cell r="G1312">
            <v>0</v>
          </cell>
        </row>
        <row r="1313">
          <cell r="A1313" t="str">
            <v/>
          </cell>
          <cell r="B1313" t="str">
            <v/>
          </cell>
          <cell r="C1313">
            <v>0</v>
          </cell>
          <cell r="D1313" t="str">
            <v/>
          </cell>
          <cell r="E1313">
            <v>0</v>
          </cell>
          <cell r="F1313">
            <v>0</v>
          </cell>
          <cell r="G1313">
            <v>0</v>
          </cell>
        </row>
        <row r="1314">
          <cell r="A1314" t="str">
            <v/>
          </cell>
          <cell r="B1314" t="str">
            <v/>
          </cell>
          <cell r="C1314">
            <v>0</v>
          </cell>
          <cell r="D1314" t="str">
            <v/>
          </cell>
          <cell r="E1314">
            <v>0</v>
          </cell>
          <cell r="F1314">
            <v>0</v>
          </cell>
          <cell r="G1314">
            <v>0</v>
          </cell>
        </row>
        <row r="1315">
          <cell r="A1315" t="str">
            <v/>
          </cell>
          <cell r="B1315" t="str">
            <v/>
          </cell>
          <cell r="C1315">
            <v>0</v>
          </cell>
          <cell r="D1315" t="str">
            <v/>
          </cell>
          <cell r="E1315">
            <v>0</v>
          </cell>
          <cell r="F1315">
            <v>0</v>
          </cell>
          <cell r="G1315">
            <v>0</v>
          </cell>
        </row>
        <row r="1316">
          <cell r="A1316" t="str">
            <v/>
          </cell>
          <cell r="B1316" t="str">
            <v/>
          </cell>
          <cell r="C1316">
            <v>0</v>
          </cell>
          <cell r="D1316" t="str">
            <v/>
          </cell>
          <cell r="E1316">
            <v>0</v>
          </cell>
          <cell r="F1316">
            <v>0</v>
          </cell>
          <cell r="G1316">
            <v>0</v>
          </cell>
        </row>
        <row r="1317">
          <cell r="A1317" t="str">
            <v/>
          </cell>
          <cell r="B1317" t="str">
            <v/>
          </cell>
          <cell r="C1317">
            <v>0</v>
          </cell>
          <cell r="D1317" t="str">
            <v/>
          </cell>
          <cell r="E1317">
            <v>0</v>
          </cell>
          <cell r="F1317">
            <v>0</v>
          </cell>
          <cell r="G1317">
            <v>0</v>
          </cell>
        </row>
        <row r="1318">
          <cell r="A1318" t="str">
            <v/>
          </cell>
          <cell r="B1318" t="str">
            <v/>
          </cell>
          <cell r="C1318">
            <v>0</v>
          </cell>
          <cell r="D1318" t="str">
            <v/>
          </cell>
          <cell r="E1318">
            <v>0</v>
          </cell>
          <cell r="F1318">
            <v>0</v>
          </cell>
          <cell r="G1318">
            <v>0</v>
          </cell>
        </row>
        <row r="1319">
          <cell r="A1319" t="str">
            <v/>
          </cell>
          <cell r="B1319" t="str">
            <v/>
          </cell>
          <cell r="C1319">
            <v>0</v>
          </cell>
          <cell r="D1319" t="str">
            <v/>
          </cell>
          <cell r="E1319">
            <v>0</v>
          </cell>
          <cell r="F1319">
            <v>0</v>
          </cell>
          <cell r="G1319">
            <v>0</v>
          </cell>
        </row>
        <row r="1320">
          <cell r="A1320" t="str">
            <v/>
          </cell>
          <cell r="B1320" t="str">
            <v/>
          </cell>
          <cell r="C1320">
            <v>0</v>
          </cell>
          <cell r="D1320" t="str">
            <v/>
          </cell>
          <cell r="E1320">
            <v>0</v>
          </cell>
          <cell r="F1320">
            <v>0</v>
          </cell>
          <cell r="G1320">
            <v>0</v>
          </cell>
        </row>
        <row r="1321">
          <cell r="A1321" t="str">
            <v/>
          </cell>
          <cell r="B1321" t="str">
            <v/>
          </cell>
          <cell r="C1321">
            <v>0</v>
          </cell>
          <cell r="D1321" t="str">
            <v/>
          </cell>
          <cell r="E1321">
            <v>0</v>
          </cell>
          <cell r="F1321">
            <v>0</v>
          </cell>
          <cell r="G1321">
            <v>0</v>
          </cell>
        </row>
        <row r="1322">
          <cell r="A1322" t="str">
            <v/>
          </cell>
          <cell r="B1322" t="str">
            <v/>
          </cell>
          <cell r="C1322">
            <v>0</v>
          </cell>
          <cell r="D1322" t="str">
            <v/>
          </cell>
          <cell r="E1322">
            <v>0</v>
          </cell>
          <cell r="F1322">
            <v>0</v>
          </cell>
          <cell r="G1322">
            <v>0</v>
          </cell>
        </row>
        <row r="1323">
          <cell r="A1323" t="str">
            <v/>
          </cell>
          <cell r="B1323" t="str">
            <v/>
          </cell>
          <cell r="C1323">
            <v>0</v>
          </cell>
          <cell r="D1323" t="str">
            <v/>
          </cell>
          <cell r="E1323">
            <v>0</v>
          </cell>
          <cell r="F1323">
            <v>0</v>
          </cell>
          <cell r="G1323">
            <v>0</v>
          </cell>
        </row>
        <row r="1324">
          <cell r="A1324" t="str">
            <v/>
          </cell>
          <cell r="B1324" t="str">
            <v/>
          </cell>
          <cell r="C1324">
            <v>0</v>
          </cell>
          <cell r="D1324" t="str">
            <v/>
          </cell>
          <cell r="E1324">
            <v>0</v>
          </cell>
          <cell r="F1324">
            <v>0</v>
          </cell>
          <cell r="G1324">
            <v>0</v>
          </cell>
        </row>
        <row r="1325">
          <cell r="A1325" t="str">
            <v/>
          </cell>
          <cell r="B1325" t="str">
            <v/>
          </cell>
          <cell r="C1325">
            <v>0</v>
          </cell>
          <cell r="D1325" t="str">
            <v/>
          </cell>
          <cell r="E1325">
            <v>0</v>
          </cell>
          <cell r="F1325">
            <v>0</v>
          </cell>
          <cell r="G1325">
            <v>0</v>
          </cell>
        </row>
        <row r="1326">
          <cell r="A1326">
            <v>0</v>
          </cell>
          <cell r="B1326">
            <v>0</v>
          </cell>
          <cell r="C1326">
            <v>0</v>
          </cell>
          <cell r="D1326">
            <v>0</v>
          </cell>
          <cell r="E1326">
            <v>0</v>
          </cell>
          <cell r="F1326" t="str">
            <v>Total A</v>
          </cell>
          <cell r="G1326">
            <v>0</v>
          </cell>
        </row>
        <row r="1327">
          <cell r="A1327">
            <v>0</v>
          </cell>
          <cell r="B1327">
            <v>0</v>
          </cell>
          <cell r="C1327" t="str">
            <v>B - MANO DE OBRA</v>
          </cell>
          <cell r="D1327">
            <v>0</v>
          </cell>
          <cell r="E1327">
            <v>0</v>
          </cell>
          <cell r="F1327">
            <v>0</v>
          </cell>
          <cell r="G1327">
            <v>0</v>
          </cell>
        </row>
        <row r="1328">
          <cell r="A1328" t="str">
            <v/>
          </cell>
          <cell r="B1328">
            <v>0</v>
          </cell>
          <cell r="C1328">
            <v>0</v>
          </cell>
          <cell r="D1328" t="str">
            <v/>
          </cell>
          <cell r="E1328">
            <v>0</v>
          </cell>
          <cell r="F1328">
            <v>0</v>
          </cell>
          <cell r="G1328">
            <v>0</v>
          </cell>
        </row>
        <row r="1329">
          <cell r="A1329" t="str">
            <v/>
          </cell>
          <cell r="B1329">
            <v>0</v>
          </cell>
          <cell r="C1329">
            <v>0</v>
          </cell>
          <cell r="D1329" t="str">
            <v/>
          </cell>
          <cell r="E1329">
            <v>0</v>
          </cell>
          <cell r="F1329">
            <v>0</v>
          </cell>
          <cell r="G1329">
            <v>0</v>
          </cell>
        </row>
        <row r="1330">
          <cell r="A1330" t="str">
            <v/>
          </cell>
          <cell r="B1330">
            <v>0</v>
          </cell>
          <cell r="C1330">
            <v>0</v>
          </cell>
          <cell r="D1330" t="str">
            <v/>
          </cell>
          <cell r="E1330">
            <v>0</v>
          </cell>
          <cell r="F1330">
            <v>0</v>
          </cell>
          <cell r="G1330">
            <v>0</v>
          </cell>
        </row>
        <row r="1331">
          <cell r="A1331" t="str">
            <v/>
          </cell>
          <cell r="B1331">
            <v>0</v>
          </cell>
          <cell r="C1331">
            <v>0</v>
          </cell>
          <cell r="D1331" t="str">
            <v/>
          </cell>
          <cell r="E1331">
            <v>0</v>
          </cell>
          <cell r="F1331">
            <v>0</v>
          </cell>
          <cell r="G1331">
            <v>0</v>
          </cell>
        </row>
        <row r="1332">
          <cell r="A1332" t="str">
            <v/>
          </cell>
          <cell r="B1332">
            <v>0</v>
          </cell>
          <cell r="C1332">
            <v>0</v>
          </cell>
          <cell r="D1332" t="str">
            <v/>
          </cell>
          <cell r="E1332">
            <v>0</v>
          </cell>
          <cell r="F1332">
            <v>0</v>
          </cell>
          <cell r="G1332">
            <v>0</v>
          </cell>
        </row>
        <row r="1333">
          <cell r="A1333" t="str">
            <v/>
          </cell>
          <cell r="B1333">
            <v>0</v>
          </cell>
          <cell r="C1333">
            <v>0</v>
          </cell>
          <cell r="D1333" t="str">
            <v/>
          </cell>
          <cell r="E1333">
            <v>0</v>
          </cell>
          <cell r="F1333">
            <v>0</v>
          </cell>
          <cell r="G1333">
            <v>0</v>
          </cell>
        </row>
        <row r="1334">
          <cell r="A1334" t="str">
            <v/>
          </cell>
          <cell r="B1334">
            <v>0</v>
          </cell>
          <cell r="C1334">
            <v>0</v>
          </cell>
          <cell r="D1334" t="str">
            <v/>
          </cell>
          <cell r="E1334">
            <v>0</v>
          </cell>
          <cell r="F1334">
            <v>0</v>
          </cell>
          <cell r="G1334">
            <v>0</v>
          </cell>
        </row>
        <row r="1335">
          <cell r="A1335" t="str">
            <v/>
          </cell>
          <cell r="B1335">
            <v>0</v>
          </cell>
          <cell r="C1335">
            <v>0</v>
          </cell>
          <cell r="D1335" t="str">
            <v/>
          </cell>
          <cell r="E1335">
            <v>0</v>
          </cell>
          <cell r="F1335">
            <v>0</v>
          </cell>
          <cell r="G1335">
            <v>0</v>
          </cell>
        </row>
        <row r="1336">
          <cell r="A1336">
            <v>0</v>
          </cell>
          <cell r="B1336">
            <v>0</v>
          </cell>
          <cell r="C1336">
            <v>0</v>
          </cell>
          <cell r="D1336">
            <v>0</v>
          </cell>
          <cell r="E1336">
            <v>0</v>
          </cell>
          <cell r="F1336" t="str">
            <v>Total B</v>
          </cell>
          <cell r="G1336">
            <v>0</v>
          </cell>
        </row>
        <row r="1337">
          <cell r="A1337">
            <v>0</v>
          </cell>
          <cell r="B1337">
            <v>0</v>
          </cell>
          <cell r="C1337" t="str">
            <v>C - EQUIPOS</v>
          </cell>
          <cell r="D1337">
            <v>0</v>
          </cell>
          <cell r="E1337">
            <v>0</v>
          </cell>
          <cell r="F1337">
            <v>0</v>
          </cell>
          <cell r="G1337">
            <v>0</v>
          </cell>
        </row>
        <row r="1338">
          <cell r="A1338" t="str">
            <v/>
          </cell>
          <cell r="B1338" t="str">
            <v/>
          </cell>
          <cell r="C1338">
            <v>0</v>
          </cell>
          <cell r="D1338" t="str">
            <v/>
          </cell>
          <cell r="E1338">
            <v>0</v>
          </cell>
          <cell r="F1338">
            <v>0</v>
          </cell>
          <cell r="G1338">
            <v>0</v>
          </cell>
        </row>
        <row r="1339">
          <cell r="A1339" t="str">
            <v/>
          </cell>
          <cell r="B1339" t="str">
            <v/>
          </cell>
          <cell r="C1339">
            <v>0</v>
          </cell>
          <cell r="D1339" t="str">
            <v/>
          </cell>
          <cell r="E1339">
            <v>0</v>
          </cell>
          <cell r="F1339">
            <v>0</v>
          </cell>
          <cell r="G1339">
            <v>0</v>
          </cell>
        </row>
        <row r="1340">
          <cell r="A1340" t="str">
            <v/>
          </cell>
          <cell r="B1340" t="str">
            <v/>
          </cell>
          <cell r="C1340">
            <v>0</v>
          </cell>
          <cell r="D1340" t="str">
            <v/>
          </cell>
          <cell r="E1340">
            <v>0</v>
          </cell>
          <cell r="F1340">
            <v>0</v>
          </cell>
          <cell r="G1340">
            <v>0</v>
          </cell>
        </row>
        <row r="1341">
          <cell r="A1341" t="str">
            <v/>
          </cell>
          <cell r="B1341" t="str">
            <v/>
          </cell>
          <cell r="C1341">
            <v>0</v>
          </cell>
          <cell r="D1341" t="str">
            <v/>
          </cell>
          <cell r="E1341">
            <v>0</v>
          </cell>
          <cell r="F1341">
            <v>0</v>
          </cell>
          <cell r="G1341">
            <v>0</v>
          </cell>
        </row>
        <row r="1342">
          <cell r="A1342" t="str">
            <v/>
          </cell>
          <cell r="B1342" t="str">
            <v/>
          </cell>
          <cell r="C1342">
            <v>0</v>
          </cell>
          <cell r="D1342" t="str">
            <v/>
          </cell>
          <cell r="E1342">
            <v>0</v>
          </cell>
          <cell r="F1342">
            <v>0</v>
          </cell>
          <cell r="G1342">
            <v>0</v>
          </cell>
        </row>
        <row r="1343">
          <cell r="A1343" t="str">
            <v/>
          </cell>
          <cell r="B1343" t="str">
            <v/>
          </cell>
          <cell r="C1343">
            <v>0</v>
          </cell>
          <cell r="D1343" t="str">
            <v/>
          </cell>
          <cell r="E1343">
            <v>0</v>
          </cell>
          <cell r="F1343">
            <v>0</v>
          </cell>
          <cell r="G1343">
            <v>0</v>
          </cell>
        </row>
        <row r="1344">
          <cell r="A1344" t="str">
            <v/>
          </cell>
          <cell r="B1344" t="str">
            <v/>
          </cell>
          <cell r="C1344">
            <v>0</v>
          </cell>
          <cell r="D1344" t="str">
            <v/>
          </cell>
          <cell r="E1344">
            <v>0</v>
          </cell>
          <cell r="F1344">
            <v>0</v>
          </cell>
          <cell r="G1344">
            <v>0</v>
          </cell>
        </row>
        <row r="1345">
          <cell r="A1345" t="str">
            <v/>
          </cell>
          <cell r="B1345" t="str">
            <v/>
          </cell>
          <cell r="C1345">
            <v>0</v>
          </cell>
          <cell r="D1345" t="str">
            <v/>
          </cell>
          <cell r="E1345">
            <v>0</v>
          </cell>
          <cell r="F1345">
            <v>0</v>
          </cell>
          <cell r="G1345">
            <v>0</v>
          </cell>
        </row>
        <row r="1346">
          <cell r="A1346" t="str">
            <v/>
          </cell>
          <cell r="B1346" t="str">
            <v/>
          </cell>
          <cell r="C1346">
            <v>0</v>
          </cell>
          <cell r="D1346" t="str">
            <v/>
          </cell>
          <cell r="E1346">
            <v>0</v>
          </cell>
          <cell r="F1346">
            <v>0</v>
          </cell>
          <cell r="G1346">
            <v>0</v>
          </cell>
        </row>
        <row r="1347">
          <cell r="A1347">
            <v>0</v>
          </cell>
          <cell r="B1347">
            <v>0</v>
          </cell>
          <cell r="C1347">
            <v>0</v>
          </cell>
          <cell r="D1347">
            <v>0</v>
          </cell>
          <cell r="E1347">
            <v>0</v>
          </cell>
          <cell r="F1347" t="str">
            <v>Total C</v>
          </cell>
          <cell r="G1347">
            <v>0</v>
          </cell>
        </row>
        <row r="1348">
          <cell r="A1348">
            <v>0</v>
          </cell>
          <cell r="B1348">
            <v>0</v>
          </cell>
          <cell r="C1348">
            <v>0</v>
          </cell>
          <cell r="D1348">
            <v>0</v>
          </cell>
          <cell r="E1348">
            <v>0</v>
          </cell>
          <cell r="F1348">
            <v>0</v>
          </cell>
          <cell r="G1348">
            <v>0</v>
          </cell>
        </row>
        <row r="1349">
          <cell r="A1349" t="str">
            <v/>
          </cell>
          <cell r="B1349" t="str">
            <v/>
          </cell>
          <cell r="C1349">
            <v>0</v>
          </cell>
          <cell r="D1349" t="str">
            <v>Costo  Neto</v>
          </cell>
          <cell r="E1349">
            <v>0</v>
          </cell>
          <cell r="F1349" t="str">
            <v>Total D=A+B+C</v>
          </cell>
          <cell r="G1349">
            <v>0</v>
          </cell>
        </row>
        <row r="1351">
          <cell r="A1351" t="str">
            <v>ANALISIS DE PRECIOS</v>
          </cell>
          <cell r="B1351">
            <v>0</v>
          </cell>
          <cell r="C1351">
            <v>0</v>
          </cell>
          <cell r="D1351">
            <v>0</v>
          </cell>
          <cell r="E1351">
            <v>0</v>
          </cell>
          <cell r="F1351">
            <v>0</v>
          </cell>
          <cell r="G1351">
            <v>0</v>
          </cell>
        </row>
        <row r="1352">
          <cell r="A1352" t="str">
            <v>COMITENTE:</v>
          </cell>
          <cell r="B1352" t="str">
            <v>DIRECCIÓN DE ARQUITECTURA</v>
          </cell>
          <cell r="C1352">
            <v>0</v>
          </cell>
          <cell r="D1352">
            <v>0</v>
          </cell>
          <cell r="E1352">
            <v>0</v>
          </cell>
          <cell r="F1352">
            <v>0</v>
          </cell>
          <cell r="G1352">
            <v>0</v>
          </cell>
        </row>
        <row r="1353">
          <cell r="A1353" t="str">
            <v>CONTRATISTA:</v>
          </cell>
          <cell r="B1353" t="str">
            <v>FUNCIONALES SIGOP</v>
          </cell>
          <cell r="C1353">
            <v>0</v>
          </cell>
          <cell r="D1353">
            <v>0</v>
          </cell>
          <cell r="E1353">
            <v>0</v>
          </cell>
          <cell r="F1353">
            <v>0</v>
          </cell>
          <cell r="G1353">
            <v>0</v>
          </cell>
        </row>
        <row r="1354">
          <cell r="A1354" t="str">
            <v>OBRA:</v>
          </cell>
          <cell r="B1354" t="str">
            <v>PRUEBA PLANILLA DE MEDICION</v>
          </cell>
          <cell r="C1354">
            <v>0</v>
          </cell>
          <cell r="D1354">
            <v>0</v>
          </cell>
          <cell r="E1354">
            <v>0</v>
          </cell>
          <cell r="F1354" t="str">
            <v>PRECIOS A:</v>
          </cell>
          <cell r="G1354">
            <v>0</v>
          </cell>
        </row>
        <row r="1355">
          <cell r="A1355" t="str">
            <v>UBICACIÓN:</v>
          </cell>
          <cell r="B1355" t="str">
            <v>CENTRO CIVICO</v>
          </cell>
          <cell r="C1355">
            <v>0</v>
          </cell>
          <cell r="D1355">
            <v>0</v>
          </cell>
          <cell r="E1355">
            <v>0</v>
          </cell>
          <cell r="F1355">
            <v>0</v>
          </cell>
          <cell r="G1355">
            <v>0</v>
          </cell>
        </row>
        <row r="1356">
          <cell r="A1356" t="str">
            <v>RUBRO:</v>
          </cell>
          <cell r="B1356" t="str">
            <v/>
          </cell>
          <cell r="C1356" t="str">
            <v/>
          </cell>
          <cell r="D1356">
            <v>0</v>
          </cell>
          <cell r="E1356">
            <v>0</v>
          </cell>
          <cell r="F1356">
            <v>0</v>
          </cell>
          <cell r="G1356">
            <v>0</v>
          </cell>
        </row>
        <row r="1357">
          <cell r="A1357" t="str">
            <v>ITEM:</v>
          </cell>
          <cell r="B1357" t="str">
            <v/>
          </cell>
          <cell r="C1357" t="str">
            <v/>
          </cell>
          <cell r="D1357">
            <v>0</v>
          </cell>
          <cell r="E1357">
            <v>0</v>
          </cell>
          <cell r="F1357" t="str">
            <v>UNIDAD:</v>
          </cell>
          <cell r="G1357" t="str">
            <v/>
          </cell>
        </row>
        <row r="1358">
          <cell r="A1358">
            <v>0</v>
          </cell>
          <cell r="B1358">
            <v>0</v>
          </cell>
          <cell r="C1358">
            <v>0</v>
          </cell>
          <cell r="D1358">
            <v>0</v>
          </cell>
          <cell r="E1358">
            <v>0</v>
          </cell>
          <cell r="F1358">
            <v>0</v>
          </cell>
          <cell r="G1358">
            <v>0</v>
          </cell>
        </row>
        <row r="1359">
          <cell r="A1359" t="str">
            <v>DATOS REDETERMINACION</v>
          </cell>
          <cell r="B1359">
            <v>0</v>
          </cell>
          <cell r="C1359" t="str">
            <v>DESIGNACION</v>
          </cell>
          <cell r="D1359" t="str">
            <v>U</v>
          </cell>
          <cell r="E1359" t="str">
            <v>Cantidad</v>
          </cell>
          <cell r="F1359" t="str">
            <v>$ Unitarios</v>
          </cell>
          <cell r="G1359" t="str">
            <v>$ Parcial</v>
          </cell>
        </row>
        <row r="1360">
          <cell r="A1360" t="str">
            <v>CÓDIGO</v>
          </cell>
          <cell r="B1360" t="str">
            <v>DESCRIPCIÓN</v>
          </cell>
          <cell r="C1360">
            <v>0</v>
          </cell>
          <cell r="D1360">
            <v>0</v>
          </cell>
          <cell r="E1360">
            <v>0</v>
          </cell>
          <cell r="F1360">
            <v>0</v>
          </cell>
          <cell r="G1360">
            <v>0</v>
          </cell>
        </row>
        <row r="1361">
          <cell r="A1361">
            <v>0</v>
          </cell>
          <cell r="B1361">
            <v>0</v>
          </cell>
          <cell r="C1361" t="str">
            <v>A - MATERIALES</v>
          </cell>
          <cell r="D1361">
            <v>0</v>
          </cell>
          <cell r="E1361">
            <v>0</v>
          </cell>
          <cell r="F1361">
            <v>0</v>
          </cell>
          <cell r="G1361">
            <v>0</v>
          </cell>
        </row>
        <row r="1362">
          <cell r="A1362" t="str">
            <v/>
          </cell>
          <cell r="B1362" t="str">
            <v/>
          </cell>
          <cell r="C1362">
            <v>0</v>
          </cell>
          <cell r="D1362" t="str">
            <v/>
          </cell>
          <cell r="E1362">
            <v>0</v>
          </cell>
          <cell r="F1362">
            <v>0</v>
          </cell>
          <cell r="G1362">
            <v>0</v>
          </cell>
        </row>
        <row r="1363">
          <cell r="A1363" t="str">
            <v/>
          </cell>
          <cell r="B1363" t="str">
            <v/>
          </cell>
          <cell r="C1363">
            <v>0</v>
          </cell>
          <cell r="D1363" t="str">
            <v/>
          </cell>
          <cell r="E1363">
            <v>0</v>
          </cell>
          <cell r="F1363">
            <v>0</v>
          </cell>
          <cell r="G1363">
            <v>0</v>
          </cell>
        </row>
        <row r="1364">
          <cell r="A1364" t="str">
            <v/>
          </cell>
          <cell r="B1364" t="str">
            <v/>
          </cell>
          <cell r="C1364">
            <v>0</v>
          </cell>
          <cell r="D1364" t="str">
            <v/>
          </cell>
          <cell r="E1364">
            <v>0</v>
          </cell>
          <cell r="F1364">
            <v>0</v>
          </cell>
          <cell r="G1364">
            <v>0</v>
          </cell>
        </row>
        <row r="1365">
          <cell r="A1365" t="str">
            <v/>
          </cell>
          <cell r="B1365" t="str">
            <v/>
          </cell>
          <cell r="C1365">
            <v>0</v>
          </cell>
          <cell r="D1365" t="str">
            <v/>
          </cell>
          <cell r="E1365">
            <v>0</v>
          </cell>
          <cell r="F1365">
            <v>0</v>
          </cell>
          <cell r="G1365">
            <v>0</v>
          </cell>
        </row>
        <row r="1366">
          <cell r="A1366" t="str">
            <v/>
          </cell>
          <cell r="B1366" t="str">
            <v/>
          </cell>
          <cell r="C1366">
            <v>0</v>
          </cell>
          <cell r="D1366" t="str">
            <v/>
          </cell>
          <cell r="E1366">
            <v>0</v>
          </cell>
          <cell r="F1366">
            <v>0</v>
          </cell>
          <cell r="G1366">
            <v>0</v>
          </cell>
        </row>
        <row r="1367">
          <cell r="A1367" t="str">
            <v/>
          </cell>
          <cell r="B1367" t="str">
            <v/>
          </cell>
          <cell r="C1367">
            <v>0</v>
          </cell>
          <cell r="D1367" t="str">
            <v/>
          </cell>
          <cell r="E1367">
            <v>0</v>
          </cell>
          <cell r="F1367">
            <v>0</v>
          </cell>
          <cell r="G1367">
            <v>0</v>
          </cell>
        </row>
        <row r="1368">
          <cell r="A1368" t="str">
            <v/>
          </cell>
          <cell r="B1368" t="str">
            <v/>
          </cell>
          <cell r="C1368">
            <v>0</v>
          </cell>
          <cell r="D1368" t="str">
            <v/>
          </cell>
          <cell r="E1368">
            <v>0</v>
          </cell>
          <cell r="F1368">
            <v>0</v>
          </cell>
          <cell r="G1368">
            <v>0</v>
          </cell>
        </row>
        <row r="1369">
          <cell r="A1369" t="str">
            <v/>
          </cell>
          <cell r="B1369" t="str">
            <v/>
          </cell>
          <cell r="C1369">
            <v>0</v>
          </cell>
          <cell r="D1369" t="str">
            <v/>
          </cell>
          <cell r="E1369">
            <v>0</v>
          </cell>
          <cell r="F1369">
            <v>0</v>
          </cell>
          <cell r="G1369">
            <v>0</v>
          </cell>
        </row>
        <row r="1370">
          <cell r="A1370" t="str">
            <v/>
          </cell>
          <cell r="B1370" t="str">
            <v/>
          </cell>
          <cell r="C1370">
            <v>0</v>
          </cell>
          <cell r="D1370" t="str">
            <v/>
          </cell>
          <cell r="E1370">
            <v>0</v>
          </cell>
          <cell r="F1370">
            <v>0</v>
          </cell>
          <cell r="G1370">
            <v>0</v>
          </cell>
        </row>
        <row r="1371">
          <cell r="A1371" t="str">
            <v/>
          </cell>
          <cell r="B1371" t="str">
            <v/>
          </cell>
          <cell r="C1371">
            <v>0</v>
          </cell>
          <cell r="D1371" t="str">
            <v/>
          </cell>
          <cell r="E1371">
            <v>0</v>
          </cell>
          <cell r="F1371">
            <v>0</v>
          </cell>
          <cell r="G1371">
            <v>0</v>
          </cell>
        </row>
        <row r="1372">
          <cell r="A1372" t="str">
            <v/>
          </cell>
          <cell r="B1372" t="str">
            <v/>
          </cell>
          <cell r="C1372">
            <v>0</v>
          </cell>
          <cell r="D1372" t="str">
            <v/>
          </cell>
          <cell r="E1372">
            <v>0</v>
          </cell>
          <cell r="F1372">
            <v>0</v>
          </cell>
          <cell r="G1372">
            <v>0</v>
          </cell>
        </row>
        <row r="1373">
          <cell r="A1373" t="str">
            <v/>
          </cell>
          <cell r="B1373" t="str">
            <v/>
          </cell>
          <cell r="C1373">
            <v>0</v>
          </cell>
          <cell r="D1373" t="str">
            <v/>
          </cell>
          <cell r="E1373">
            <v>0</v>
          </cell>
          <cell r="F1373">
            <v>0</v>
          </cell>
          <cell r="G1373">
            <v>0</v>
          </cell>
        </row>
        <row r="1374">
          <cell r="A1374" t="str">
            <v/>
          </cell>
          <cell r="B1374" t="str">
            <v/>
          </cell>
          <cell r="C1374">
            <v>0</v>
          </cell>
          <cell r="D1374" t="str">
            <v/>
          </cell>
          <cell r="E1374">
            <v>0</v>
          </cell>
          <cell r="F1374">
            <v>0</v>
          </cell>
          <cell r="G1374">
            <v>0</v>
          </cell>
        </row>
        <row r="1375">
          <cell r="A1375" t="str">
            <v/>
          </cell>
          <cell r="B1375" t="str">
            <v/>
          </cell>
          <cell r="C1375">
            <v>0</v>
          </cell>
          <cell r="D1375" t="str">
            <v/>
          </cell>
          <cell r="E1375">
            <v>0</v>
          </cell>
          <cell r="F1375">
            <v>0</v>
          </cell>
          <cell r="G1375">
            <v>0</v>
          </cell>
        </row>
        <row r="1376">
          <cell r="A1376">
            <v>0</v>
          </cell>
          <cell r="B1376">
            <v>0</v>
          </cell>
          <cell r="C1376">
            <v>0</v>
          </cell>
          <cell r="D1376">
            <v>0</v>
          </cell>
          <cell r="E1376">
            <v>0</v>
          </cell>
          <cell r="F1376" t="str">
            <v>Total A</v>
          </cell>
          <cell r="G1376">
            <v>0</v>
          </cell>
        </row>
        <row r="1377">
          <cell r="A1377">
            <v>0</v>
          </cell>
          <cell r="B1377">
            <v>0</v>
          </cell>
          <cell r="C1377" t="str">
            <v>B - MANO DE OBRA</v>
          </cell>
          <cell r="D1377">
            <v>0</v>
          </cell>
          <cell r="E1377">
            <v>0</v>
          </cell>
          <cell r="F1377">
            <v>0</v>
          </cell>
          <cell r="G1377">
            <v>0</v>
          </cell>
        </row>
        <row r="1378">
          <cell r="A1378" t="str">
            <v/>
          </cell>
          <cell r="B1378">
            <v>0</v>
          </cell>
          <cell r="C1378">
            <v>0</v>
          </cell>
          <cell r="D1378" t="str">
            <v/>
          </cell>
          <cell r="E1378">
            <v>0</v>
          </cell>
          <cell r="F1378">
            <v>0</v>
          </cell>
          <cell r="G1378">
            <v>0</v>
          </cell>
        </row>
        <row r="1379">
          <cell r="A1379" t="str">
            <v/>
          </cell>
          <cell r="B1379">
            <v>0</v>
          </cell>
          <cell r="C1379">
            <v>0</v>
          </cell>
          <cell r="D1379" t="str">
            <v/>
          </cell>
          <cell r="E1379">
            <v>0</v>
          </cell>
          <cell r="F1379">
            <v>0</v>
          </cell>
          <cell r="G1379">
            <v>0</v>
          </cell>
        </row>
        <row r="1380">
          <cell r="A1380" t="str">
            <v/>
          </cell>
          <cell r="B1380">
            <v>0</v>
          </cell>
          <cell r="C1380">
            <v>0</v>
          </cell>
          <cell r="D1380" t="str">
            <v/>
          </cell>
          <cell r="E1380">
            <v>0</v>
          </cell>
          <cell r="F1380">
            <v>0</v>
          </cell>
          <cell r="G1380">
            <v>0</v>
          </cell>
        </row>
        <row r="1381">
          <cell r="A1381" t="str">
            <v/>
          </cell>
          <cell r="B1381">
            <v>0</v>
          </cell>
          <cell r="C1381">
            <v>0</v>
          </cell>
          <cell r="D1381" t="str">
            <v/>
          </cell>
          <cell r="E1381">
            <v>0</v>
          </cell>
          <cell r="F1381">
            <v>0</v>
          </cell>
          <cell r="G1381">
            <v>0</v>
          </cell>
        </row>
        <row r="1382">
          <cell r="A1382" t="str">
            <v/>
          </cell>
          <cell r="B1382">
            <v>0</v>
          </cell>
          <cell r="C1382">
            <v>0</v>
          </cell>
          <cell r="D1382" t="str">
            <v/>
          </cell>
          <cell r="E1382">
            <v>0</v>
          </cell>
          <cell r="F1382">
            <v>0</v>
          </cell>
          <cell r="G1382">
            <v>0</v>
          </cell>
        </row>
        <row r="1383">
          <cell r="A1383" t="str">
            <v/>
          </cell>
          <cell r="B1383">
            <v>0</v>
          </cell>
          <cell r="C1383">
            <v>0</v>
          </cell>
          <cell r="D1383" t="str">
            <v/>
          </cell>
          <cell r="E1383">
            <v>0</v>
          </cell>
          <cell r="F1383">
            <v>0</v>
          </cell>
          <cell r="G1383">
            <v>0</v>
          </cell>
        </row>
        <row r="1384">
          <cell r="A1384" t="str">
            <v/>
          </cell>
          <cell r="B1384">
            <v>0</v>
          </cell>
          <cell r="C1384">
            <v>0</v>
          </cell>
          <cell r="D1384" t="str">
            <v/>
          </cell>
          <cell r="E1384">
            <v>0</v>
          </cell>
          <cell r="F1384">
            <v>0</v>
          </cell>
          <cell r="G1384">
            <v>0</v>
          </cell>
        </row>
        <row r="1385">
          <cell r="A1385" t="str">
            <v/>
          </cell>
          <cell r="B1385">
            <v>0</v>
          </cell>
          <cell r="C1385">
            <v>0</v>
          </cell>
          <cell r="D1385" t="str">
            <v/>
          </cell>
          <cell r="E1385">
            <v>0</v>
          </cell>
          <cell r="F1385">
            <v>0</v>
          </cell>
          <cell r="G1385">
            <v>0</v>
          </cell>
        </row>
        <row r="1386">
          <cell r="A1386">
            <v>0</v>
          </cell>
          <cell r="B1386">
            <v>0</v>
          </cell>
          <cell r="C1386">
            <v>0</v>
          </cell>
          <cell r="D1386">
            <v>0</v>
          </cell>
          <cell r="E1386">
            <v>0</v>
          </cell>
          <cell r="F1386" t="str">
            <v>Total B</v>
          </cell>
          <cell r="G1386">
            <v>0</v>
          </cell>
        </row>
        <row r="1387">
          <cell r="A1387">
            <v>0</v>
          </cell>
          <cell r="B1387">
            <v>0</v>
          </cell>
          <cell r="C1387" t="str">
            <v>C - EQUIPOS</v>
          </cell>
          <cell r="D1387">
            <v>0</v>
          </cell>
          <cell r="E1387">
            <v>0</v>
          </cell>
          <cell r="F1387">
            <v>0</v>
          </cell>
          <cell r="G1387">
            <v>0</v>
          </cell>
        </row>
        <row r="1388">
          <cell r="A1388" t="str">
            <v/>
          </cell>
          <cell r="B1388" t="str">
            <v/>
          </cell>
          <cell r="C1388">
            <v>0</v>
          </cell>
          <cell r="D1388" t="str">
            <v/>
          </cell>
          <cell r="E1388">
            <v>0</v>
          </cell>
          <cell r="F1388">
            <v>0</v>
          </cell>
          <cell r="G1388">
            <v>0</v>
          </cell>
        </row>
        <row r="1389">
          <cell r="A1389" t="str">
            <v/>
          </cell>
          <cell r="B1389" t="str">
            <v/>
          </cell>
          <cell r="C1389">
            <v>0</v>
          </cell>
          <cell r="D1389" t="str">
            <v/>
          </cell>
          <cell r="E1389">
            <v>0</v>
          </cell>
          <cell r="F1389">
            <v>0</v>
          </cell>
          <cell r="G1389">
            <v>0</v>
          </cell>
        </row>
        <row r="1390">
          <cell r="A1390" t="str">
            <v/>
          </cell>
          <cell r="B1390" t="str">
            <v/>
          </cell>
          <cell r="C1390">
            <v>0</v>
          </cell>
          <cell r="D1390" t="str">
            <v/>
          </cell>
          <cell r="E1390">
            <v>0</v>
          </cell>
          <cell r="F1390">
            <v>0</v>
          </cell>
          <cell r="G1390">
            <v>0</v>
          </cell>
        </row>
        <row r="1391">
          <cell r="A1391" t="str">
            <v/>
          </cell>
          <cell r="B1391" t="str">
            <v/>
          </cell>
          <cell r="C1391">
            <v>0</v>
          </cell>
          <cell r="D1391" t="str">
            <v/>
          </cell>
          <cell r="E1391">
            <v>0</v>
          </cell>
          <cell r="F1391">
            <v>0</v>
          </cell>
          <cell r="G1391">
            <v>0</v>
          </cell>
        </row>
        <row r="1392">
          <cell r="A1392" t="str">
            <v/>
          </cell>
          <cell r="B1392" t="str">
            <v/>
          </cell>
          <cell r="C1392">
            <v>0</v>
          </cell>
          <cell r="D1392" t="str">
            <v/>
          </cell>
          <cell r="E1392">
            <v>0</v>
          </cell>
          <cell r="F1392">
            <v>0</v>
          </cell>
          <cell r="G1392">
            <v>0</v>
          </cell>
        </row>
        <row r="1393">
          <cell r="A1393" t="str">
            <v/>
          </cell>
          <cell r="B1393" t="str">
            <v/>
          </cell>
          <cell r="C1393">
            <v>0</v>
          </cell>
          <cell r="D1393" t="str">
            <v/>
          </cell>
          <cell r="E1393">
            <v>0</v>
          </cell>
          <cell r="F1393">
            <v>0</v>
          </cell>
          <cell r="G1393">
            <v>0</v>
          </cell>
        </row>
        <row r="1394">
          <cell r="A1394" t="str">
            <v/>
          </cell>
          <cell r="B1394" t="str">
            <v/>
          </cell>
          <cell r="C1394">
            <v>0</v>
          </cell>
          <cell r="D1394" t="str">
            <v/>
          </cell>
          <cell r="E1394">
            <v>0</v>
          </cell>
          <cell r="F1394">
            <v>0</v>
          </cell>
          <cell r="G1394">
            <v>0</v>
          </cell>
        </row>
        <row r="1395">
          <cell r="A1395" t="str">
            <v/>
          </cell>
          <cell r="B1395" t="str">
            <v/>
          </cell>
          <cell r="C1395">
            <v>0</v>
          </cell>
          <cell r="D1395" t="str">
            <v/>
          </cell>
          <cell r="E1395">
            <v>0</v>
          </cell>
          <cell r="F1395">
            <v>0</v>
          </cell>
          <cell r="G1395">
            <v>0</v>
          </cell>
        </row>
        <row r="1396">
          <cell r="A1396" t="str">
            <v/>
          </cell>
          <cell r="B1396" t="str">
            <v/>
          </cell>
          <cell r="C1396">
            <v>0</v>
          </cell>
          <cell r="D1396" t="str">
            <v/>
          </cell>
          <cell r="E1396">
            <v>0</v>
          </cell>
          <cell r="F1396">
            <v>0</v>
          </cell>
          <cell r="G1396">
            <v>0</v>
          </cell>
        </row>
        <row r="1397">
          <cell r="A1397">
            <v>0</v>
          </cell>
          <cell r="B1397">
            <v>0</v>
          </cell>
          <cell r="C1397">
            <v>0</v>
          </cell>
          <cell r="D1397">
            <v>0</v>
          </cell>
          <cell r="E1397">
            <v>0</v>
          </cell>
          <cell r="F1397" t="str">
            <v>Total C</v>
          </cell>
          <cell r="G1397">
            <v>0</v>
          </cell>
        </row>
        <row r="1398">
          <cell r="A1398">
            <v>0</v>
          </cell>
          <cell r="B1398">
            <v>0</v>
          </cell>
          <cell r="C1398">
            <v>0</v>
          </cell>
          <cell r="D1398">
            <v>0</v>
          </cell>
          <cell r="E1398">
            <v>0</v>
          </cell>
          <cell r="F1398">
            <v>0</v>
          </cell>
          <cell r="G1398">
            <v>0</v>
          </cell>
        </row>
        <row r="1399">
          <cell r="A1399" t="str">
            <v/>
          </cell>
          <cell r="B1399" t="str">
            <v/>
          </cell>
          <cell r="C1399">
            <v>0</v>
          </cell>
          <cell r="D1399" t="str">
            <v>Costo  Neto</v>
          </cell>
          <cell r="E1399">
            <v>0</v>
          </cell>
          <cell r="F1399" t="str">
            <v>Total D=A+B+C</v>
          </cell>
          <cell r="G1399">
            <v>0</v>
          </cell>
        </row>
        <row r="1401">
          <cell r="A1401" t="str">
            <v>ANALISIS DE PRECIOS</v>
          </cell>
          <cell r="B1401">
            <v>0</v>
          </cell>
          <cell r="C1401">
            <v>0</v>
          </cell>
          <cell r="D1401">
            <v>0</v>
          </cell>
          <cell r="E1401">
            <v>0</v>
          </cell>
          <cell r="F1401">
            <v>0</v>
          </cell>
          <cell r="G1401">
            <v>0</v>
          </cell>
        </row>
        <row r="1402">
          <cell r="A1402" t="str">
            <v>COMITENTE:</v>
          </cell>
          <cell r="B1402" t="str">
            <v>DIRECCIÓN DE ARQUITECTURA</v>
          </cell>
          <cell r="C1402">
            <v>0</v>
          </cell>
          <cell r="D1402">
            <v>0</v>
          </cell>
          <cell r="E1402">
            <v>0</v>
          </cell>
          <cell r="F1402">
            <v>0</v>
          </cell>
          <cell r="G1402">
            <v>0</v>
          </cell>
        </row>
        <row r="1403">
          <cell r="A1403" t="str">
            <v>CONTRATISTA:</v>
          </cell>
          <cell r="B1403" t="str">
            <v>FUNCIONALES SIGOP</v>
          </cell>
          <cell r="C1403">
            <v>0</v>
          </cell>
          <cell r="D1403">
            <v>0</v>
          </cell>
          <cell r="E1403">
            <v>0</v>
          </cell>
          <cell r="F1403">
            <v>0</v>
          </cell>
          <cell r="G1403">
            <v>0</v>
          </cell>
        </row>
        <row r="1404">
          <cell r="A1404" t="str">
            <v>OBRA:</v>
          </cell>
          <cell r="B1404" t="str">
            <v>PRUEBA PLANILLA DE MEDICION</v>
          </cell>
          <cell r="C1404">
            <v>0</v>
          </cell>
          <cell r="D1404">
            <v>0</v>
          </cell>
          <cell r="E1404">
            <v>0</v>
          </cell>
          <cell r="F1404" t="str">
            <v>PRECIOS A:</v>
          </cell>
          <cell r="G1404">
            <v>0</v>
          </cell>
        </row>
        <row r="1405">
          <cell r="A1405" t="str">
            <v>UBICACIÓN:</v>
          </cell>
          <cell r="B1405" t="str">
            <v>CENTRO CIVICO</v>
          </cell>
          <cell r="C1405">
            <v>0</v>
          </cell>
          <cell r="D1405">
            <v>0</v>
          </cell>
          <cell r="E1405">
            <v>0</v>
          </cell>
          <cell r="F1405">
            <v>0</v>
          </cell>
          <cell r="G1405">
            <v>0</v>
          </cell>
        </row>
        <row r="1406">
          <cell r="A1406" t="str">
            <v>RUBRO:</v>
          </cell>
          <cell r="B1406" t="str">
            <v/>
          </cell>
          <cell r="C1406" t="str">
            <v/>
          </cell>
          <cell r="D1406">
            <v>0</v>
          </cell>
          <cell r="E1406">
            <v>0</v>
          </cell>
          <cell r="F1406">
            <v>0</v>
          </cell>
          <cell r="G1406">
            <v>0</v>
          </cell>
        </row>
        <row r="1407">
          <cell r="A1407" t="str">
            <v>ITEM:</v>
          </cell>
          <cell r="B1407" t="str">
            <v/>
          </cell>
          <cell r="C1407" t="str">
            <v/>
          </cell>
          <cell r="D1407">
            <v>0</v>
          </cell>
          <cell r="E1407">
            <v>0</v>
          </cell>
          <cell r="F1407" t="str">
            <v>UNIDAD:</v>
          </cell>
          <cell r="G1407" t="str">
            <v/>
          </cell>
        </row>
        <row r="1408">
          <cell r="A1408">
            <v>0</v>
          </cell>
          <cell r="B1408">
            <v>0</v>
          </cell>
          <cell r="C1408">
            <v>0</v>
          </cell>
          <cell r="D1408">
            <v>0</v>
          </cell>
          <cell r="E1408">
            <v>0</v>
          </cell>
          <cell r="F1408">
            <v>0</v>
          </cell>
          <cell r="G1408">
            <v>0</v>
          </cell>
        </row>
        <row r="1409">
          <cell r="A1409" t="str">
            <v>DATOS REDETERMINACION</v>
          </cell>
          <cell r="B1409">
            <v>0</v>
          </cell>
          <cell r="C1409" t="str">
            <v>DESIGNACION</v>
          </cell>
          <cell r="D1409" t="str">
            <v>U</v>
          </cell>
          <cell r="E1409" t="str">
            <v>Cantidad</v>
          </cell>
          <cell r="F1409" t="str">
            <v>$ Unitarios</v>
          </cell>
          <cell r="G1409" t="str">
            <v>$ Parcial</v>
          </cell>
        </row>
        <row r="1410">
          <cell r="A1410" t="str">
            <v>CÓDIGO</v>
          </cell>
          <cell r="B1410" t="str">
            <v>DESCRIPCIÓN</v>
          </cell>
          <cell r="C1410">
            <v>0</v>
          </cell>
          <cell r="D1410">
            <v>0</v>
          </cell>
          <cell r="E1410">
            <v>0</v>
          </cell>
          <cell r="F1410">
            <v>0</v>
          </cell>
          <cell r="G1410">
            <v>0</v>
          </cell>
        </row>
        <row r="1411">
          <cell r="A1411">
            <v>0</v>
          </cell>
          <cell r="B1411">
            <v>0</v>
          </cell>
          <cell r="C1411" t="str">
            <v>A - MATERIALES</v>
          </cell>
          <cell r="D1411">
            <v>0</v>
          </cell>
          <cell r="E1411">
            <v>0</v>
          </cell>
          <cell r="F1411">
            <v>0</v>
          </cell>
          <cell r="G1411">
            <v>0</v>
          </cell>
        </row>
        <row r="1412">
          <cell r="A1412" t="str">
            <v/>
          </cell>
          <cell r="B1412" t="str">
            <v/>
          </cell>
          <cell r="C1412">
            <v>0</v>
          </cell>
          <cell r="D1412" t="str">
            <v/>
          </cell>
          <cell r="E1412">
            <v>0</v>
          </cell>
          <cell r="F1412">
            <v>0</v>
          </cell>
          <cell r="G1412">
            <v>0</v>
          </cell>
        </row>
        <row r="1413">
          <cell r="A1413" t="str">
            <v/>
          </cell>
          <cell r="B1413" t="str">
            <v/>
          </cell>
          <cell r="C1413">
            <v>0</v>
          </cell>
          <cell r="D1413" t="str">
            <v/>
          </cell>
          <cell r="E1413">
            <v>0</v>
          </cell>
          <cell r="F1413">
            <v>0</v>
          </cell>
          <cell r="G1413">
            <v>0</v>
          </cell>
        </row>
        <row r="1414">
          <cell r="A1414" t="str">
            <v/>
          </cell>
          <cell r="B1414" t="str">
            <v/>
          </cell>
          <cell r="C1414">
            <v>0</v>
          </cell>
          <cell r="D1414" t="str">
            <v/>
          </cell>
          <cell r="E1414">
            <v>0</v>
          </cell>
          <cell r="F1414">
            <v>0</v>
          </cell>
          <cell r="G1414">
            <v>0</v>
          </cell>
        </row>
        <row r="1415">
          <cell r="A1415" t="str">
            <v/>
          </cell>
          <cell r="B1415" t="str">
            <v/>
          </cell>
          <cell r="C1415">
            <v>0</v>
          </cell>
          <cell r="D1415" t="str">
            <v/>
          </cell>
          <cell r="E1415">
            <v>0</v>
          </cell>
          <cell r="F1415">
            <v>0</v>
          </cell>
          <cell r="G1415">
            <v>0</v>
          </cell>
        </row>
        <row r="1416">
          <cell r="A1416" t="str">
            <v/>
          </cell>
          <cell r="B1416" t="str">
            <v/>
          </cell>
          <cell r="C1416">
            <v>0</v>
          </cell>
          <cell r="D1416" t="str">
            <v/>
          </cell>
          <cell r="E1416">
            <v>0</v>
          </cell>
          <cell r="F1416">
            <v>0</v>
          </cell>
          <cell r="G1416">
            <v>0</v>
          </cell>
        </row>
        <row r="1417">
          <cell r="A1417" t="str">
            <v/>
          </cell>
          <cell r="B1417" t="str">
            <v/>
          </cell>
          <cell r="C1417">
            <v>0</v>
          </cell>
          <cell r="D1417" t="str">
            <v/>
          </cell>
          <cell r="E1417">
            <v>0</v>
          </cell>
          <cell r="F1417">
            <v>0</v>
          </cell>
          <cell r="G1417">
            <v>0</v>
          </cell>
        </row>
        <row r="1418">
          <cell r="A1418" t="str">
            <v/>
          </cell>
          <cell r="B1418" t="str">
            <v/>
          </cell>
          <cell r="C1418">
            <v>0</v>
          </cell>
          <cell r="D1418" t="str">
            <v/>
          </cell>
          <cell r="E1418">
            <v>0</v>
          </cell>
          <cell r="F1418">
            <v>0</v>
          </cell>
          <cell r="G1418">
            <v>0</v>
          </cell>
        </row>
        <row r="1419">
          <cell r="A1419" t="str">
            <v/>
          </cell>
          <cell r="B1419" t="str">
            <v/>
          </cell>
          <cell r="C1419">
            <v>0</v>
          </cell>
          <cell r="D1419" t="str">
            <v/>
          </cell>
          <cell r="E1419">
            <v>0</v>
          </cell>
          <cell r="F1419">
            <v>0</v>
          </cell>
          <cell r="G1419">
            <v>0</v>
          </cell>
        </row>
        <row r="1420">
          <cell r="A1420" t="str">
            <v/>
          </cell>
          <cell r="B1420" t="str">
            <v/>
          </cell>
          <cell r="C1420">
            <v>0</v>
          </cell>
          <cell r="D1420" t="str">
            <v/>
          </cell>
          <cell r="E1420">
            <v>0</v>
          </cell>
          <cell r="F1420">
            <v>0</v>
          </cell>
          <cell r="G1420">
            <v>0</v>
          </cell>
        </row>
        <row r="1421">
          <cell r="A1421" t="str">
            <v/>
          </cell>
          <cell r="B1421" t="str">
            <v/>
          </cell>
          <cell r="C1421">
            <v>0</v>
          </cell>
          <cell r="D1421" t="str">
            <v/>
          </cell>
          <cell r="E1421">
            <v>0</v>
          </cell>
          <cell r="F1421">
            <v>0</v>
          </cell>
          <cell r="G1421">
            <v>0</v>
          </cell>
        </row>
        <row r="1422">
          <cell r="A1422" t="str">
            <v/>
          </cell>
          <cell r="B1422" t="str">
            <v/>
          </cell>
          <cell r="C1422">
            <v>0</v>
          </cell>
          <cell r="D1422" t="str">
            <v/>
          </cell>
          <cell r="E1422">
            <v>0</v>
          </cell>
          <cell r="F1422">
            <v>0</v>
          </cell>
          <cell r="G1422">
            <v>0</v>
          </cell>
        </row>
        <row r="1423">
          <cell r="A1423" t="str">
            <v/>
          </cell>
          <cell r="B1423" t="str">
            <v/>
          </cell>
          <cell r="C1423">
            <v>0</v>
          </cell>
          <cell r="D1423" t="str">
            <v/>
          </cell>
          <cell r="E1423">
            <v>0</v>
          </cell>
          <cell r="F1423">
            <v>0</v>
          </cell>
          <cell r="G1423">
            <v>0</v>
          </cell>
        </row>
        <row r="1424">
          <cell r="A1424" t="str">
            <v/>
          </cell>
          <cell r="B1424" t="str">
            <v/>
          </cell>
          <cell r="C1424">
            <v>0</v>
          </cell>
          <cell r="D1424" t="str">
            <v/>
          </cell>
          <cell r="E1424">
            <v>0</v>
          </cell>
          <cell r="F1424">
            <v>0</v>
          </cell>
          <cell r="G1424">
            <v>0</v>
          </cell>
        </row>
        <row r="1425">
          <cell r="A1425" t="str">
            <v/>
          </cell>
          <cell r="B1425" t="str">
            <v/>
          </cell>
          <cell r="C1425">
            <v>0</v>
          </cell>
          <cell r="D1425" t="str">
            <v/>
          </cell>
          <cell r="E1425">
            <v>0</v>
          </cell>
          <cell r="F1425">
            <v>0</v>
          </cell>
          <cell r="G1425">
            <v>0</v>
          </cell>
        </row>
        <row r="1426">
          <cell r="A1426">
            <v>0</v>
          </cell>
          <cell r="B1426">
            <v>0</v>
          </cell>
          <cell r="C1426">
            <v>0</v>
          </cell>
          <cell r="D1426">
            <v>0</v>
          </cell>
          <cell r="E1426">
            <v>0</v>
          </cell>
          <cell r="F1426" t="str">
            <v>Total A</v>
          </cell>
          <cell r="G1426">
            <v>0</v>
          </cell>
        </row>
        <row r="1427">
          <cell r="A1427">
            <v>0</v>
          </cell>
          <cell r="B1427">
            <v>0</v>
          </cell>
          <cell r="C1427" t="str">
            <v>B - MANO DE OBRA</v>
          </cell>
          <cell r="D1427">
            <v>0</v>
          </cell>
          <cell r="E1427">
            <v>0</v>
          </cell>
          <cell r="F1427">
            <v>0</v>
          </cell>
          <cell r="G1427">
            <v>0</v>
          </cell>
        </row>
        <row r="1428">
          <cell r="A1428" t="str">
            <v/>
          </cell>
          <cell r="B1428">
            <v>0</v>
          </cell>
          <cell r="C1428">
            <v>0</v>
          </cell>
          <cell r="D1428" t="str">
            <v/>
          </cell>
          <cell r="E1428">
            <v>0</v>
          </cell>
          <cell r="F1428">
            <v>0</v>
          </cell>
          <cell r="G1428">
            <v>0</v>
          </cell>
        </row>
        <row r="1429">
          <cell r="A1429" t="str">
            <v/>
          </cell>
          <cell r="B1429">
            <v>0</v>
          </cell>
          <cell r="C1429">
            <v>0</v>
          </cell>
          <cell r="D1429" t="str">
            <v/>
          </cell>
          <cell r="E1429">
            <v>0</v>
          </cell>
          <cell r="F1429">
            <v>0</v>
          </cell>
          <cell r="G1429">
            <v>0</v>
          </cell>
        </row>
        <row r="1430">
          <cell r="A1430" t="str">
            <v/>
          </cell>
          <cell r="B1430">
            <v>0</v>
          </cell>
          <cell r="C1430">
            <v>0</v>
          </cell>
          <cell r="D1430" t="str">
            <v/>
          </cell>
          <cell r="E1430">
            <v>0</v>
          </cell>
          <cell r="F1430">
            <v>0</v>
          </cell>
          <cell r="G1430">
            <v>0</v>
          </cell>
        </row>
        <row r="1431">
          <cell r="A1431" t="str">
            <v/>
          </cell>
          <cell r="B1431">
            <v>0</v>
          </cell>
          <cell r="C1431">
            <v>0</v>
          </cell>
          <cell r="D1431" t="str">
            <v/>
          </cell>
          <cell r="E1431">
            <v>0</v>
          </cell>
          <cell r="F1431">
            <v>0</v>
          </cell>
          <cell r="G1431">
            <v>0</v>
          </cell>
        </row>
        <row r="1432">
          <cell r="A1432" t="str">
            <v/>
          </cell>
          <cell r="B1432">
            <v>0</v>
          </cell>
          <cell r="C1432">
            <v>0</v>
          </cell>
          <cell r="D1432" t="str">
            <v/>
          </cell>
          <cell r="E1432">
            <v>0</v>
          </cell>
          <cell r="F1432">
            <v>0</v>
          </cell>
          <cell r="G1432">
            <v>0</v>
          </cell>
        </row>
        <row r="1433">
          <cell r="A1433" t="str">
            <v/>
          </cell>
          <cell r="B1433">
            <v>0</v>
          </cell>
          <cell r="C1433">
            <v>0</v>
          </cell>
          <cell r="D1433" t="str">
            <v/>
          </cell>
          <cell r="E1433">
            <v>0</v>
          </cell>
          <cell r="F1433">
            <v>0</v>
          </cell>
          <cell r="G1433">
            <v>0</v>
          </cell>
        </row>
        <row r="1434">
          <cell r="A1434" t="str">
            <v/>
          </cell>
          <cell r="B1434">
            <v>0</v>
          </cell>
          <cell r="C1434">
            <v>0</v>
          </cell>
          <cell r="D1434" t="str">
            <v/>
          </cell>
          <cell r="E1434">
            <v>0</v>
          </cell>
          <cell r="F1434">
            <v>0</v>
          </cell>
          <cell r="G1434">
            <v>0</v>
          </cell>
        </row>
        <row r="1435">
          <cell r="A1435" t="str">
            <v/>
          </cell>
          <cell r="B1435">
            <v>0</v>
          </cell>
          <cell r="C1435">
            <v>0</v>
          </cell>
          <cell r="D1435" t="str">
            <v/>
          </cell>
          <cell r="E1435">
            <v>0</v>
          </cell>
          <cell r="F1435">
            <v>0</v>
          </cell>
          <cell r="G1435">
            <v>0</v>
          </cell>
        </row>
        <row r="1436">
          <cell r="A1436">
            <v>0</v>
          </cell>
          <cell r="B1436">
            <v>0</v>
          </cell>
          <cell r="C1436">
            <v>0</v>
          </cell>
          <cell r="D1436">
            <v>0</v>
          </cell>
          <cell r="E1436">
            <v>0</v>
          </cell>
          <cell r="F1436" t="str">
            <v>Total B</v>
          </cell>
          <cell r="G1436">
            <v>0</v>
          </cell>
        </row>
        <row r="1437">
          <cell r="A1437">
            <v>0</v>
          </cell>
          <cell r="B1437">
            <v>0</v>
          </cell>
          <cell r="C1437" t="str">
            <v>C - EQUIPOS</v>
          </cell>
          <cell r="D1437">
            <v>0</v>
          </cell>
          <cell r="E1437">
            <v>0</v>
          </cell>
          <cell r="F1437">
            <v>0</v>
          </cell>
          <cell r="G1437">
            <v>0</v>
          </cell>
        </row>
        <row r="1438">
          <cell r="A1438" t="str">
            <v/>
          </cell>
          <cell r="B1438" t="str">
            <v/>
          </cell>
          <cell r="C1438">
            <v>0</v>
          </cell>
          <cell r="D1438" t="str">
            <v/>
          </cell>
          <cell r="E1438">
            <v>0</v>
          </cell>
          <cell r="F1438">
            <v>0</v>
          </cell>
          <cell r="G1438">
            <v>0</v>
          </cell>
        </row>
        <row r="1439">
          <cell r="A1439" t="str">
            <v/>
          </cell>
          <cell r="B1439" t="str">
            <v/>
          </cell>
          <cell r="C1439">
            <v>0</v>
          </cell>
          <cell r="D1439" t="str">
            <v/>
          </cell>
          <cell r="E1439">
            <v>0</v>
          </cell>
          <cell r="F1439">
            <v>0</v>
          </cell>
          <cell r="G1439">
            <v>0</v>
          </cell>
        </row>
        <row r="1440">
          <cell r="A1440" t="str">
            <v/>
          </cell>
          <cell r="B1440" t="str">
            <v/>
          </cell>
          <cell r="C1440">
            <v>0</v>
          </cell>
          <cell r="D1440" t="str">
            <v/>
          </cell>
          <cell r="E1440">
            <v>0</v>
          </cell>
          <cell r="F1440">
            <v>0</v>
          </cell>
          <cell r="G1440">
            <v>0</v>
          </cell>
        </row>
        <row r="1441">
          <cell r="A1441" t="str">
            <v/>
          </cell>
          <cell r="B1441" t="str">
            <v/>
          </cell>
          <cell r="C1441">
            <v>0</v>
          </cell>
          <cell r="D1441" t="str">
            <v/>
          </cell>
          <cell r="E1441">
            <v>0</v>
          </cell>
          <cell r="F1441">
            <v>0</v>
          </cell>
          <cell r="G1441">
            <v>0</v>
          </cell>
        </row>
        <row r="1442">
          <cell r="A1442" t="str">
            <v/>
          </cell>
          <cell r="B1442" t="str">
            <v/>
          </cell>
          <cell r="C1442">
            <v>0</v>
          </cell>
          <cell r="D1442" t="str">
            <v/>
          </cell>
          <cell r="E1442">
            <v>0</v>
          </cell>
          <cell r="F1442">
            <v>0</v>
          </cell>
          <cell r="G1442">
            <v>0</v>
          </cell>
        </row>
        <row r="1443">
          <cell r="A1443" t="str">
            <v/>
          </cell>
          <cell r="B1443" t="str">
            <v/>
          </cell>
          <cell r="C1443">
            <v>0</v>
          </cell>
          <cell r="D1443" t="str">
            <v/>
          </cell>
          <cell r="E1443">
            <v>0</v>
          </cell>
          <cell r="F1443">
            <v>0</v>
          </cell>
          <cell r="G1443">
            <v>0</v>
          </cell>
        </row>
        <row r="1444">
          <cell r="A1444" t="str">
            <v/>
          </cell>
          <cell r="B1444" t="str">
            <v/>
          </cell>
          <cell r="C1444">
            <v>0</v>
          </cell>
          <cell r="D1444" t="str">
            <v/>
          </cell>
          <cell r="E1444">
            <v>0</v>
          </cell>
          <cell r="F1444">
            <v>0</v>
          </cell>
          <cell r="G1444">
            <v>0</v>
          </cell>
        </row>
        <row r="1445">
          <cell r="A1445" t="str">
            <v/>
          </cell>
          <cell r="B1445" t="str">
            <v/>
          </cell>
          <cell r="C1445">
            <v>0</v>
          </cell>
          <cell r="D1445" t="str">
            <v/>
          </cell>
          <cell r="E1445">
            <v>0</v>
          </cell>
          <cell r="F1445">
            <v>0</v>
          </cell>
          <cell r="G1445">
            <v>0</v>
          </cell>
        </row>
        <row r="1446">
          <cell r="A1446" t="str">
            <v/>
          </cell>
          <cell r="B1446" t="str">
            <v/>
          </cell>
          <cell r="C1446">
            <v>0</v>
          </cell>
          <cell r="D1446" t="str">
            <v/>
          </cell>
          <cell r="E1446">
            <v>0</v>
          </cell>
          <cell r="F1446">
            <v>0</v>
          </cell>
          <cell r="G1446">
            <v>0</v>
          </cell>
        </row>
        <row r="1447">
          <cell r="A1447">
            <v>0</v>
          </cell>
          <cell r="B1447">
            <v>0</v>
          </cell>
          <cell r="C1447">
            <v>0</v>
          </cell>
          <cell r="D1447">
            <v>0</v>
          </cell>
          <cell r="E1447">
            <v>0</v>
          </cell>
          <cell r="F1447" t="str">
            <v>Total C</v>
          </cell>
          <cell r="G1447">
            <v>0</v>
          </cell>
        </row>
        <row r="1448">
          <cell r="A1448">
            <v>0</v>
          </cell>
          <cell r="B1448">
            <v>0</v>
          </cell>
          <cell r="C1448">
            <v>0</v>
          </cell>
          <cell r="D1448">
            <v>0</v>
          </cell>
          <cell r="E1448">
            <v>0</v>
          </cell>
          <cell r="F1448">
            <v>0</v>
          </cell>
          <cell r="G1448">
            <v>0</v>
          </cell>
        </row>
        <row r="1449">
          <cell r="A1449" t="str">
            <v/>
          </cell>
          <cell r="B1449" t="str">
            <v/>
          </cell>
          <cell r="C1449">
            <v>0</v>
          </cell>
          <cell r="D1449" t="str">
            <v>Costo  Neto</v>
          </cell>
          <cell r="E1449">
            <v>0</v>
          </cell>
          <cell r="F1449" t="str">
            <v>Total D=A+B+C</v>
          </cell>
          <cell r="G1449">
            <v>0</v>
          </cell>
        </row>
        <row r="1451">
          <cell r="A1451" t="str">
            <v>ANALISIS DE PRECIOS</v>
          </cell>
          <cell r="B1451">
            <v>0</v>
          </cell>
          <cell r="C1451">
            <v>0</v>
          </cell>
          <cell r="D1451">
            <v>0</v>
          </cell>
          <cell r="E1451">
            <v>0</v>
          </cell>
          <cell r="F1451">
            <v>0</v>
          </cell>
          <cell r="G1451">
            <v>0</v>
          </cell>
        </row>
        <row r="1452">
          <cell r="A1452" t="str">
            <v>COMITENTE:</v>
          </cell>
          <cell r="B1452" t="str">
            <v>DIRECCIÓN DE ARQUITECTURA</v>
          </cell>
          <cell r="C1452">
            <v>0</v>
          </cell>
          <cell r="D1452">
            <v>0</v>
          </cell>
          <cell r="E1452">
            <v>0</v>
          </cell>
          <cell r="F1452">
            <v>0</v>
          </cell>
          <cell r="G1452">
            <v>0</v>
          </cell>
        </row>
        <row r="1453">
          <cell r="A1453" t="str">
            <v>CONTRATISTA:</v>
          </cell>
          <cell r="B1453" t="str">
            <v>FUNCIONALES SIGOP</v>
          </cell>
          <cell r="C1453">
            <v>0</v>
          </cell>
          <cell r="D1453">
            <v>0</v>
          </cell>
          <cell r="E1453">
            <v>0</v>
          </cell>
          <cell r="F1453">
            <v>0</v>
          </cell>
          <cell r="G1453">
            <v>0</v>
          </cell>
        </row>
        <row r="1454">
          <cell r="A1454" t="str">
            <v>OBRA:</v>
          </cell>
          <cell r="B1454" t="str">
            <v>PRUEBA PLANILLA DE MEDICION</v>
          </cell>
          <cell r="C1454">
            <v>0</v>
          </cell>
          <cell r="D1454">
            <v>0</v>
          </cell>
          <cell r="E1454">
            <v>0</v>
          </cell>
          <cell r="F1454" t="str">
            <v>PRECIOS A:</v>
          </cell>
          <cell r="G1454">
            <v>0</v>
          </cell>
        </row>
        <row r="1455">
          <cell r="A1455" t="str">
            <v>UBICACIÓN:</v>
          </cell>
          <cell r="B1455" t="str">
            <v>CENTRO CIVICO</v>
          </cell>
          <cell r="C1455">
            <v>0</v>
          </cell>
          <cell r="D1455">
            <v>0</v>
          </cell>
          <cell r="E1455">
            <v>0</v>
          </cell>
          <cell r="F1455">
            <v>0</v>
          </cell>
          <cell r="G1455">
            <v>0</v>
          </cell>
        </row>
        <row r="1456">
          <cell r="A1456" t="str">
            <v>RUBRO:</v>
          </cell>
          <cell r="B1456" t="str">
            <v/>
          </cell>
          <cell r="C1456" t="str">
            <v/>
          </cell>
          <cell r="D1456">
            <v>0</v>
          </cell>
          <cell r="E1456">
            <v>0</v>
          </cell>
          <cell r="F1456">
            <v>0</v>
          </cell>
          <cell r="G1456">
            <v>0</v>
          </cell>
        </row>
        <row r="1457">
          <cell r="A1457" t="str">
            <v>ITEM:</v>
          </cell>
          <cell r="B1457" t="str">
            <v/>
          </cell>
          <cell r="C1457" t="str">
            <v/>
          </cell>
          <cell r="D1457">
            <v>0</v>
          </cell>
          <cell r="E1457">
            <v>0</v>
          </cell>
          <cell r="F1457" t="str">
            <v>UNIDAD:</v>
          </cell>
          <cell r="G1457" t="str">
            <v/>
          </cell>
        </row>
        <row r="1458">
          <cell r="A1458">
            <v>0</v>
          </cell>
          <cell r="B1458">
            <v>0</v>
          </cell>
          <cell r="C1458">
            <v>0</v>
          </cell>
          <cell r="D1458">
            <v>0</v>
          </cell>
          <cell r="E1458">
            <v>0</v>
          </cell>
          <cell r="F1458">
            <v>0</v>
          </cell>
          <cell r="G1458">
            <v>0</v>
          </cell>
        </row>
        <row r="1459">
          <cell r="A1459" t="str">
            <v>DATOS REDETERMINACION</v>
          </cell>
          <cell r="B1459">
            <v>0</v>
          </cell>
          <cell r="C1459" t="str">
            <v>DESIGNACION</v>
          </cell>
          <cell r="D1459" t="str">
            <v>U</v>
          </cell>
          <cell r="E1459" t="str">
            <v>Cantidad</v>
          </cell>
          <cell r="F1459" t="str">
            <v>$ Unitarios</v>
          </cell>
          <cell r="G1459" t="str">
            <v>$ Parcial</v>
          </cell>
        </row>
        <row r="1460">
          <cell r="A1460" t="str">
            <v>CÓDIGO</v>
          </cell>
          <cell r="B1460" t="str">
            <v>DESCRIPCIÓN</v>
          </cell>
          <cell r="C1460">
            <v>0</v>
          </cell>
          <cell r="D1460">
            <v>0</v>
          </cell>
          <cell r="E1460">
            <v>0</v>
          </cell>
          <cell r="F1460">
            <v>0</v>
          </cell>
          <cell r="G1460">
            <v>0</v>
          </cell>
        </row>
        <row r="1461">
          <cell r="A1461">
            <v>0</v>
          </cell>
          <cell r="B1461">
            <v>0</v>
          </cell>
          <cell r="C1461" t="str">
            <v>A - MATERIALES</v>
          </cell>
          <cell r="D1461">
            <v>0</v>
          </cell>
          <cell r="E1461">
            <v>0</v>
          </cell>
          <cell r="F1461">
            <v>0</v>
          </cell>
          <cell r="G1461">
            <v>0</v>
          </cell>
        </row>
        <row r="1462">
          <cell r="A1462" t="str">
            <v/>
          </cell>
          <cell r="B1462" t="str">
            <v/>
          </cell>
          <cell r="C1462">
            <v>0</v>
          </cell>
          <cell r="D1462" t="str">
            <v/>
          </cell>
          <cell r="E1462">
            <v>0</v>
          </cell>
          <cell r="F1462">
            <v>0</v>
          </cell>
          <cell r="G1462">
            <v>0</v>
          </cell>
        </row>
        <row r="1463">
          <cell r="A1463" t="str">
            <v/>
          </cell>
          <cell r="B1463" t="str">
            <v/>
          </cell>
          <cell r="C1463">
            <v>0</v>
          </cell>
          <cell r="D1463" t="str">
            <v/>
          </cell>
          <cell r="E1463">
            <v>0</v>
          </cell>
          <cell r="F1463">
            <v>0</v>
          </cell>
          <cell r="G1463">
            <v>0</v>
          </cell>
        </row>
        <row r="1464">
          <cell r="A1464" t="str">
            <v/>
          </cell>
          <cell r="B1464" t="str">
            <v/>
          </cell>
          <cell r="C1464">
            <v>0</v>
          </cell>
          <cell r="D1464" t="str">
            <v/>
          </cell>
          <cell r="E1464">
            <v>0</v>
          </cell>
          <cell r="F1464">
            <v>0</v>
          </cell>
          <cell r="G1464">
            <v>0</v>
          </cell>
        </row>
        <row r="1465">
          <cell r="A1465" t="str">
            <v/>
          </cell>
          <cell r="B1465" t="str">
            <v/>
          </cell>
          <cell r="C1465">
            <v>0</v>
          </cell>
          <cell r="D1465" t="str">
            <v/>
          </cell>
          <cell r="E1465">
            <v>0</v>
          </cell>
          <cell r="F1465">
            <v>0</v>
          </cell>
          <cell r="G1465">
            <v>0</v>
          </cell>
        </row>
        <row r="1466">
          <cell r="A1466" t="str">
            <v/>
          </cell>
          <cell r="B1466" t="str">
            <v/>
          </cell>
          <cell r="C1466">
            <v>0</v>
          </cell>
          <cell r="D1466" t="str">
            <v/>
          </cell>
          <cell r="E1466">
            <v>0</v>
          </cell>
          <cell r="F1466">
            <v>0</v>
          </cell>
          <cell r="G1466">
            <v>0</v>
          </cell>
        </row>
        <row r="1467">
          <cell r="A1467" t="str">
            <v/>
          </cell>
          <cell r="B1467" t="str">
            <v/>
          </cell>
          <cell r="C1467">
            <v>0</v>
          </cell>
          <cell r="D1467" t="str">
            <v/>
          </cell>
          <cell r="E1467">
            <v>0</v>
          </cell>
          <cell r="F1467">
            <v>0</v>
          </cell>
          <cell r="G1467">
            <v>0</v>
          </cell>
        </row>
        <row r="1468">
          <cell r="A1468" t="str">
            <v/>
          </cell>
          <cell r="B1468" t="str">
            <v/>
          </cell>
          <cell r="C1468">
            <v>0</v>
          </cell>
          <cell r="D1468" t="str">
            <v/>
          </cell>
          <cell r="E1468">
            <v>0</v>
          </cell>
          <cell r="F1468">
            <v>0</v>
          </cell>
          <cell r="G1468">
            <v>0</v>
          </cell>
        </row>
        <row r="1469">
          <cell r="A1469" t="str">
            <v/>
          </cell>
          <cell r="B1469" t="str">
            <v/>
          </cell>
          <cell r="C1469">
            <v>0</v>
          </cell>
          <cell r="D1469" t="str">
            <v/>
          </cell>
          <cell r="E1469">
            <v>0</v>
          </cell>
          <cell r="F1469">
            <v>0</v>
          </cell>
          <cell r="G1469">
            <v>0</v>
          </cell>
        </row>
        <row r="1470">
          <cell r="A1470" t="str">
            <v/>
          </cell>
          <cell r="B1470" t="str">
            <v/>
          </cell>
          <cell r="C1470">
            <v>0</v>
          </cell>
          <cell r="D1470" t="str">
            <v/>
          </cell>
          <cell r="E1470">
            <v>0</v>
          </cell>
          <cell r="F1470">
            <v>0</v>
          </cell>
          <cell r="G1470">
            <v>0</v>
          </cell>
        </row>
        <row r="1471">
          <cell r="A1471" t="str">
            <v/>
          </cell>
          <cell r="B1471" t="str">
            <v/>
          </cell>
          <cell r="C1471">
            <v>0</v>
          </cell>
          <cell r="D1471" t="str">
            <v/>
          </cell>
          <cell r="E1471">
            <v>0</v>
          </cell>
          <cell r="F1471">
            <v>0</v>
          </cell>
          <cell r="G1471">
            <v>0</v>
          </cell>
        </row>
        <row r="1472">
          <cell r="A1472" t="str">
            <v/>
          </cell>
          <cell r="B1472" t="str">
            <v/>
          </cell>
          <cell r="C1472">
            <v>0</v>
          </cell>
          <cell r="D1472" t="str">
            <v/>
          </cell>
          <cell r="E1472">
            <v>0</v>
          </cell>
          <cell r="F1472">
            <v>0</v>
          </cell>
          <cell r="G1472">
            <v>0</v>
          </cell>
        </row>
        <row r="1473">
          <cell r="A1473" t="str">
            <v/>
          </cell>
          <cell r="B1473" t="str">
            <v/>
          </cell>
          <cell r="C1473">
            <v>0</v>
          </cell>
          <cell r="D1473" t="str">
            <v/>
          </cell>
          <cell r="E1473">
            <v>0</v>
          </cell>
          <cell r="F1473">
            <v>0</v>
          </cell>
          <cell r="G1473">
            <v>0</v>
          </cell>
        </row>
        <row r="1474">
          <cell r="A1474" t="str">
            <v/>
          </cell>
          <cell r="B1474" t="str">
            <v/>
          </cell>
          <cell r="C1474">
            <v>0</v>
          </cell>
          <cell r="D1474" t="str">
            <v/>
          </cell>
          <cell r="E1474">
            <v>0</v>
          </cell>
          <cell r="F1474">
            <v>0</v>
          </cell>
          <cell r="G1474">
            <v>0</v>
          </cell>
        </row>
        <row r="1475">
          <cell r="A1475" t="str">
            <v/>
          </cell>
          <cell r="B1475" t="str">
            <v/>
          </cell>
          <cell r="C1475">
            <v>0</v>
          </cell>
          <cell r="D1475" t="str">
            <v/>
          </cell>
          <cell r="E1475">
            <v>0</v>
          </cell>
          <cell r="F1475">
            <v>0</v>
          </cell>
          <cell r="G1475">
            <v>0</v>
          </cell>
        </row>
        <row r="1476">
          <cell r="A1476">
            <v>0</v>
          </cell>
          <cell r="B1476">
            <v>0</v>
          </cell>
          <cell r="C1476">
            <v>0</v>
          </cell>
          <cell r="D1476">
            <v>0</v>
          </cell>
          <cell r="E1476">
            <v>0</v>
          </cell>
          <cell r="F1476" t="str">
            <v>Total A</v>
          </cell>
          <cell r="G1476">
            <v>0</v>
          </cell>
        </row>
        <row r="1477">
          <cell r="A1477">
            <v>0</v>
          </cell>
          <cell r="B1477">
            <v>0</v>
          </cell>
          <cell r="C1477" t="str">
            <v>B - MANO DE OBRA</v>
          </cell>
          <cell r="D1477">
            <v>0</v>
          </cell>
          <cell r="E1477">
            <v>0</v>
          </cell>
          <cell r="F1477">
            <v>0</v>
          </cell>
          <cell r="G1477">
            <v>0</v>
          </cell>
        </row>
        <row r="1478">
          <cell r="A1478" t="str">
            <v/>
          </cell>
          <cell r="B1478">
            <v>0</v>
          </cell>
          <cell r="C1478">
            <v>0</v>
          </cell>
          <cell r="D1478" t="str">
            <v/>
          </cell>
          <cell r="E1478">
            <v>0</v>
          </cell>
          <cell r="F1478">
            <v>0</v>
          </cell>
          <cell r="G1478">
            <v>0</v>
          </cell>
        </row>
        <row r="1479">
          <cell r="A1479" t="str">
            <v/>
          </cell>
          <cell r="B1479">
            <v>0</v>
          </cell>
          <cell r="C1479">
            <v>0</v>
          </cell>
          <cell r="D1479" t="str">
            <v/>
          </cell>
          <cell r="E1479">
            <v>0</v>
          </cell>
          <cell r="F1479">
            <v>0</v>
          </cell>
          <cell r="G1479">
            <v>0</v>
          </cell>
        </row>
        <row r="1480">
          <cell r="A1480" t="str">
            <v/>
          </cell>
          <cell r="B1480">
            <v>0</v>
          </cell>
          <cell r="C1480">
            <v>0</v>
          </cell>
          <cell r="D1480" t="str">
            <v/>
          </cell>
          <cell r="E1480">
            <v>0</v>
          </cell>
          <cell r="F1480">
            <v>0</v>
          </cell>
          <cell r="G1480">
            <v>0</v>
          </cell>
        </row>
        <row r="1481">
          <cell r="A1481" t="str">
            <v/>
          </cell>
          <cell r="B1481">
            <v>0</v>
          </cell>
          <cell r="C1481">
            <v>0</v>
          </cell>
          <cell r="D1481" t="str">
            <v/>
          </cell>
          <cell r="E1481">
            <v>0</v>
          </cell>
          <cell r="F1481">
            <v>0</v>
          </cell>
          <cell r="G1481">
            <v>0</v>
          </cell>
        </row>
        <row r="1482">
          <cell r="A1482" t="str">
            <v/>
          </cell>
          <cell r="B1482">
            <v>0</v>
          </cell>
          <cell r="C1482">
            <v>0</v>
          </cell>
          <cell r="D1482" t="str">
            <v/>
          </cell>
          <cell r="E1482">
            <v>0</v>
          </cell>
          <cell r="F1482">
            <v>0</v>
          </cell>
          <cell r="G1482">
            <v>0</v>
          </cell>
        </row>
        <row r="1483">
          <cell r="A1483" t="str">
            <v/>
          </cell>
          <cell r="B1483">
            <v>0</v>
          </cell>
          <cell r="C1483">
            <v>0</v>
          </cell>
          <cell r="D1483" t="str">
            <v/>
          </cell>
          <cell r="E1483">
            <v>0</v>
          </cell>
          <cell r="F1483">
            <v>0</v>
          </cell>
          <cell r="G1483">
            <v>0</v>
          </cell>
        </row>
        <row r="1484">
          <cell r="A1484" t="str">
            <v/>
          </cell>
          <cell r="B1484">
            <v>0</v>
          </cell>
          <cell r="C1484">
            <v>0</v>
          </cell>
          <cell r="D1484" t="str">
            <v/>
          </cell>
          <cell r="E1484">
            <v>0</v>
          </cell>
          <cell r="F1484">
            <v>0</v>
          </cell>
          <cell r="G1484">
            <v>0</v>
          </cell>
        </row>
        <row r="1485">
          <cell r="A1485" t="str">
            <v/>
          </cell>
          <cell r="B1485">
            <v>0</v>
          </cell>
          <cell r="C1485">
            <v>0</v>
          </cell>
          <cell r="D1485" t="str">
            <v/>
          </cell>
          <cell r="E1485">
            <v>0</v>
          </cell>
          <cell r="F1485">
            <v>0</v>
          </cell>
          <cell r="G1485">
            <v>0</v>
          </cell>
        </row>
        <row r="1486">
          <cell r="A1486">
            <v>0</v>
          </cell>
          <cell r="B1486">
            <v>0</v>
          </cell>
          <cell r="C1486">
            <v>0</v>
          </cell>
          <cell r="D1486">
            <v>0</v>
          </cell>
          <cell r="E1486">
            <v>0</v>
          </cell>
          <cell r="F1486" t="str">
            <v>Total B</v>
          </cell>
          <cell r="G1486">
            <v>0</v>
          </cell>
        </row>
        <row r="1487">
          <cell r="A1487">
            <v>0</v>
          </cell>
          <cell r="B1487">
            <v>0</v>
          </cell>
          <cell r="C1487" t="str">
            <v>C - EQUIPOS</v>
          </cell>
          <cell r="D1487">
            <v>0</v>
          </cell>
          <cell r="E1487">
            <v>0</v>
          </cell>
          <cell r="F1487">
            <v>0</v>
          </cell>
          <cell r="G1487">
            <v>0</v>
          </cell>
        </row>
        <row r="1488">
          <cell r="A1488" t="str">
            <v/>
          </cell>
          <cell r="B1488" t="str">
            <v/>
          </cell>
          <cell r="C1488">
            <v>0</v>
          </cell>
          <cell r="D1488" t="str">
            <v/>
          </cell>
          <cell r="E1488">
            <v>0</v>
          </cell>
          <cell r="F1488">
            <v>0</v>
          </cell>
          <cell r="G1488">
            <v>0</v>
          </cell>
        </row>
        <row r="1489">
          <cell r="A1489" t="str">
            <v/>
          </cell>
          <cell r="B1489" t="str">
            <v/>
          </cell>
          <cell r="C1489">
            <v>0</v>
          </cell>
          <cell r="D1489" t="str">
            <v/>
          </cell>
          <cell r="E1489">
            <v>0</v>
          </cell>
          <cell r="F1489">
            <v>0</v>
          </cell>
          <cell r="G1489">
            <v>0</v>
          </cell>
        </row>
        <row r="1490">
          <cell r="A1490" t="str">
            <v/>
          </cell>
          <cell r="B1490" t="str">
            <v/>
          </cell>
          <cell r="C1490">
            <v>0</v>
          </cell>
          <cell r="D1490" t="str">
            <v/>
          </cell>
          <cell r="E1490">
            <v>0</v>
          </cell>
          <cell r="F1490">
            <v>0</v>
          </cell>
          <cell r="G1490">
            <v>0</v>
          </cell>
        </row>
        <row r="1491">
          <cell r="A1491" t="str">
            <v/>
          </cell>
          <cell r="B1491" t="str">
            <v/>
          </cell>
          <cell r="C1491">
            <v>0</v>
          </cell>
          <cell r="D1491" t="str">
            <v/>
          </cell>
          <cell r="E1491">
            <v>0</v>
          </cell>
          <cell r="F1491">
            <v>0</v>
          </cell>
          <cell r="G1491">
            <v>0</v>
          </cell>
        </row>
        <row r="1492">
          <cell r="A1492" t="str">
            <v/>
          </cell>
          <cell r="B1492" t="str">
            <v/>
          </cell>
          <cell r="C1492">
            <v>0</v>
          </cell>
          <cell r="D1492" t="str">
            <v/>
          </cell>
          <cell r="E1492">
            <v>0</v>
          </cell>
          <cell r="F1492">
            <v>0</v>
          </cell>
          <cell r="G1492">
            <v>0</v>
          </cell>
        </row>
        <row r="1493">
          <cell r="A1493" t="str">
            <v/>
          </cell>
          <cell r="B1493" t="str">
            <v/>
          </cell>
          <cell r="C1493">
            <v>0</v>
          </cell>
          <cell r="D1493" t="str">
            <v/>
          </cell>
          <cell r="E1493">
            <v>0</v>
          </cell>
          <cell r="F1493">
            <v>0</v>
          </cell>
          <cell r="G1493">
            <v>0</v>
          </cell>
        </row>
        <row r="1494">
          <cell r="A1494" t="str">
            <v/>
          </cell>
          <cell r="B1494" t="str">
            <v/>
          </cell>
          <cell r="C1494">
            <v>0</v>
          </cell>
          <cell r="D1494" t="str">
            <v/>
          </cell>
          <cell r="E1494">
            <v>0</v>
          </cell>
          <cell r="F1494">
            <v>0</v>
          </cell>
          <cell r="G1494">
            <v>0</v>
          </cell>
        </row>
        <row r="1495">
          <cell r="A1495" t="str">
            <v/>
          </cell>
          <cell r="B1495" t="str">
            <v/>
          </cell>
          <cell r="C1495">
            <v>0</v>
          </cell>
          <cell r="D1495" t="str">
            <v/>
          </cell>
          <cell r="E1495">
            <v>0</v>
          </cell>
          <cell r="F1495">
            <v>0</v>
          </cell>
          <cell r="G1495">
            <v>0</v>
          </cell>
        </row>
        <row r="1496">
          <cell r="A1496" t="str">
            <v/>
          </cell>
          <cell r="B1496" t="str">
            <v/>
          </cell>
          <cell r="C1496">
            <v>0</v>
          </cell>
          <cell r="D1496" t="str">
            <v/>
          </cell>
          <cell r="E1496">
            <v>0</v>
          </cell>
          <cell r="F1496">
            <v>0</v>
          </cell>
          <cell r="G1496">
            <v>0</v>
          </cell>
        </row>
        <row r="1497">
          <cell r="A1497">
            <v>0</v>
          </cell>
          <cell r="B1497">
            <v>0</v>
          </cell>
          <cell r="C1497">
            <v>0</v>
          </cell>
          <cell r="D1497">
            <v>0</v>
          </cell>
          <cell r="E1497">
            <v>0</v>
          </cell>
          <cell r="F1497" t="str">
            <v>Total C</v>
          </cell>
          <cell r="G1497">
            <v>0</v>
          </cell>
        </row>
        <row r="1498">
          <cell r="A1498">
            <v>0</v>
          </cell>
          <cell r="B1498">
            <v>0</v>
          </cell>
          <cell r="C1498">
            <v>0</v>
          </cell>
          <cell r="D1498">
            <v>0</v>
          </cell>
          <cell r="E1498">
            <v>0</v>
          </cell>
          <cell r="F1498">
            <v>0</v>
          </cell>
          <cell r="G1498">
            <v>0</v>
          </cell>
        </row>
        <row r="1499">
          <cell r="A1499" t="str">
            <v/>
          </cell>
          <cell r="B1499" t="str">
            <v/>
          </cell>
          <cell r="C1499">
            <v>0</v>
          </cell>
          <cell r="D1499" t="str">
            <v>Costo  Neto</v>
          </cell>
          <cell r="E1499">
            <v>0</v>
          </cell>
          <cell r="F1499" t="str">
            <v>Total D=A+B+C</v>
          </cell>
          <cell r="G1499">
            <v>0</v>
          </cell>
        </row>
        <row r="1501">
          <cell r="A1501" t="str">
            <v>ANALISIS DE PRECIOS</v>
          </cell>
          <cell r="B1501">
            <v>0</v>
          </cell>
          <cell r="C1501">
            <v>0</v>
          </cell>
          <cell r="D1501">
            <v>0</v>
          </cell>
          <cell r="E1501">
            <v>0</v>
          </cell>
          <cell r="F1501">
            <v>0</v>
          </cell>
          <cell r="G1501">
            <v>0</v>
          </cell>
        </row>
        <row r="1502">
          <cell r="A1502" t="str">
            <v>COMITENTE:</v>
          </cell>
          <cell r="B1502" t="str">
            <v>DIRECCIÓN DE ARQUITECTURA</v>
          </cell>
          <cell r="C1502">
            <v>0</v>
          </cell>
          <cell r="D1502">
            <v>0</v>
          </cell>
          <cell r="E1502">
            <v>0</v>
          </cell>
          <cell r="F1502">
            <v>0</v>
          </cell>
          <cell r="G1502">
            <v>0</v>
          </cell>
        </row>
        <row r="1503">
          <cell r="A1503" t="str">
            <v>CONTRATISTA:</v>
          </cell>
          <cell r="B1503" t="str">
            <v>FUNCIONALES SIGOP</v>
          </cell>
          <cell r="C1503">
            <v>0</v>
          </cell>
          <cell r="D1503">
            <v>0</v>
          </cell>
          <cell r="E1503">
            <v>0</v>
          </cell>
          <cell r="F1503">
            <v>0</v>
          </cell>
          <cell r="G1503">
            <v>0</v>
          </cell>
        </row>
        <row r="1504">
          <cell r="A1504" t="str">
            <v>OBRA:</v>
          </cell>
          <cell r="B1504" t="str">
            <v>PRUEBA PLANILLA DE MEDICION</v>
          </cell>
          <cell r="C1504">
            <v>0</v>
          </cell>
          <cell r="D1504">
            <v>0</v>
          </cell>
          <cell r="E1504">
            <v>0</v>
          </cell>
          <cell r="F1504" t="str">
            <v>PRECIOS A:</v>
          </cell>
          <cell r="G1504">
            <v>0</v>
          </cell>
        </row>
        <row r="1505">
          <cell r="A1505" t="str">
            <v>UBICACIÓN:</v>
          </cell>
          <cell r="B1505" t="str">
            <v>CENTRO CIVICO</v>
          </cell>
          <cell r="C1505">
            <v>0</v>
          </cell>
          <cell r="D1505">
            <v>0</v>
          </cell>
          <cell r="E1505">
            <v>0</v>
          </cell>
          <cell r="F1505">
            <v>0</v>
          </cell>
          <cell r="G1505">
            <v>0</v>
          </cell>
        </row>
        <row r="1506">
          <cell r="A1506" t="str">
            <v>RUBRO:</v>
          </cell>
          <cell r="B1506" t="str">
            <v/>
          </cell>
          <cell r="C1506" t="str">
            <v/>
          </cell>
          <cell r="D1506">
            <v>0</v>
          </cell>
          <cell r="E1506">
            <v>0</v>
          </cell>
          <cell r="F1506">
            <v>0</v>
          </cell>
          <cell r="G1506">
            <v>0</v>
          </cell>
        </row>
        <row r="1507">
          <cell r="A1507" t="str">
            <v>ITEM:</v>
          </cell>
          <cell r="B1507" t="str">
            <v/>
          </cell>
          <cell r="C1507" t="str">
            <v/>
          </cell>
          <cell r="D1507">
            <v>0</v>
          </cell>
          <cell r="E1507">
            <v>0</v>
          </cell>
          <cell r="F1507" t="str">
            <v>UNIDAD:</v>
          </cell>
          <cell r="G1507" t="str">
            <v/>
          </cell>
        </row>
        <row r="1508">
          <cell r="A1508">
            <v>0</v>
          </cell>
          <cell r="B1508">
            <v>0</v>
          </cell>
          <cell r="C1508">
            <v>0</v>
          </cell>
          <cell r="D1508">
            <v>0</v>
          </cell>
          <cell r="E1508">
            <v>0</v>
          </cell>
          <cell r="F1508">
            <v>0</v>
          </cell>
          <cell r="G1508">
            <v>0</v>
          </cell>
        </row>
        <row r="1509">
          <cell r="A1509" t="str">
            <v>DATOS REDETERMINACION</v>
          </cell>
          <cell r="B1509">
            <v>0</v>
          </cell>
          <cell r="C1509" t="str">
            <v>DESIGNACION</v>
          </cell>
          <cell r="D1509" t="str">
            <v>U</v>
          </cell>
          <cell r="E1509" t="str">
            <v>Cantidad</v>
          </cell>
          <cell r="F1509" t="str">
            <v>$ Unitarios</v>
          </cell>
          <cell r="G1509" t="str">
            <v>$ Parcial</v>
          </cell>
        </row>
        <row r="1510">
          <cell r="A1510" t="str">
            <v>CÓDIGO</v>
          </cell>
          <cell r="B1510" t="str">
            <v>DESCRIPCIÓN</v>
          </cell>
          <cell r="C1510">
            <v>0</v>
          </cell>
          <cell r="D1510">
            <v>0</v>
          </cell>
          <cell r="E1510">
            <v>0</v>
          </cell>
          <cell r="F1510">
            <v>0</v>
          </cell>
          <cell r="G1510">
            <v>0</v>
          </cell>
        </row>
        <row r="1511">
          <cell r="A1511">
            <v>0</v>
          </cell>
          <cell r="B1511">
            <v>0</v>
          </cell>
          <cell r="C1511" t="str">
            <v>A - MATERIALES</v>
          </cell>
          <cell r="D1511">
            <v>0</v>
          </cell>
          <cell r="E1511">
            <v>0</v>
          </cell>
          <cell r="F1511">
            <v>0</v>
          </cell>
          <cell r="G1511">
            <v>0</v>
          </cell>
        </row>
        <row r="1512">
          <cell r="A1512" t="str">
            <v/>
          </cell>
          <cell r="B1512" t="str">
            <v/>
          </cell>
          <cell r="C1512">
            <v>0</v>
          </cell>
          <cell r="D1512" t="str">
            <v/>
          </cell>
          <cell r="E1512">
            <v>0</v>
          </cell>
          <cell r="F1512">
            <v>0</v>
          </cell>
          <cell r="G1512">
            <v>0</v>
          </cell>
        </row>
        <row r="1513">
          <cell r="A1513" t="str">
            <v/>
          </cell>
          <cell r="B1513" t="str">
            <v/>
          </cell>
          <cell r="C1513">
            <v>0</v>
          </cell>
          <cell r="D1513" t="str">
            <v/>
          </cell>
          <cell r="E1513">
            <v>0</v>
          </cell>
          <cell r="F1513">
            <v>0</v>
          </cell>
          <cell r="G1513">
            <v>0</v>
          </cell>
        </row>
        <row r="1514">
          <cell r="A1514" t="str">
            <v/>
          </cell>
          <cell r="B1514" t="str">
            <v/>
          </cell>
          <cell r="C1514">
            <v>0</v>
          </cell>
          <cell r="D1514" t="str">
            <v/>
          </cell>
          <cell r="E1514">
            <v>0</v>
          </cell>
          <cell r="F1514">
            <v>0</v>
          </cell>
          <cell r="G1514">
            <v>0</v>
          </cell>
        </row>
        <row r="1515">
          <cell r="A1515" t="str">
            <v/>
          </cell>
          <cell r="B1515" t="str">
            <v/>
          </cell>
          <cell r="C1515">
            <v>0</v>
          </cell>
          <cell r="D1515" t="str">
            <v/>
          </cell>
          <cell r="E1515">
            <v>0</v>
          </cell>
          <cell r="F1515">
            <v>0</v>
          </cell>
          <cell r="G1515">
            <v>0</v>
          </cell>
        </row>
        <row r="1516">
          <cell r="A1516" t="str">
            <v/>
          </cell>
          <cell r="B1516" t="str">
            <v/>
          </cell>
          <cell r="C1516">
            <v>0</v>
          </cell>
          <cell r="D1516" t="str">
            <v/>
          </cell>
          <cell r="E1516">
            <v>0</v>
          </cell>
          <cell r="F1516">
            <v>0</v>
          </cell>
          <cell r="G1516">
            <v>0</v>
          </cell>
        </row>
        <row r="1517">
          <cell r="A1517" t="str">
            <v/>
          </cell>
          <cell r="B1517" t="str">
            <v/>
          </cell>
          <cell r="C1517">
            <v>0</v>
          </cell>
          <cell r="D1517" t="str">
            <v/>
          </cell>
          <cell r="E1517">
            <v>0</v>
          </cell>
          <cell r="F1517">
            <v>0</v>
          </cell>
          <cell r="G1517">
            <v>0</v>
          </cell>
        </row>
        <row r="1518">
          <cell r="A1518" t="str">
            <v/>
          </cell>
          <cell r="B1518" t="str">
            <v/>
          </cell>
          <cell r="C1518">
            <v>0</v>
          </cell>
          <cell r="D1518" t="str">
            <v/>
          </cell>
          <cell r="E1518">
            <v>0</v>
          </cell>
          <cell r="F1518">
            <v>0</v>
          </cell>
          <cell r="G1518">
            <v>0</v>
          </cell>
        </row>
        <row r="1519">
          <cell r="A1519" t="str">
            <v/>
          </cell>
          <cell r="B1519" t="str">
            <v/>
          </cell>
          <cell r="C1519">
            <v>0</v>
          </cell>
          <cell r="D1519" t="str">
            <v/>
          </cell>
          <cell r="E1519">
            <v>0</v>
          </cell>
          <cell r="F1519">
            <v>0</v>
          </cell>
          <cell r="G1519">
            <v>0</v>
          </cell>
        </row>
        <row r="1520">
          <cell r="A1520" t="str">
            <v/>
          </cell>
          <cell r="B1520" t="str">
            <v/>
          </cell>
          <cell r="C1520">
            <v>0</v>
          </cell>
          <cell r="D1520" t="str">
            <v/>
          </cell>
          <cell r="E1520">
            <v>0</v>
          </cell>
          <cell r="F1520">
            <v>0</v>
          </cell>
          <cell r="G1520">
            <v>0</v>
          </cell>
        </row>
        <row r="1521">
          <cell r="A1521" t="str">
            <v/>
          </cell>
          <cell r="B1521" t="str">
            <v/>
          </cell>
          <cell r="C1521">
            <v>0</v>
          </cell>
          <cell r="D1521" t="str">
            <v/>
          </cell>
          <cell r="E1521">
            <v>0</v>
          </cell>
          <cell r="F1521">
            <v>0</v>
          </cell>
          <cell r="G1521">
            <v>0</v>
          </cell>
        </row>
        <row r="1522">
          <cell r="A1522" t="str">
            <v/>
          </cell>
          <cell r="B1522" t="str">
            <v/>
          </cell>
          <cell r="C1522">
            <v>0</v>
          </cell>
          <cell r="D1522" t="str">
            <v/>
          </cell>
          <cell r="E1522">
            <v>0</v>
          </cell>
          <cell r="F1522">
            <v>0</v>
          </cell>
          <cell r="G1522">
            <v>0</v>
          </cell>
        </row>
        <row r="1523">
          <cell r="A1523" t="str">
            <v/>
          </cell>
          <cell r="B1523" t="str">
            <v/>
          </cell>
          <cell r="C1523">
            <v>0</v>
          </cell>
          <cell r="D1523" t="str">
            <v/>
          </cell>
          <cell r="E1523">
            <v>0</v>
          </cell>
          <cell r="F1523">
            <v>0</v>
          </cell>
          <cell r="G1523">
            <v>0</v>
          </cell>
        </row>
        <row r="1524">
          <cell r="A1524" t="str">
            <v/>
          </cell>
          <cell r="B1524" t="str">
            <v/>
          </cell>
          <cell r="C1524">
            <v>0</v>
          </cell>
          <cell r="D1524" t="str">
            <v/>
          </cell>
          <cell r="E1524">
            <v>0</v>
          </cell>
          <cell r="F1524">
            <v>0</v>
          </cell>
          <cell r="G1524">
            <v>0</v>
          </cell>
        </row>
        <row r="1525">
          <cell r="A1525" t="str">
            <v/>
          </cell>
          <cell r="B1525" t="str">
            <v/>
          </cell>
          <cell r="C1525">
            <v>0</v>
          </cell>
          <cell r="D1525" t="str">
            <v/>
          </cell>
          <cell r="E1525">
            <v>0</v>
          </cell>
          <cell r="F1525">
            <v>0</v>
          </cell>
          <cell r="G1525">
            <v>0</v>
          </cell>
        </row>
        <row r="1526">
          <cell r="A1526">
            <v>0</v>
          </cell>
          <cell r="B1526">
            <v>0</v>
          </cell>
          <cell r="C1526">
            <v>0</v>
          </cell>
          <cell r="D1526">
            <v>0</v>
          </cell>
          <cell r="E1526">
            <v>0</v>
          </cell>
          <cell r="F1526" t="str">
            <v>Total A</v>
          </cell>
          <cell r="G1526">
            <v>0</v>
          </cell>
        </row>
        <row r="1527">
          <cell r="A1527">
            <v>0</v>
          </cell>
          <cell r="B1527">
            <v>0</v>
          </cell>
          <cell r="C1527" t="str">
            <v>B - MANO DE OBRA</v>
          </cell>
          <cell r="D1527">
            <v>0</v>
          </cell>
          <cell r="E1527">
            <v>0</v>
          </cell>
          <cell r="F1527">
            <v>0</v>
          </cell>
          <cell r="G1527">
            <v>0</v>
          </cell>
        </row>
        <row r="1528">
          <cell r="A1528" t="str">
            <v/>
          </cell>
          <cell r="B1528">
            <v>0</v>
          </cell>
          <cell r="C1528">
            <v>0</v>
          </cell>
          <cell r="D1528" t="str">
            <v/>
          </cell>
          <cell r="E1528">
            <v>0</v>
          </cell>
          <cell r="F1528">
            <v>0</v>
          </cell>
          <cell r="G1528">
            <v>0</v>
          </cell>
        </row>
        <row r="1529">
          <cell r="A1529" t="str">
            <v/>
          </cell>
          <cell r="B1529">
            <v>0</v>
          </cell>
          <cell r="C1529">
            <v>0</v>
          </cell>
          <cell r="D1529" t="str">
            <v/>
          </cell>
          <cell r="E1529">
            <v>0</v>
          </cell>
          <cell r="F1529">
            <v>0</v>
          </cell>
          <cell r="G1529">
            <v>0</v>
          </cell>
        </row>
        <row r="1530">
          <cell r="A1530" t="str">
            <v/>
          </cell>
          <cell r="B1530">
            <v>0</v>
          </cell>
          <cell r="C1530">
            <v>0</v>
          </cell>
          <cell r="D1530" t="str">
            <v/>
          </cell>
          <cell r="E1530">
            <v>0</v>
          </cell>
          <cell r="F1530">
            <v>0</v>
          </cell>
          <cell r="G1530">
            <v>0</v>
          </cell>
        </row>
        <row r="1531">
          <cell r="A1531" t="str">
            <v/>
          </cell>
          <cell r="B1531">
            <v>0</v>
          </cell>
          <cell r="C1531">
            <v>0</v>
          </cell>
          <cell r="D1531" t="str">
            <v/>
          </cell>
          <cell r="E1531">
            <v>0</v>
          </cell>
          <cell r="F1531">
            <v>0</v>
          </cell>
          <cell r="G1531">
            <v>0</v>
          </cell>
        </row>
        <row r="1532">
          <cell r="A1532" t="str">
            <v/>
          </cell>
          <cell r="B1532">
            <v>0</v>
          </cell>
          <cell r="C1532">
            <v>0</v>
          </cell>
          <cell r="D1532" t="str">
            <v/>
          </cell>
          <cell r="E1532">
            <v>0</v>
          </cell>
          <cell r="F1532">
            <v>0</v>
          </cell>
          <cell r="G1532">
            <v>0</v>
          </cell>
        </row>
        <row r="1533">
          <cell r="A1533" t="str">
            <v/>
          </cell>
          <cell r="B1533">
            <v>0</v>
          </cell>
          <cell r="C1533">
            <v>0</v>
          </cell>
          <cell r="D1533" t="str">
            <v/>
          </cell>
          <cell r="E1533">
            <v>0</v>
          </cell>
          <cell r="F1533">
            <v>0</v>
          </cell>
          <cell r="G1533">
            <v>0</v>
          </cell>
        </row>
        <row r="1534">
          <cell r="A1534" t="str">
            <v/>
          </cell>
          <cell r="B1534">
            <v>0</v>
          </cell>
          <cell r="C1534">
            <v>0</v>
          </cell>
          <cell r="D1534" t="str">
            <v/>
          </cell>
          <cell r="E1534">
            <v>0</v>
          </cell>
          <cell r="F1534">
            <v>0</v>
          </cell>
          <cell r="G1534">
            <v>0</v>
          </cell>
        </row>
        <row r="1535">
          <cell r="A1535" t="str">
            <v/>
          </cell>
          <cell r="B1535">
            <v>0</v>
          </cell>
          <cell r="C1535">
            <v>0</v>
          </cell>
          <cell r="D1535" t="str">
            <v/>
          </cell>
          <cell r="E1535">
            <v>0</v>
          </cell>
          <cell r="F1535">
            <v>0</v>
          </cell>
          <cell r="G1535">
            <v>0</v>
          </cell>
        </row>
        <row r="1536">
          <cell r="A1536">
            <v>0</v>
          </cell>
          <cell r="B1536">
            <v>0</v>
          </cell>
          <cell r="C1536">
            <v>0</v>
          </cell>
          <cell r="D1536">
            <v>0</v>
          </cell>
          <cell r="E1536">
            <v>0</v>
          </cell>
          <cell r="F1536" t="str">
            <v>Total B</v>
          </cell>
          <cell r="G1536">
            <v>0</v>
          </cell>
        </row>
        <row r="1537">
          <cell r="A1537">
            <v>0</v>
          </cell>
          <cell r="B1537">
            <v>0</v>
          </cell>
          <cell r="C1537" t="str">
            <v>C - EQUIPOS</v>
          </cell>
          <cell r="D1537">
            <v>0</v>
          </cell>
          <cell r="E1537">
            <v>0</v>
          </cell>
          <cell r="F1537">
            <v>0</v>
          </cell>
          <cell r="G1537">
            <v>0</v>
          </cell>
        </row>
        <row r="1538">
          <cell r="A1538" t="str">
            <v/>
          </cell>
          <cell r="B1538" t="str">
            <v/>
          </cell>
          <cell r="C1538">
            <v>0</v>
          </cell>
          <cell r="D1538" t="str">
            <v/>
          </cell>
          <cell r="E1538">
            <v>0</v>
          </cell>
          <cell r="F1538">
            <v>0</v>
          </cell>
          <cell r="G1538">
            <v>0</v>
          </cell>
        </row>
        <row r="1539">
          <cell r="A1539" t="str">
            <v/>
          </cell>
          <cell r="B1539" t="str">
            <v/>
          </cell>
          <cell r="C1539">
            <v>0</v>
          </cell>
          <cell r="D1539" t="str">
            <v/>
          </cell>
          <cell r="E1539">
            <v>0</v>
          </cell>
          <cell r="F1539">
            <v>0</v>
          </cell>
          <cell r="G1539">
            <v>0</v>
          </cell>
        </row>
        <row r="1540">
          <cell r="A1540" t="str">
            <v/>
          </cell>
          <cell r="B1540" t="str">
            <v/>
          </cell>
          <cell r="C1540">
            <v>0</v>
          </cell>
          <cell r="D1540" t="str">
            <v/>
          </cell>
          <cell r="E1540">
            <v>0</v>
          </cell>
          <cell r="F1540">
            <v>0</v>
          </cell>
          <cell r="G1540">
            <v>0</v>
          </cell>
        </row>
        <row r="1541">
          <cell r="A1541" t="str">
            <v/>
          </cell>
          <cell r="B1541" t="str">
            <v/>
          </cell>
          <cell r="C1541">
            <v>0</v>
          </cell>
          <cell r="D1541" t="str">
            <v/>
          </cell>
          <cell r="E1541">
            <v>0</v>
          </cell>
          <cell r="F1541">
            <v>0</v>
          </cell>
          <cell r="G1541">
            <v>0</v>
          </cell>
        </row>
        <row r="1542">
          <cell r="A1542" t="str">
            <v/>
          </cell>
          <cell r="B1542" t="str">
            <v/>
          </cell>
          <cell r="C1542">
            <v>0</v>
          </cell>
          <cell r="D1542" t="str">
            <v/>
          </cell>
          <cell r="E1542">
            <v>0</v>
          </cell>
          <cell r="F1542">
            <v>0</v>
          </cell>
          <cell r="G1542">
            <v>0</v>
          </cell>
        </row>
        <row r="1543">
          <cell r="A1543" t="str">
            <v/>
          </cell>
          <cell r="B1543" t="str">
            <v/>
          </cell>
          <cell r="C1543">
            <v>0</v>
          </cell>
          <cell r="D1543" t="str">
            <v/>
          </cell>
          <cell r="E1543">
            <v>0</v>
          </cell>
          <cell r="F1543">
            <v>0</v>
          </cell>
          <cell r="G1543">
            <v>0</v>
          </cell>
        </row>
        <row r="1544">
          <cell r="A1544" t="str">
            <v/>
          </cell>
          <cell r="B1544" t="str">
            <v/>
          </cell>
          <cell r="C1544">
            <v>0</v>
          </cell>
          <cell r="D1544" t="str">
            <v/>
          </cell>
          <cell r="E1544">
            <v>0</v>
          </cell>
          <cell r="F1544">
            <v>0</v>
          </cell>
          <cell r="G1544">
            <v>0</v>
          </cell>
        </row>
        <row r="1545">
          <cell r="A1545" t="str">
            <v/>
          </cell>
          <cell r="B1545" t="str">
            <v/>
          </cell>
          <cell r="C1545">
            <v>0</v>
          </cell>
          <cell r="D1545" t="str">
            <v/>
          </cell>
          <cell r="E1545">
            <v>0</v>
          </cell>
          <cell r="F1545">
            <v>0</v>
          </cell>
          <cell r="G1545">
            <v>0</v>
          </cell>
        </row>
        <row r="1546">
          <cell r="A1546" t="str">
            <v/>
          </cell>
          <cell r="B1546" t="str">
            <v/>
          </cell>
          <cell r="C1546">
            <v>0</v>
          </cell>
          <cell r="D1546" t="str">
            <v/>
          </cell>
          <cell r="E1546">
            <v>0</v>
          </cell>
          <cell r="F1546">
            <v>0</v>
          </cell>
          <cell r="G1546">
            <v>0</v>
          </cell>
        </row>
        <row r="1547">
          <cell r="A1547">
            <v>0</v>
          </cell>
          <cell r="B1547">
            <v>0</v>
          </cell>
          <cell r="C1547">
            <v>0</v>
          </cell>
          <cell r="D1547">
            <v>0</v>
          </cell>
          <cell r="E1547">
            <v>0</v>
          </cell>
          <cell r="F1547" t="str">
            <v>Total C</v>
          </cell>
          <cell r="G1547">
            <v>0</v>
          </cell>
        </row>
        <row r="1548">
          <cell r="A1548">
            <v>0</v>
          </cell>
          <cell r="B1548">
            <v>0</v>
          </cell>
          <cell r="C1548">
            <v>0</v>
          </cell>
          <cell r="D1548">
            <v>0</v>
          </cell>
          <cell r="E1548">
            <v>0</v>
          </cell>
          <cell r="F1548">
            <v>0</v>
          </cell>
          <cell r="G1548">
            <v>0</v>
          </cell>
        </row>
        <row r="1549">
          <cell r="A1549" t="str">
            <v/>
          </cell>
          <cell r="B1549" t="str">
            <v/>
          </cell>
          <cell r="C1549">
            <v>0</v>
          </cell>
          <cell r="D1549" t="str">
            <v>Costo  Neto</v>
          </cell>
          <cell r="E1549">
            <v>0</v>
          </cell>
          <cell r="F1549" t="str">
            <v>Total D=A+B+C</v>
          </cell>
          <cell r="G1549">
            <v>0</v>
          </cell>
        </row>
        <row r="1551">
          <cell r="A1551" t="str">
            <v>ANALISIS DE PRECIOS</v>
          </cell>
          <cell r="B1551">
            <v>0</v>
          </cell>
          <cell r="C1551">
            <v>0</v>
          </cell>
          <cell r="D1551">
            <v>0</v>
          </cell>
          <cell r="E1551">
            <v>0</v>
          </cell>
          <cell r="F1551">
            <v>0</v>
          </cell>
          <cell r="G1551">
            <v>0</v>
          </cell>
        </row>
        <row r="1552">
          <cell r="A1552" t="str">
            <v>COMITENTE:</v>
          </cell>
          <cell r="B1552" t="str">
            <v>DIRECCIÓN DE ARQUITECTURA</v>
          </cell>
          <cell r="C1552">
            <v>0</v>
          </cell>
          <cell r="D1552">
            <v>0</v>
          </cell>
          <cell r="E1552">
            <v>0</v>
          </cell>
          <cell r="F1552">
            <v>0</v>
          </cell>
          <cell r="G1552">
            <v>0</v>
          </cell>
        </row>
        <row r="1553">
          <cell r="A1553" t="str">
            <v>CONTRATISTA:</v>
          </cell>
          <cell r="B1553" t="str">
            <v>FUNCIONALES SIGOP</v>
          </cell>
          <cell r="C1553">
            <v>0</v>
          </cell>
          <cell r="D1553">
            <v>0</v>
          </cell>
          <cell r="E1553">
            <v>0</v>
          </cell>
          <cell r="F1553">
            <v>0</v>
          </cell>
          <cell r="G1553">
            <v>0</v>
          </cell>
        </row>
        <row r="1554">
          <cell r="A1554" t="str">
            <v>OBRA:</v>
          </cell>
          <cell r="B1554" t="str">
            <v>PRUEBA PLANILLA DE MEDICION</v>
          </cell>
          <cell r="C1554">
            <v>0</v>
          </cell>
          <cell r="D1554">
            <v>0</v>
          </cell>
          <cell r="E1554">
            <v>0</v>
          </cell>
          <cell r="F1554" t="str">
            <v>PRECIOS A:</v>
          </cell>
          <cell r="G1554">
            <v>0</v>
          </cell>
        </row>
        <row r="1555">
          <cell r="A1555" t="str">
            <v>UBICACIÓN:</v>
          </cell>
          <cell r="B1555" t="str">
            <v>CENTRO CIVICO</v>
          </cell>
          <cell r="C1555">
            <v>0</v>
          </cell>
          <cell r="D1555">
            <v>0</v>
          </cell>
          <cell r="E1555">
            <v>0</v>
          </cell>
          <cell r="F1555">
            <v>0</v>
          </cell>
          <cell r="G1555">
            <v>0</v>
          </cell>
        </row>
        <row r="1556">
          <cell r="A1556" t="str">
            <v>RUBRO:</v>
          </cell>
          <cell r="B1556" t="str">
            <v/>
          </cell>
          <cell r="C1556" t="str">
            <v/>
          </cell>
          <cell r="D1556">
            <v>0</v>
          </cell>
          <cell r="E1556">
            <v>0</v>
          </cell>
          <cell r="F1556">
            <v>0</v>
          </cell>
          <cell r="G1556">
            <v>0</v>
          </cell>
        </row>
        <row r="1557">
          <cell r="A1557" t="str">
            <v>ITEM:</v>
          </cell>
          <cell r="B1557" t="str">
            <v/>
          </cell>
          <cell r="C1557" t="str">
            <v/>
          </cell>
          <cell r="D1557">
            <v>0</v>
          </cell>
          <cell r="E1557">
            <v>0</v>
          </cell>
          <cell r="F1557" t="str">
            <v>UNIDAD:</v>
          </cell>
          <cell r="G1557" t="str">
            <v/>
          </cell>
        </row>
        <row r="1558">
          <cell r="A1558">
            <v>0</v>
          </cell>
          <cell r="B1558">
            <v>0</v>
          </cell>
          <cell r="C1558">
            <v>0</v>
          </cell>
          <cell r="D1558">
            <v>0</v>
          </cell>
          <cell r="E1558">
            <v>0</v>
          </cell>
          <cell r="F1558">
            <v>0</v>
          </cell>
          <cell r="G1558">
            <v>0</v>
          </cell>
        </row>
        <row r="1559">
          <cell r="A1559" t="str">
            <v>DATOS REDETERMINACION</v>
          </cell>
          <cell r="B1559">
            <v>0</v>
          </cell>
          <cell r="C1559" t="str">
            <v>DESIGNACION</v>
          </cell>
          <cell r="D1559" t="str">
            <v>U</v>
          </cell>
          <cell r="E1559" t="str">
            <v>Cantidad</v>
          </cell>
          <cell r="F1559" t="str">
            <v>$ Unitarios</v>
          </cell>
          <cell r="G1559" t="str">
            <v>$ Parcial</v>
          </cell>
        </row>
        <row r="1560">
          <cell r="A1560" t="str">
            <v>CÓDIGO</v>
          </cell>
          <cell r="B1560" t="str">
            <v>DESCRIPCIÓN</v>
          </cell>
          <cell r="C1560">
            <v>0</v>
          </cell>
          <cell r="D1560">
            <v>0</v>
          </cell>
          <cell r="E1560">
            <v>0</v>
          </cell>
          <cell r="F1560">
            <v>0</v>
          </cell>
          <cell r="G1560">
            <v>0</v>
          </cell>
        </row>
        <row r="1561">
          <cell r="A1561">
            <v>0</v>
          </cell>
          <cell r="B1561">
            <v>0</v>
          </cell>
          <cell r="C1561" t="str">
            <v>A - MATERIALES</v>
          </cell>
          <cell r="D1561">
            <v>0</v>
          </cell>
          <cell r="E1561">
            <v>0</v>
          </cell>
          <cell r="F1561">
            <v>0</v>
          </cell>
          <cell r="G1561">
            <v>0</v>
          </cell>
        </row>
        <row r="1562">
          <cell r="A1562" t="str">
            <v/>
          </cell>
          <cell r="B1562" t="str">
            <v/>
          </cell>
          <cell r="C1562">
            <v>0</v>
          </cell>
          <cell r="D1562" t="str">
            <v/>
          </cell>
          <cell r="E1562">
            <v>0</v>
          </cell>
          <cell r="F1562">
            <v>0</v>
          </cell>
          <cell r="G1562">
            <v>0</v>
          </cell>
        </row>
        <row r="1563">
          <cell r="A1563" t="str">
            <v/>
          </cell>
          <cell r="B1563" t="str">
            <v/>
          </cell>
          <cell r="C1563">
            <v>0</v>
          </cell>
          <cell r="D1563" t="str">
            <v/>
          </cell>
          <cell r="E1563">
            <v>0</v>
          </cell>
          <cell r="F1563">
            <v>0</v>
          </cell>
          <cell r="G1563">
            <v>0</v>
          </cell>
        </row>
        <row r="1564">
          <cell r="A1564" t="str">
            <v/>
          </cell>
          <cell r="B1564" t="str">
            <v/>
          </cell>
          <cell r="C1564">
            <v>0</v>
          </cell>
          <cell r="D1564" t="str">
            <v/>
          </cell>
          <cell r="E1564">
            <v>0</v>
          </cell>
          <cell r="F1564">
            <v>0</v>
          </cell>
          <cell r="G1564">
            <v>0</v>
          </cell>
        </row>
        <row r="1565">
          <cell r="A1565" t="str">
            <v/>
          </cell>
          <cell r="B1565" t="str">
            <v/>
          </cell>
          <cell r="C1565">
            <v>0</v>
          </cell>
          <cell r="D1565" t="str">
            <v/>
          </cell>
          <cell r="E1565">
            <v>0</v>
          </cell>
          <cell r="F1565">
            <v>0</v>
          </cell>
          <cell r="G1565">
            <v>0</v>
          </cell>
        </row>
        <row r="1566">
          <cell r="A1566" t="str">
            <v/>
          </cell>
          <cell r="B1566" t="str">
            <v/>
          </cell>
          <cell r="C1566">
            <v>0</v>
          </cell>
          <cell r="D1566" t="str">
            <v/>
          </cell>
          <cell r="E1566">
            <v>0</v>
          </cell>
          <cell r="F1566">
            <v>0</v>
          </cell>
          <cell r="G1566">
            <v>0</v>
          </cell>
        </row>
        <row r="1567">
          <cell r="A1567" t="str">
            <v/>
          </cell>
          <cell r="B1567" t="str">
            <v/>
          </cell>
          <cell r="C1567">
            <v>0</v>
          </cell>
          <cell r="D1567" t="str">
            <v/>
          </cell>
          <cell r="E1567">
            <v>0</v>
          </cell>
          <cell r="F1567">
            <v>0</v>
          </cell>
          <cell r="G1567">
            <v>0</v>
          </cell>
        </row>
        <row r="1568">
          <cell r="A1568" t="str">
            <v/>
          </cell>
          <cell r="B1568" t="str">
            <v/>
          </cell>
          <cell r="C1568">
            <v>0</v>
          </cell>
          <cell r="D1568" t="str">
            <v/>
          </cell>
          <cell r="E1568">
            <v>0</v>
          </cell>
          <cell r="F1568">
            <v>0</v>
          </cell>
          <cell r="G1568">
            <v>0</v>
          </cell>
        </row>
        <row r="1569">
          <cell r="A1569" t="str">
            <v/>
          </cell>
          <cell r="B1569" t="str">
            <v/>
          </cell>
          <cell r="C1569">
            <v>0</v>
          </cell>
          <cell r="D1569" t="str">
            <v/>
          </cell>
          <cell r="E1569">
            <v>0</v>
          </cell>
          <cell r="F1569">
            <v>0</v>
          </cell>
          <cell r="G1569">
            <v>0</v>
          </cell>
        </row>
        <row r="1570">
          <cell r="A1570" t="str">
            <v/>
          </cell>
          <cell r="B1570" t="str">
            <v/>
          </cell>
          <cell r="C1570">
            <v>0</v>
          </cell>
          <cell r="D1570" t="str">
            <v/>
          </cell>
          <cell r="E1570">
            <v>0</v>
          </cell>
          <cell r="F1570">
            <v>0</v>
          </cell>
          <cell r="G1570">
            <v>0</v>
          </cell>
        </row>
        <row r="1571">
          <cell r="A1571" t="str">
            <v/>
          </cell>
          <cell r="B1571" t="str">
            <v/>
          </cell>
          <cell r="C1571">
            <v>0</v>
          </cell>
          <cell r="D1571" t="str">
            <v/>
          </cell>
          <cell r="E1571">
            <v>0</v>
          </cell>
          <cell r="F1571">
            <v>0</v>
          </cell>
          <cell r="G1571">
            <v>0</v>
          </cell>
        </row>
        <row r="1572">
          <cell r="A1572" t="str">
            <v/>
          </cell>
          <cell r="B1572" t="str">
            <v/>
          </cell>
          <cell r="C1572">
            <v>0</v>
          </cell>
          <cell r="D1572" t="str">
            <v/>
          </cell>
          <cell r="E1572">
            <v>0</v>
          </cell>
          <cell r="F1572">
            <v>0</v>
          </cell>
          <cell r="G1572">
            <v>0</v>
          </cell>
        </row>
        <row r="1573">
          <cell r="A1573" t="str">
            <v/>
          </cell>
          <cell r="B1573" t="str">
            <v/>
          </cell>
          <cell r="C1573">
            <v>0</v>
          </cell>
          <cell r="D1573" t="str">
            <v/>
          </cell>
          <cell r="E1573">
            <v>0</v>
          </cell>
          <cell r="F1573">
            <v>0</v>
          </cell>
          <cell r="G1573">
            <v>0</v>
          </cell>
        </row>
        <row r="1574">
          <cell r="A1574" t="str">
            <v/>
          </cell>
          <cell r="B1574" t="str">
            <v/>
          </cell>
          <cell r="C1574">
            <v>0</v>
          </cell>
          <cell r="D1574" t="str">
            <v/>
          </cell>
          <cell r="E1574">
            <v>0</v>
          </cell>
          <cell r="F1574">
            <v>0</v>
          </cell>
          <cell r="G1574">
            <v>0</v>
          </cell>
        </row>
        <row r="1575">
          <cell r="A1575" t="str">
            <v/>
          </cell>
          <cell r="B1575" t="str">
            <v/>
          </cell>
          <cell r="C1575">
            <v>0</v>
          </cell>
          <cell r="D1575" t="str">
            <v/>
          </cell>
          <cell r="E1575">
            <v>0</v>
          </cell>
          <cell r="F1575">
            <v>0</v>
          </cell>
          <cell r="G1575">
            <v>0</v>
          </cell>
        </row>
        <row r="1576">
          <cell r="A1576">
            <v>0</v>
          </cell>
          <cell r="B1576">
            <v>0</v>
          </cell>
          <cell r="C1576">
            <v>0</v>
          </cell>
          <cell r="D1576">
            <v>0</v>
          </cell>
          <cell r="E1576">
            <v>0</v>
          </cell>
          <cell r="F1576" t="str">
            <v>Total A</v>
          </cell>
          <cell r="G1576">
            <v>0</v>
          </cell>
        </row>
        <row r="1577">
          <cell r="A1577">
            <v>0</v>
          </cell>
          <cell r="B1577">
            <v>0</v>
          </cell>
          <cell r="C1577" t="str">
            <v>B - MANO DE OBRA</v>
          </cell>
          <cell r="D1577">
            <v>0</v>
          </cell>
          <cell r="E1577">
            <v>0</v>
          </cell>
          <cell r="F1577">
            <v>0</v>
          </cell>
          <cell r="G1577">
            <v>0</v>
          </cell>
        </row>
        <row r="1578">
          <cell r="A1578" t="str">
            <v/>
          </cell>
          <cell r="B1578">
            <v>0</v>
          </cell>
          <cell r="C1578">
            <v>0</v>
          </cell>
          <cell r="D1578" t="str">
            <v/>
          </cell>
          <cell r="E1578">
            <v>0</v>
          </cell>
          <cell r="F1578">
            <v>0</v>
          </cell>
          <cell r="G1578">
            <v>0</v>
          </cell>
        </row>
        <row r="1579">
          <cell r="A1579" t="str">
            <v/>
          </cell>
          <cell r="B1579">
            <v>0</v>
          </cell>
          <cell r="C1579">
            <v>0</v>
          </cell>
          <cell r="D1579" t="str">
            <v/>
          </cell>
          <cell r="E1579">
            <v>0</v>
          </cell>
          <cell r="F1579">
            <v>0</v>
          </cell>
          <cell r="G1579">
            <v>0</v>
          </cell>
        </row>
        <row r="1580">
          <cell r="A1580" t="str">
            <v/>
          </cell>
          <cell r="B1580">
            <v>0</v>
          </cell>
          <cell r="C1580">
            <v>0</v>
          </cell>
          <cell r="D1580" t="str">
            <v/>
          </cell>
          <cell r="E1580">
            <v>0</v>
          </cell>
          <cell r="F1580">
            <v>0</v>
          </cell>
          <cell r="G1580">
            <v>0</v>
          </cell>
        </row>
        <row r="1581">
          <cell r="A1581" t="str">
            <v/>
          </cell>
          <cell r="B1581">
            <v>0</v>
          </cell>
          <cell r="C1581">
            <v>0</v>
          </cell>
          <cell r="D1581" t="str">
            <v/>
          </cell>
          <cell r="E1581">
            <v>0</v>
          </cell>
          <cell r="F1581">
            <v>0</v>
          </cell>
          <cell r="G1581">
            <v>0</v>
          </cell>
        </row>
        <row r="1582">
          <cell r="A1582" t="str">
            <v/>
          </cell>
          <cell r="B1582">
            <v>0</v>
          </cell>
          <cell r="C1582">
            <v>0</v>
          </cell>
          <cell r="D1582" t="str">
            <v/>
          </cell>
          <cell r="E1582">
            <v>0</v>
          </cell>
          <cell r="F1582">
            <v>0</v>
          </cell>
          <cell r="G1582">
            <v>0</v>
          </cell>
        </row>
        <row r="1583">
          <cell r="A1583" t="str">
            <v/>
          </cell>
          <cell r="B1583">
            <v>0</v>
          </cell>
          <cell r="C1583">
            <v>0</v>
          </cell>
          <cell r="D1583" t="str">
            <v/>
          </cell>
          <cell r="E1583">
            <v>0</v>
          </cell>
          <cell r="F1583">
            <v>0</v>
          </cell>
          <cell r="G1583">
            <v>0</v>
          </cell>
        </row>
        <row r="1584">
          <cell r="A1584" t="str">
            <v/>
          </cell>
          <cell r="B1584">
            <v>0</v>
          </cell>
          <cell r="C1584">
            <v>0</v>
          </cell>
          <cell r="D1584" t="str">
            <v/>
          </cell>
          <cell r="E1584">
            <v>0</v>
          </cell>
          <cell r="F1584">
            <v>0</v>
          </cell>
          <cell r="G1584">
            <v>0</v>
          </cell>
        </row>
        <row r="1585">
          <cell r="A1585" t="str">
            <v/>
          </cell>
          <cell r="B1585">
            <v>0</v>
          </cell>
          <cell r="C1585">
            <v>0</v>
          </cell>
          <cell r="D1585" t="str">
            <v/>
          </cell>
          <cell r="E1585">
            <v>0</v>
          </cell>
          <cell r="F1585">
            <v>0</v>
          </cell>
          <cell r="G1585">
            <v>0</v>
          </cell>
        </row>
        <row r="1586">
          <cell r="A1586">
            <v>0</v>
          </cell>
          <cell r="B1586">
            <v>0</v>
          </cell>
          <cell r="C1586">
            <v>0</v>
          </cell>
          <cell r="D1586">
            <v>0</v>
          </cell>
          <cell r="E1586">
            <v>0</v>
          </cell>
          <cell r="F1586" t="str">
            <v>Total B</v>
          </cell>
          <cell r="G1586">
            <v>0</v>
          </cell>
        </row>
        <row r="1587">
          <cell r="A1587">
            <v>0</v>
          </cell>
          <cell r="B1587">
            <v>0</v>
          </cell>
          <cell r="C1587" t="str">
            <v>C - EQUIPOS</v>
          </cell>
          <cell r="D1587">
            <v>0</v>
          </cell>
          <cell r="E1587">
            <v>0</v>
          </cell>
          <cell r="F1587">
            <v>0</v>
          </cell>
          <cell r="G1587">
            <v>0</v>
          </cell>
        </row>
        <row r="1588">
          <cell r="A1588" t="str">
            <v/>
          </cell>
          <cell r="B1588" t="str">
            <v/>
          </cell>
          <cell r="C1588">
            <v>0</v>
          </cell>
          <cell r="D1588" t="str">
            <v/>
          </cell>
          <cell r="E1588">
            <v>0</v>
          </cell>
          <cell r="F1588">
            <v>0</v>
          </cell>
          <cell r="G1588">
            <v>0</v>
          </cell>
        </row>
        <row r="1589">
          <cell r="A1589" t="str">
            <v/>
          </cell>
          <cell r="B1589" t="str">
            <v/>
          </cell>
          <cell r="C1589">
            <v>0</v>
          </cell>
          <cell r="D1589" t="str">
            <v/>
          </cell>
          <cell r="E1589">
            <v>0</v>
          </cell>
          <cell r="F1589">
            <v>0</v>
          </cell>
          <cell r="G1589">
            <v>0</v>
          </cell>
        </row>
        <row r="1590">
          <cell r="A1590" t="str">
            <v/>
          </cell>
          <cell r="B1590" t="str">
            <v/>
          </cell>
          <cell r="C1590">
            <v>0</v>
          </cell>
          <cell r="D1590" t="str">
            <v/>
          </cell>
          <cell r="E1590">
            <v>0</v>
          </cell>
          <cell r="F1590">
            <v>0</v>
          </cell>
          <cell r="G1590">
            <v>0</v>
          </cell>
        </row>
        <row r="1591">
          <cell r="A1591" t="str">
            <v/>
          </cell>
          <cell r="B1591" t="str">
            <v/>
          </cell>
          <cell r="C1591">
            <v>0</v>
          </cell>
          <cell r="D1591" t="str">
            <v/>
          </cell>
          <cell r="E1591">
            <v>0</v>
          </cell>
          <cell r="F1591">
            <v>0</v>
          </cell>
          <cell r="G1591">
            <v>0</v>
          </cell>
        </row>
        <row r="1592">
          <cell r="A1592" t="str">
            <v/>
          </cell>
          <cell r="B1592" t="str">
            <v/>
          </cell>
          <cell r="C1592">
            <v>0</v>
          </cell>
          <cell r="D1592" t="str">
            <v/>
          </cell>
          <cell r="E1592">
            <v>0</v>
          </cell>
          <cell r="F1592">
            <v>0</v>
          </cell>
          <cell r="G1592">
            <v>0</v>
          </cell>
        </row>
        <row r="1593">
          <cell r="A1593" t="str">
            <v/>
          </cell>
          <cell r="B1593" t="str">
            <v/>
          </cell>
          <cell r="C1593">
            <v>0</v>
          </cell>
          <cell r="D1593" t="str">
            <v/>
          </cell>
          <cell r="E1593">
            <v>0</v>
          </cell>
          <cell r="F1593">
            <v>0</v>
          </cell>
          <cell r="G1593">
            <v>0</v>
          </cell>
        </row>
        <row r="1594">
          <cell r="A1594" t="str">
            <v/>
          </cell>
          <cell r="B1594" t="str">
            <v/>
          </cell>
          <cell r="C1594">
            <v>0</v>
          </cell>
          <cell r="D1594" t="str">
            <v/>
          </cell>
          <cell r="E1594">
            <v>0</v>
          </cell>
          <cell r="F1594">
            <v>0</v>
          </cell>
          <cell r="G1594">
            <v>0</v>
          </cell>
        </row>
        <row r="1595">
          <cell r="A1595" t="str">
            <v/>
          </cell>
          <cell r="B1595" t="str">
            <v/>
          </cell>
          <cell r="C1595">
            <v>0</v>
          </cell>
          <cell r="D1595" t="str">
            <v/>
          </cell>
          <cell r="E1595">
            <v>0</v>
          </cell>
          <cell r="F1595">
            <v>0</v>
          </cell>
          <cell r="G1595">
            <v>0</v>
          </cell>
        </row>
        <row r="1596">
          <cell r="A1596" t="str">
            <v/>
          </cell>
          <cell r="B1596" t="str">
            <v/>
          </cell>
          <cell r="C1596">
            <v>0</v>
          </cell>
          <cell r="D1596" t="str">
            <v/>
          </cell>
          <cell r="E1596">
            <v>0</v>
          </cell>
          <cell r="F1596">
            <v>0</v>
          </cell>
          <cell r="G1596">
            <v>0</v>
          </cell>
        </row>
        <row r="1597">
          <cell r="A1597">
            <v>0</v>
          </cell>
          <cell r="B1597">
            <v>0</v>
          </cell>
          <cell r="C1597">
            <v>0</v>
          </cell>
          <cell r="D1597">
            <v>0</v>
          </cell>
          <cell r="E1597">
            <v>0</v>
          </cell>
          <cell r="F1597" t="str">
            <v>Total C</v>
          </cell>
          <cell r="G1597">
            <v>0</v>
          </cell>
        </row>
        <row r="1598">
          <cell r="A1598">
            <v>0</v>
          </cell>
          <cell r="B1598">
            <v>0</v>
          </cell>
          <cell r="C1598">
            <v>0</v>
          </cell>
          <cell r="D1598">
            <v>0</v>
          </cell>
          <cell r="E1598">
            <v>0</v>
          </cell>
          <cell r="F1598">
            <v>0</v>
          </cell>
          <cell r="G1598">
            <v>0</v>
          </cell>
        </row>
        <row r="1599">
          <cell r="A1599" t="str">
            <v/>
          </cell>
          <cell r="B1599" t="str">
            <v/>
          </cell>
          <cell r="C1599">
            <v>0</v>
          </cell>
          <cell r="D1599" t="str">
            <v>Costo  Neto</v>
          </cell>
          <cell r="E1599">
            <v>0</v>
          </cell>
          <cell r="F1599" t="str">
            <v>Total D=A+B+C</v>
          </cell>
          <cell r="G1599">
            <v>0</v>
          </cell>
        </row>
        <row r="1601">
          <cell r="A1601" t="str">
            <v>ANALISIS DE PRECIOS</v>
          </cell>
          <cell r="B1601">
            <v>0</v>
          </cell>
          <cell r="C1601">
            <v>0</v>
          </cell>
          <cell r="D1601">
            <v>0</v>
          </cell>
          <cell r="E1601">
            <v>0</v>
          </cell>
          <cell r="F1601">
            <v>0</v>
          </cell>
          <cell r="G1601">
            <v>0</v>
          </cell>
        </row>
        <row r="1602">
          <cell r="A1602" t="str">
            <v>COMITENTE:</v>
          </cell>
          <cell r="B1602" t="str">
            <v>DIRECCIÓN DE ARQUITECTURA</v>
          </cell>
          <cell r="C1602">
            <v>0</v>
          </cell>
          <cell r="D1602">
            <v>0</v>
          </cell>
          <cell r="E1602">
            <v>0</v>
          </cell>
          <cell r="F1602">
            <v>0</v>
          </cell>
          <cell r="G1602">
            <v>0</v>
          </cell>
        </row>
        <row r="1603">
          <cell r="A1603" t="str">
            <v>CONTRATISTA:</v>
          </cell>
          <cell r="B1603" t="str">
            <v>FUNCIONALES SIGOP</v>
          </cell>
          <cell r="C1603">
            <v>0</v>
          </cell>
          <cell r="D1603">
            <v>0</v>
          </cell>
          <cell r="E1603">
            <v>0</v>
          </cell>
          <cell r="F1603">
            <v>0</v>
          </cell>
          <cell r="G1603">
            <v>0</v>
          </cell>
        </row>
        <row r="1604">
          <cell r="A1604" t="str">
            <v>OBRA:</v>
          </cell>
          <cell r="B1604" t="str">
            <v>PRUEBA PLANILLA DE MEDICION</v>
          </cell>
          <cell r="C1604">
            <v>0</v>
          </cell>
          <cell r="D1604">
            <v>0</v>
          </cell>
          <cell r="E1604">
            <v>0</v>
          </cell>
          <cell r="F1604" t="str">
            <v>PRECIOS A:</v>
          </cell>
          <cell r="G1604">
            <v>0</v>
          </cell>
        </row>
        <row r="1605">
          <cell r="A1605" t="str">
            <v>UBICACIÓN:</v>
          </cell>
          <cell r="B1605" t="str">
            <v>CENTRO CIVICO</v>
          </cell>
          <cell r="C1605">
            <v>0</v>
          </cell>
          <cell r="D1605">
            <v>0</v>
          </cell>
          <cell r="E1605">
            <v>0</v>
          </cell>
          <cell r="F1605">
            <v>0</v>
          </cell>
          <cell r="G1605">
            <v>0</v>
          </cell>
        </row>
        <row r="1606">
          <cell r="A1606" t="str">
            <v>RUBRO:</v>
          </cell>
          <cell r="B1606" t="str">
            <v/>
          </cell>
          <cell r="C1606" t="str">
            <v/>
          </cell>
          <cell r="D1606">
            <v>0</v>
          </cell>
          <cell r="E1606">
            <v>0</v>
          </cell>
          <cell r="F1606">
            <v>0</v>
          </cell>
          <cell r="G1606">
            <v>0</v>
          </cell>
        </row>
        <row r="1607">
          <cell r="A1607" t="str">
            <v>ITEM:</v>
          </cell>
          <cell r="B1607" t="str">
            <v/>
          </cell>
          <cell r="C1607" t="str">
            <v/>
          </cell>
          <cell r="D1607">
            <v>0</v>
          </cell>
          <cell r="E1607">
            <v>0</v>
          </cell>
          <cell r="F1607" t="str">
            <v>UNIDAD:</v>
          </cell>
          <cell r="G1607" t="str">
            <v/>
          </cell>
        </row>
        <row r="1608">
          <cell r="A1608">
            <v>0</v>
          </cell>
          <cell r="B1608">
            <v>0</v>
          </cell>
          <cell r="C1608">
            <v>0</v>
          </cell>
          <cell r="D1608">
            <v>0</v>
          </cell>
          <cell r="E1608">
            <v>0</v>
          </cell>
          <cell r="F1608">
            <v>0</v>
          </cell>
          <cell r="G1608">
            <v>0</v>
          </cell>
        </row>
        <row r="1609">
          <cell r="A1609" t="str">
            <v>DATOS REDETERMINACION</v>
          </cell>
          <cell r="B1609">
            <v>0</v>
          </cell>
          <cell r="C1609" t="str">
            <v>DESIGNACION</v>
          </cell>
          <cell r="D1609" t="str">
            <v>U</v>
          </cell>
          <cell r="E1609" t="str">
            <v>Cantidad</v>
          </cell>
          <cell r="F1609" t="str">
            <v>$ Unitarios</v>
          </cell>
          <cell r="G1609" t="str">
            <v>$ Parcial</v>
          </cell>
        </row>
        <row r="1610">
          <cell r="A1610" t="str">
            <v>CÓDIGO</v>
          </cell>
          <cell r="B1610" t="str">
            <v>DESCRIPCIÓN</v>
          </cell>
          <cell r="C1610">
            <v>0</v>
          </cell>
          <cell r="D1610">
            <v>0</v>
          </cell>
          <cell r="E1610">
            <v>0</v>
          </cell>
          <cell r="F1610">
            <v>0</v>
          </cell>
          <cell r="G1610">
            <v>0</v>
          </cell>
        </row>
        <row r="1611">
          <cell r="A1611">
            <v>0</v>
          </cell>
          <cell r="B1611">
            <v>0</v>
          </cell>
          <cell r="C1611" t="str">
            <v>A - MATERIALES</v>
          </cell>
          <cell r="D1611">
            <v>0</v>
          </cell>
          <cell r="E1611">
            <v>0</v>
          </cell>
          <cell r="F1611">
            <v>0</v>
          </cell>
          <cell r="G1611">
            <v>0</v>
          </cell>
        </row>
        <row r="1612">
          <cell r="A1612" t="str">
            <v/>
          </cell>
          <cell r="B1612" t="str">
            <v/>
          </cell>
          <cell r="C1612">
            <v>0</v>
          </cell>
          <cell r="D1612" t="str">
            <v/>
          </cell>
          <cell r="E1612">
            <v>0</v>
          </cell>
          <cell r="F1612">
            <v>0</v>
          </cell>
          <cell r="G1612">
            <v>0</v>
          </cell>
        </row>
        <row r="1613">
          <cell r="A1613" t="str">
            <v/>
          </cell>
          <cell r="B1613" t="str">
            <v/>
          </cell>
          <cell r="C1613">
            <v>0</v>
          </cell>
          <cell r="D1613" t="str">
            <v/>
          </cell>
          <cell r="E1613">
            <v>0</v>
          </cell>
          <cell r="F1613">
            <v>0</v>
          </cell>
          <cell r="G1613">
            <v>0</v>
          </cell>
        </row>
        <row r="1614">
          <cell r="A1614" t="str">
            <v/>
          </cell>
          <cell r="B1614" t="str">
            <v/>
          </cell>
          <cell r="C1614">
            <v>0</v>
          </cell>
          <cell r="D1614" t="str">
            <v/>
          </cell>
          <cell r="E1614">
            <v>0</v>
          </cell>
          <cell r="F1614">
            <v>0</v>
          </cell>
          <cell r="G1614">
            <v>0</v>
          </cell>
        </row>
        <row r="1615">
          <cell r="A1615" t="str">
            <v/>
          </cell>
          <cell r="B1615" t="str">
            <v/>
          </cell>
          <cell r="C1615">
            <v>0</v>
          </cell>
          <cell r="D1615" t="str">
            <v/>
          </cell>
          <cell r="E1615">
            <v>0</v>
          </cell>
          <cell r="F1615">
            <v>0</v>
          </cell>
          <cell r="G1615">
            <v>0</v>
          </cell>
        </row>
        <row r="1616">
          <cell r="A1616" t="str">
            <v/>
          </cell>
          <cell r="B1616" t="str">
            <v/>
          </cell>
          <cell r="C1616">
            <v>0</v>
          </cell>
          <cell r="D1616" t="str">
            <v/>
          </cell>
          <cell r="E1616">
            <v>0</v>
          </cell>
          <cell r="F1616">
            <v>0</v>
          </cell>
          <cell r="G1616">
            <v>0</v>
          </cell>
        </row>
        <row r="1617">
          <cell r="A1617" t="str">
            <v/>
          </cell>
          <cell r="B1617" t="str">
            <v/>
          </cell>
          <cell r="C1617">
            <v>0</v>
          </cell>
          <cell r="D1617" t="str">
            <v/>
          </cell>
          <cell r="E1617">
            <v>0</v>
          </cell>
          <cell r="F1617">
            <v>0</v>
          </cell>
          <cell r="G1617">
            <v>0</v>
          </cell>
        </row>
        <row r="1618">
          <cell r="A1618" t="str">
            <v/>
          </cell>
          <cell r="B1618" t="str">
            <v/>
          </cell>
          <cell r="C1618">
            <v>0</v>
          </cell>
          <cell r="D1618" t="str">
            <v/>
          </cell>
          <cell r="E1618">
            <v>0</v>
          </cell>
          <cell r="F1618">
            <v>0</v>
          </cell>
          <cell r="G1618">
            <v>0</v>
          </cell>
        </row>
        <row r="1619">
          <cell r="A1619" t="str">
            <v/>
          </cell>
          <cell r="B1619" t="str">
            <v/>
          </cell>
          <cell r="C1619">
            <v>0</v>
          </cell>
          <cell r="D1619" t="str">
            <v/>
          </cell>
          <cell r="E1619">
            <v>0</v>
          </cell>
          <cell r="F1619">
            <v>0</v>
          </cell>
          <cell r="G1619">
            <v>0</v>
          </cell>
        </row>
        <row r="1620">
          <cell r="A1620" t="str">
            <v/>
          </cell>
          <cell r="B1620" t="str">
            <v/>
          </cell>
          <cell r="C1620">
            <v>0</v>
          </cell>
          <cell r="D1620" t="str">
            <v/>
          </cell>
          <cell r="E1620">
            <v>0</v>
          </cell>
          <cell r="F1620">
            <v>0</v>
          </cell>
          <cell r="G1620">
            <v>0</v>
          </cell>
        </row>
        <row r="1621">
          <cell r="A1621" t="str">
            <v/>
          </cell>
          <cell r="B1621" t="str">
            <v/>
          </cell>
          <cell r="C1621">
            <v>0</v>
          </cell>
          <cell r="D1621" t="str">
            <v/>
          </cell>
          <cell r="E1621">
            <v>0</v>
          </cell>
          <cell r="F1621">
            <v>0</v>
          </cell>
          <cell r="G1621">
            <v>0</v>
          </cell>
        </row>
        <row r="1622">
          <cell r="A1622" t="str">
            <v/>
          </cell>
          <cell r="B1622" t="str">
            <v/>
          </cell>
          <cell r="C1622">
            <v>0</v>
          </cell>
          <cell r="D1622" t="str">
            <v/>
          </cell>
          <cell r="E1622">
            <v>0</v>
          </cell>
          <cell r="F1622">
            <v>0</v>
          </cell>
          <cell r="G1622">
            <v>0</v>
          </cell>
        </row>
        <row r="1623">
          <cell r="A1623" t="str">
            <v/>
          </cell>
          <cell r="B1623" t="str">
            <v/>
          </cell>
          <cell r="C1623">
            <v>0</v>
          </cell>
          <cell r="D1623" t="str">
            <v/>
          </cell>
          <cell r="E1623">
            <v>0</v>
          </cell>
          <cell r="F1623">
            <v>0</v>
          </cell>
          <cell r="G1623">
            <v>0</v>
          </cell>
        </row>
        <row r="1624">
          <cell r="A1624" t="str">
            <v/>
          </cell>
          <cell r="B1624" t="str">
            <v/>
          </cell>
          <cell r="C1624">
            <v>0</v>
          </cell>
          <cell r="D1624" t="str">
            <v/>
          </cell>
          <cell r="E1624">
            <v>0</v>
          </cell>
          <cell r="F1624">
            <v>0</v>
          </cell>
          <cell r="G1624">
            <v>0</v>
          </cell>
        </row>
        <row r="1625">
          <cell r="A1625" t="str">
            <v/>
          </cell>
          <cell r="B1625" t="str">
            <v/>
          </cell>
          <cell r="C1625">
            <v>0</v>
          </cell>
          <cell r="D1625" t="str">
            <v/>
          </cell>
          <cell r="E1625">
            <v>0</v>
          </cell>
          <cell r="F1625">
            <v>0</v>
          </cell>
          <cell r="G1625">
            <v>0</v>
          </cell>
        </row>
        <row r="1626">
          <cell r="A1626">
            <v>0</v>
          </cell>
          <cell r="B1626">
            <v>0</v>
          </cell>
          <cell r="C1626">
            <v>0</v>
          </cell>
          <cell r="D1626">
            <v>0</v>
          </cell>
          <cell r="E1626">
            <v>0</v>
          </cell>
          <cell r="F1626" t="str">
            <v>Total A</v>
          </cell>
          <cell r="G1626">
            <v>0</v>
          </cell>
        </row>
        <row r="1627">
          <cell r="A1627">
            <v>0</v>
          </cell>
          <cell r="B1627">
            <v>0</v>
          </cell>
          <cell r="C1627" t="str">
            <v>B - MANO DE OBRA</v>
          </cell>
          <cell r="D1627">
            <v>0</v>
          </cell>
          <cell r="E1627">
            <v>0</v>
          </cell>
          <cell r="F1627">
            <v>0</v>
          </cell>
          <cell r="G1627">
            <v>0</v>
          </cell>
        </row>
        <row r="1628">
          <cell r="A1628" t="str">
            <v/>
          </cell>
          <cell r="B1628">
            <v>0</v>
          </cell>
          <cell r="C1628">
            <v>0</v>
          </cell>
          <cell r="D1628" t="str">
            <v/>
          </cell>
          <cell r="E1628">
            <v>0</v>
          </cell>
          <cell r="F1628">
            <v>0</v>
          </cell>
          <cell r="G1628">
            <v>0</v>
          </cell>
        </row>
        <row r="1629">
          <cell r="A1629" t="str">
            <v/>
          </cell>
          <cell r="B1629">
            <v>0</v>
          </cell>
          <cell r="C1629">
            <v>0</v>
          </cell>
          <cell r="D1629" t="str">
            <v/>
          </cell>
          <cell r="E1629">
            <v>0</v>
          </cell>
          <cell r="F1629">
            <v>0</v>
          </cell>
          <cell r="G1629">
            <v>0</v>
          </cell>
        </row>
        <row r="1630">
          <cell r="A1630" t="str">
            <v/>
          </cell>
          <cell r="B1630">
            <v>0</v>
          </cell>
          <cell r="C1630">
            <v>0</v>
          </cell>
          <cell r="D1630" t="str">
            <v/>
          </cell>
          <cell r="E1630">
            <v>0</v>
          </cell>
          <cell r="F1630">
            <v>0</v>
          </cell>
          <cell r="G1630">
            <v>0</v>
          </cell>
        </row>
        <row r="1631">
          <cell r="A1631" t="str">
            <v/>
          </cell>
          <cell r="B1631">
            <v>0</v>
          </cell>
          <cell r="C1631">
            <v>0</v>
          </cell>
          <cell r="D1631" t="str">
            <v/>
          </cell>
          <cell r="E1631">
            <v>0</v>
          </cell>
          <cell r="F1631">
            <v>0</v>
          </cell>
          <cell r="G1631">
            <v>0</v>
          </cell>
        </row>
        <row r="1632">
          <cell r="A1632" t="str">
            <v/>
          </cell>
          <cell r="B1632">
            <v>0</v>
          </cell>
          <cell r="C1632">
            <v>0</v>
          </cell>
          <cell r="D1632" t="str">
            <v/>
          </cell>
          <cell r="E1632">
            <v>0</v>
          </cell>
          <cell r="F1632">
            <v>0</v>
          </cell>
          <cell r="G1632">
            <v>0</v>
          </cell>
        </row>
        <row r="1633">
          <cell r="A1633" t="str">
            <v/>
          </cell>
          <cell r="B1633">
            <v>0</v>
          </cell>
          <cell r="C1633">
            <v>0</v>
          </cell>
          <cell r="D1633" t="str">
            <v/>
          </cell>
          <cell r="E1633">
            <v>0</v>
          </cell>
          <cell r="F1633">
            <v>0</v>
          </cell>
          <cell r="G1633">
            <v>0</v>
          </cell>
        </row>
        <row r="1634">
          <cell r="A1634" t="str">
            <v/>
          </cell>
          <cell r="B1634">
            <v>0</v>
          </cell>
          <cell r="C1634">
            <v>0</v>
          </cell>
          <cell r="D1634" t="str">
            <v/>
          </cell>
          <cell r="E1634">
            <v>0</v>
          </cell>
          <cell r="F1634">
            <v>0</v>
          </cell>
          <cell r="G1634">
            <v>0</v>
          </cell>
        </row>
        <row r="1635">
          <cell r="A1635" t="str">
            <v/>
          </cell>
          <cell r="B1635">
            <v>0</v>
          </cell>
          <cell r="C1635">
            <v>0</v>
          </cell>
          <cell r="D1635" t="str">
            <v/>
          </cell>
          <cell r="E1635">
            <v>0</v>
          </cell>
          <cell r="F1635">
            <v>0</v>
          </cell>
          <cell r="G1635">
            <v>0</v>
          </cell>
        </row>
        <row r="1636">
          <cell r="A1636">
            <v>0</v>
          </cell>
          <cell r="B1636">
            <v>0</v>
          </cell>
          <cell r="C1636">
            <v>0</v>
          </cell>
          <cell r="D1636">
            <v>0</v>
          </cell>
          <cell r="E1636">
            <v>0</v>
          </cell>
          <cell r="F1636" t="str">
            <v>Total B</v>
          </cell>
          <cell r="G1636">
            <v>0</v>
          </cell>
        </row>
        <row r="1637">
          <cell r="A1637">
            <v>0</v>
          </cell>
          <cell r="B1637">
            <v>0</v>
          </cell>
          <cell r="C1637" t="str">
            <v>C - EQUIPOS</v>
          </cell>
          <cell r="D1637">
            <v>0</v>
          </cell>
          <cell r="E1637">
            <v>0</v>
          </cell>
          <cell r="F1637">
            <v>0</v>
          </cell>
          <cell r="G1637">
            <v>0</v>
          </cell>
        </row>
        <row r="1638">
          <cell r="A1638" t="str">
            <v/>
          </cell>
          <cell r="B1638" t="str">
            <v/>
          </cell>
          <cell r="C1638">
            <v>0</v>
          </cell>
          <cell r="D1638" t="str">
            <v/>
          </cell>
          <cell r="E1638">
            <v>0</v>
          </cell>
          <cell r="F1638">
            <v>0</v>
          </cell>
          <cell r="G1638">
            <v>0</v>
          </cell>
        </row>
        <row r="1639">
          <cell r="A1639" t="str">
            <v/>
          </cell>
          <cell r="B1639" t="str">
            <v/>
          </cell>
          <cell r="C1639">
            <v>0</v>
          </cell>
          <cell r="D1639" t="str">
            <v/>
          </cell>
          <cell r="E1639">
            <v>0</v>
          </cell>
          <cell r="F1639">
            <v>0</v>
          </cell>
          <cell r="G1639">
            <v>0</v>
          </cell>
        </row>
        <row r="1640">
          <cell r="A1640" t="str">
            <v/>
          </cell>
          <cell r="B1640" t="str">
            <v/>
          </cell>
          <cell r="C1640">
            <v>0</v>
          </cell>
          <cell r="D1640" t="str">
            <v/>
          </cell>
          <cell r="E1640">
            <v>0</v>
          </cell>
          <cell r="F1640">
            <v>0</v>
          </cell>
          <cell r="G1640">
            <v>0</v>
          </cell>
        </row>
        <row r="1641">
          <cell r="A1641" t="str">
            <v/>
          </cell>
          <cell r="B1641" t="str">
            <v/>
          </cell>
          <cell r="C1641">
            <v>0</v>
          </cell>
          <cell r="D1641" t="str">
            <v/>
          </cell>
          <cell r="E1641">
            <v>0</v>
          </cell>
          <cell r="F1641">
            <v>0</v>
          </cell>
          <cell r="G1641">
            <v>0</v>
          </cell>
        </row>
        <row r="1642">
          <cell r="A1642" t="str">
            <v/>
          </cell>
          <cell r="B1642" t="str">
            <v/>
          </cell>
          <cell r="C1642">
            <v>0</v>
          </cell>
          <cell r="D1642" t="str">
            <v/>
          </cell>
          <cell r="E1642">
            <v>0</v>
          </cell>
          <cell r="F1642">
            <v>0</v>
          </cell>
          <cell r="G1642">
            <v>0</v>
          </cell>
        </row>
        <row r="1643">
          <cell r="A1643" t="str">
            <v/>
          </cell>
          <cell r="B1643" t="str">
            <v/>
          </cell>
          <cell r="C1643">
            <v>0</v>
          </cell>
          <cell r="D1643" t="str">
            <v/>
          </cell>
          <cell r="E1643">
            <v>0</v>
          </cell>
          <cell r="F1643">
            <v>0</v>
          </cell>
          <cell r="G1643">
            <v>0</v>
          </cell>
        </row>
        <row r="1644">
          <cell r="A1644" t="str">
            <v/>
          </cell>
          <cell r="B1644" t="str">
            <v/>
          </cell>
          <cell r="C1644">
            <v>0</v>
          </cell>
          <cell r="D1644" t="str">
            <v/>
          </cell>
          <cell r="E1644">
            <v>0</v>
          </cell>
          <cell r="F1644">
            <v>0</v>
          </cell>
          <cell r="G1644">
            <v>0</v>
          </cell>
        </row>
        <row r="1645">
          <cell r="A1645" t="str">
            <v/>
          </cell>
          <cell r="B1645" t="str">
            <v/>
          </cell>
          <cell r="C1645">
            <v>0</v>
          </cell>
          <cell r="D1645" t="str">
            <v/>
          </cell>
          <cell r="E1645">
            <v>0</v>
          </cell>
          <cell r="F1645">
            <v>0</v>
          </cell>
          <cell r="G1645">
            <v>0</v>
          </cell>
        </row>
        <row r="1646">
          <cell r="A1646" t="str">
            <v/>
          </cell>
          <cell r="B1646" t="str">
            <v/>
          </cell>
          <cell r="C1646">
            <v>0</v>
          </cell>
          <cell r="D1646" t="str">
            <v/>
          </cell>
          <cell r="E1646">
            <v>0</v>
          </cell>
          <cell r="F1646">
            <v>0</v>
          </cell>
          <cell r="G1646">
            <v>0</v>
          </cell>
        </row>
        <row r="1647">
          <cell r="A1647">
            <v>0</v>
          </cell>
          <cell r="B1647">
            <v>0</v>
          </cell>
          <cell r="C1647">
            <v>0</v>
          </cell>
          <cell r="D1647">
            <v>0</v>
          </cell>
          <cell r="E1647">
            <v>0</v>
          </cell>
          <cell r="F1647" t="str">
            <v>Total C</v>
          </cell>
          <cell r="G1647">
            <v>0</v>
          </cell>
        </row>
        <row r="1648">
          <cell r="A1648">
            <v>0</v>
          </cell>
          <cell r="B1648">
            <v>0</v>
          </cell>
          <cell r="C1648">
            <v>0</v>
          </cell>
          <cell r="D1648">
            <v>0</v>
          </cell>
          <cell r="E1648">
            <v>0</v>
          </cell>
          <cell r="F1648">
            <v>0</v>
          </cell>
          <cell r="G1648">
            <v>0</v>
          </cell>
        </row>
        <row r="1649">
          <cell r="A1649" t="str">
            <v/>
          </cell>
          <cell r="B1649" t="str">
            <v/>
          </cell>
          <cell r="C1649">
            <v>0</v>
          </cell>
          <cell r="D1649" t="str">
            <v>Costo  Neto</v>
          </cell>
          <cell r="E1649">
            <v>0</v>
          </cell>
          <cell r="F1649" t="str">
            <v>Total D=A+B+C</v>
          </cell>
          <cell r="G1649">
            <v>0</v>
          </cell>
        </row>
        <row r="1651">
          <cell r="A1651" t="str">
            <v>ANALISIS DE PRECIOS</v>
          </cell>
          <cell r="B1651">
            <v>0</v>
          </cell>
          <cell r="C1651">
            <v>0</v>
          </cell>
          <cell r="D1651">
            <v>0</v>
          </cell>
          <cell r="E1651">
            <v>0</v>
          </cell>
          <cell r="F1651">
            <v>0</v>
          </cell>
          <cell r="G1651">
            <v>0</v>
          </cell>
        </row>
        <row r="1652">
          <cell r="A1652" t="str">
            <v>COMITENTE:</v>
          </cell>
          <cell r="B1652" t="str">
            <v>DIRECCIÓN DE ARQUITECTURA</v>
          </cell>
          <cell r="C1652">
            <v>0</v>
          </cell>
          <cell r="D1652">
            <v>0</v>
          </cell>
          <cell r="E1652">
            <v>0</v>
          </cell>
          <cell r="F1652">
            <v>0</v>
          </cell>
          <cell r="G1652">
            <v>0</v>
          </cell>
        </row>
        <row r="1653">
          <cell r="A1653" t="str">
            <v>CONTRATISTA:</v>
          </cell>
          <cell r="B1653" t="str">
            <v>FUNCIONALES SIGOP</v>
          </cell>
          <cell r="C1653">
            <v>0</v>
          </cell>
          <cell r="D1653">
            <v>0</v>
          </cell>
          <cell r="E1653">
            <v>0</v>
          </cell>
          <cell r="F1653">
            <v>0</v>
          </cell>
          <cell r="G1653">
            <v>0</v>
          </cell>
        </row>
        <row r="1654">
          <cell r="A1654" t="str">
            <v>OBRA:</v>
          </cell>
          <cell r="B1654" t="str">
            <v>PRUEBA PLANILLA DE MEDICION</v>
          </cell>
          <cell r="C1654">
            <v>0</v>
          </cell>
          <cell r="D1654">
            <v>0</v>
          </cell>
          <cell r="E1654">
            <v>0</v>
          </cell>
          <cell r="F1654" t="str">
            <v>PRECIOS A:</v>
          </cell>
          <cell r="G1654">
            <v>0</v>
          </cell>
        </row>
        <row r="1655">
          <cell r="A1655" t="str">
            <v>UBICACIÓN:</v>
          </cell>
          <cell r="B1655" t="str">
            <v>CENTRO CIVICO</v>
          </cell>
          <cell r="C1655">
            <v>0</v>
          </cell>
          <cell r="D1655">
            <v>0</v>
          </cell>
          <cell r="E1655">
            <v>0</v>
          </cell>
          <cell r="F1655">
            <v>0</v>
          </cell>
          <cell r="G1655">
            <v>0</v>
          </cell>
        </row>
        <row r="1656">
          <cell r="A1656" t="str">
            <v>RUBRO:</v>
          </cell>
          <cell r="B1656" t="str">
            <v/>
          </cell>
          <cell r="C1656" t="str">
            <v/>
          </cell>
          <cell r="D1656">
            <v>0</v>
          </cell>
          <cell r="E1656">
            <v>0</v>
          </cell>
          <cell r="F1656">
            <v>0</v>
          </cell>
          <cell r="G1656">
            <v>0</v>
          </cell>
        </row>
        <row r="1657">
          <cell r="A1657" t="str">
            <v>ITEM:</v>
          </cell>
          <cell r="B1657" t="str">
            <v/>
          </cell>
          <cell r="C1657" t="str">
            <v/>
          </cell>
          <cell r="D1657">
            <v>0</v>
          </cell>
          <cell r="E1657">
            <v>0</v>
          </cell>
          <cell r="F1657" t="str">
            <v>UNIDAD:</v>
          </cell>
          <cell r="G1657" t="str">
            <v/>
          </cell>
        </row>
        <row r="1658">
          <cell r="A1658">
            <v>0</v>
          </cell>
          <cell r="B1658">
            <v>0</v>
          </cell>
          <cell r="C1658">
            <v>0</v>
          </cell>
          <cell r="D1658">
            <v>0</v>
          </cell>
          <cell r="E1658">
            <v>0</v>
          </cell>
          <cell r="F1658">
            <v>0</v>
          </cell>
          <cell r="G1658">
            <v>0</v>
          </cell>
        </row>
        <row r="1659">
          <cell r="A1659" t="str">
            <v>DATOS REDETERMINACION</v>
          </cell>
          <cell r="B1659">
            <v>0</v>
          </cell>
          <cell r="C1659" t="str">
            <v>DESIGNACION</v>
          </cell>
          <cell r="D1659" t="str">
            <v>U</v>
          </cell>
          <cell r="E1659" t="str">
            <v>Cantidad</v>
          </cell>
          <cell r="F1659" t="str">
            <v>$ Unitarios</v>
          </cell>
          <cell r="G1659" t="str">
            <v>$ Parcial</v>
          </cell>
        </row>
        <row r="1660">
          <cell r="A1660" t="str">
            <v>CÓDIGO</v>
          </cell>
          <cell r="B1660" t="str">
            <v>DESCRIPCIÓN</v>
          </cell>
          <cell r="C1660">
            <v>0</v>
          </cell>
          <cell r="D1660">
            <v>0</v>
          </cell>
          <cell r="E1660">
            <v>0</v>
          </cell>
          <cell r="F1660">
            <v>0</v>
          </cell>
          <cell r="G1660">
            <v>0</v>
          </cell>
        </row>
        <row r="1661">
          <cell r="A1661">
            <v>0</v>
          </cell>
          <cell r="B1661">
            <v>0</v>
          </cell>
          <cell r="C1661" t="str">
            <v>A - MATERIALES</v>
          </cell>
          <cell r="D1661">
            <v>0</v>
          </cell>
          <cell r="E1661">
            <v>0</v>
          </cell>
          <cell r="F1661">
            <v>0</v>
          </cell>
          <cell r="G1661">
            <v>0</v>
          </cell>
        </row>
        <row r="1662">
          <cell r="A1662" t="str">
            <v/>
          </cell>
          <cell r="B1662" t="str">
            <v/>
          </cell>
          <cell r="C1662">
            <v>0</v>
          </cell>
          <cell r="D1662" t="str">
            <v/>
          </cell>
          <cell r="E1662">
            <v>0</v>
          </cell>
          <cell r="F1662">
            <v>0</v>
          </cell>
          <cell r="G1662">
            <v>0</v>
          </cell>
        </row>
        <row r="1663">
          <cell r="A1663" t="str">
            <v/>
          </cell>
          <cell r="B1663" t="str">
            <v/>
          </cell>
          <cell r="C1663">
            <v>0</v>
          </cell>
          <cell r="D1663" t="str">
            <v/>
          </cell>
          <cell r="E1663">
            <v>0</v>
          </cell>
          <cell r="F1663">
            <v>0</v>
          </cell>
          <cell r="G1663">
            <v>0</v>
          </cell>
        </row>
        <row r="1664">
          <cell r="A1664" t="str">
            <v/>
          </cell>
          <cell r="B1664" t="str">
            <v/>
          </cell>
          <cell r="C1664">
            <v>0</v>
          </cell>
          <cell r="D1664" t="str">
            <v/>
          </cell>
          <cell r="E1664">
            <v>0</v>
          </cell>
          <cell r="F1664">
            <v>0</v>
          </cell>
          <cell r="G1664">
            <v>0</v>
          </cell>
        </row>
        <row r="1665">
          <cell r="A1665" t="str">
            <v/>
          </cell>
          <cell r="B1665" t="str">
            <v/>
          </cell>
          <cell r="C1665">
            <v>0</v>
          </cell>
          <cell r="D1665" t="str">
            <v/>
          </cell>
          <cell r="E1665">
            <v>0</v>
          </cell>
          <cell r="F1665">
            <v>0</v>
          </cell>
          <cell r="G1665">
            <v>0</v>
          </cell>
        </row>
        <row r="1666">
          <cell r="A1666" t="str">
            <v/>
          </cell>
          <cell r="B1666" t="str">
            <v/>
          </cell>
          <cell r="C1666">
            <v>0</v>
          </cell>
          <cell r="D1666" t="str">
            <v/>
          </cell>
          <cell r="E1666">
            <v>0</v>
          </cell>
          <cell r="F1666">
            <v>0</v>
          </cell>
          <cell r="G1666">
            <v>0</v>
          </cell>
        </row>
        <row r="1667">
          <cell r="A1667" t="str">
            <v/>
          </cell>
          <cell r="B1667" t="str">
            <v/>
          </cell>
          <cell r="C1667">
            <v>0</v>
          </cell>
          <cell r="D1667" t="str">
            <v/>
          </cell>
          <cell r="E1667">
            <v>0</v>
          </cell>
          <cell r="F1667">
            <v>0</v>
          </cell>
          <cell r="G1667">
            <v>0</v>
          </cell>
        </row>
        <row r="1668">
          <cell r="A1668" t="str">
            <v/>
          </cell>
          <cell r="B1668" t="str">
            <v/>
          </cell>
          <cell r="C1668">
            <v>0</v>
          </cell>
          <cell r="D1668" t="str">
            <v/>
          </cell>
          <cell r="E1668">
            <v>0</v>
          </cell>
          <cell r="F1668">
            <v>0</v>
          </cell>
          <cell r="G1668">
            <v>0</v>
          </cell>
        </row>
        <row r="1669">
          <cell r="A1669" t="str">
            <v/>
          </cell>
          <cell r="B1669" t="str">
            <v/>
          </cell>
          <cell r="C1669">
            <v>0</v>
          </cell>
          <cell r="D1669" t="str">
            <v/>
          </cell>
          <cell r="E1669">
            <v>0</v>
          </cell>
          <cell r="F1669">
            <v>0</v>
          </cell>
          <cell r="G1669">
            <v>0</v>
          </cell>
        </row>
        <row r="1670">
          <cell r="A1670" t="str">
            <v/>
          </cell>
          <cell r="B1670" t="str">
            <v/>
          </cell>
          <cell r="C1670">
            <v>0</v>
          </cell>
          <cell r="D1670" t="str">
            <v/>
          </cell>
          <cell r="E1670">
            <v>0</v>
          </cell>
          <cell r="F1670">
            <v>0</v>
          </cell>
          <cell r="G1670">
            <v>0</v>
          </cell>
        </row>
        <row r="1671">
          <cell r="A1671" t="str">
            <v/>
          </cell>
          <cell r="B1671" t="str">
            <v/>
          </cell>
          <cell r="C1671">
            <v>0</v>
          </cell>
          <cell r="D1671" t="str">
            <v/>
          </cell>
          <cell r="E1671">
            <v>0</v>
          </cell>
          <cell r="F1671">
            <v>0</v>
          </cell>
          <cell r="G1671">
            <v>0</v>
          </cell>
        </row>
        <row r="1672">
          <cell r="A1672" t="str">
            <v/>
          </cell>
          <cell r="B1672" t="str">
            <v/>
          </cell>
          <cell r="C1672">
            <v>0</v>
          </cell>
          <cell r="D1672" t="str">
            <v/>
          </cell>
          <cell r="E1672">
            <v>0</v>
          </cell>
          <cell r="F1672">
            <v>0</v>
          </cell>
          <cell r="G1672">
            <v>0</v>
          </cell>
        </row>
        <row r="1673">
          <cell r="A1673" t="str">
            <v/>
          </cell>
          <cell r="B1673" t="str">
            <v/>
          </cell>
          <cell r="C1673">
            <v>0</v>
          </cell>
          <cell r="D1673" t="str">
            <v/>
          </cell>
          <cell r="E1673">
            <v>0</v>
          </cell>
          <cell r="F1673">
            <v>0</v>
          </cell>
          <cell r="G1673">
            <v>0</v>
          </cell>
        </row>
        <row r="1674">
          <cell r="A1674" t="str">
            <v/>
          </cell>
          <cell r="B1674" t="str">
            <v/>
          </cell>
          <cell r="C1674">
            <v>0</v>
          </cell>
          <cell r="D1674" t="str">
            <v/>
          </cell>
          <cell r="E1674">
            <v>0</v>
          </cell>
          <cell r="F1674">
            <v>0</v>
          </cell>
          <cell r="G1674">
            <v>0</v>
          </cell>
        </row>
        <row r="1675">
          <cell r="A1675" t="str">
            <v/>
          </cell>
          <cell r="B1675" t="str">
            <v/>
          </cell>
          <cell r="C1675">
            <v>0</v>
          </cell>
          <cell r="D1675" t="str">
            <v/>
          </cell>
          <cell r="E1675">
            <v>0</v>
          </cell>
          <cell r="F1675">
            <v>0</v>
          </cell>
          <cell r="G1675">
            <v>0</v>
          </cell>
        </row>
        <row r="1676">
          <cell r="A1676">
            <v>0</v>
          </cell>
          <cell r="B1676">
            <v>0</v>
          </cell>
          <cell r="C1676">
            <v>0</v>
          </cell>
          <cell r="D1676">
            <v>0</v>
          </cell>
          <cell r="E1676">
            <v>0</v>
          </cell>
          <cell r="F1676" t="str">
            <v>Total A</v>
          </cell>
          <cell r="G1676">
            <v>0</v>
          </cell>
        </row>
        <row r="1677">
          <cell r="A1677">
            <v>0</v>
          </cell>
          <cell r="B1677">
            <v>0</v>
          </cell>
          <cell r="C1677" t="str">
            <v>B - MANO DE OBRA</v>
          </cell>
          <cell r="D1677">
            <v>0</v>
          </cell>
          <cell r="E1677">
            <v>0</v>
          </cell>
          <cell r="F1677">
            <v>0</v>
          </cell>
          <cell r="G1677">
            <v>0</v>
          </cell>
        </row>
        <row r="1678">
          <cell r="A1678" t="str">
            <v/>
          </cell>
          <cell r="B1678">
            <v>0</v>
          </cell>
          <cell r="C1678">
            <v>0</v>
          </cell>
          <cell r="D1678" t="str">
            <v/>
          </cell>
          <cell r="E1678">
            <v>0</v>
          </cell>
          <cell r="F1678">
            <v>0</v>
          </cell>
          <cell r="G1678">
            <v>0</v>
          </cell>
        </row>
        <row r="1679">
          <cell r="A1679" t="str">
            <v/>
          </cell>
          <cell r="B1679">
            <v>0</v>
          </cell>
          <cell r="C1679">
            <v>0</v>
          </cell>
          <cell r="D1679" t="str">
            <v/>
          </cell>
          <cell r="E1679">
            <v>0</v>
          </cell>
          <cell r="F1679">
            <v>0</v>
          </cell>
          <cell r="G1679">
            <v>0</v>
          </cell>
        </row>
        <row r="1680">
          <cell r="A1680" t="str">
            <v/>
          </cell>
          <cell r="B1680">
            <v>0</v>
          </cell>
          <cell r="C1680">
            <v>0</v>
          </cell>
          <cell r="D1680" t="str">
            <v/>
          </cell>
          <cell r="E1680">
            <v>0</v>
          </cell>
          <cell r="F1680">
            <v>0</v>
          </cell>
          <cell r="G1680">
            <v>0</v>
          </cell>
        </row>
        <row r="1681">
          <cell r="A1681" t="str">
            <v/>
          </cell>
          <cell r="B1681">
            <v>0</v>
          </cell>
          <cell r="C1681">
            <v>0</v>
          </cell>
          <cell r="D1681" t="str">
            <v/>
          </cell>
          <cell r="E1681">
            <v>0</v>
          </cell>
          <cell r="F1681">
            <v>0</v>
          </cell>
          <cell r="G1681">
            <v>0</v>
          </cell>
        </row>
        <row r="1682">
          <cell r="A1682" t="str">
            <v/>
          </cell>
          <cell r="B1682">
            <v>0</v>
          </cell>
          <cell r="C1682">
            <v>0</v>
          </cell>
          <cell r="D1682" t="str">
            <v/>
          </cell>
          <cell r="E1682">
            <v>0</v>
          </cell>
          <cell r="F1682">
            <v>0</v>
          </cell>
          <cell r="G1682">
            <v>0</v>
          </cell>
        </row>
        <row r="1683">
          <cell r="A1683" t="str">
            <v/>
          </cell>
          <cell r="B1683">
            <v>0</v>
          </cell>
          <cell r="C1683">
            <v>0</v>
          </cell>
          <cell r="D1683" t="str">
            <v/>
          </cell>
          <cell r="E1683">
            <v>0</v>
          </cell>
          <cell r="F1683">
            <v>0</v>
          </cell>
          <cell r="G1683">
            <v>0</v>
          </cell>
        </row>
        <row r="1684">
          <cell r="A1684" t="str">
            <v/>
          </cell>
          <cell r="B1684">
            <v>0</v>
          </cell>
          <cell r="C1684">
            <v>0</v>
          </cell>
          <cell r="D1684" t="str">
            <v/>
          </cell>
          <cell r="E1684">
            <v>0</v>
          </cell>
          <cell r="F1684">
            <v>0</v>
          </cell>
          <cell r="G1684">
            <v>0</v>
          </cell>
        </row>
        <row r="1685">
          <cell r="A1685" t="str">
            <v/>
          </cell>
          <cell r="B1685">
            <v>0</v>
          </cell>
          <cell r="C1685">
            <v>0</v>
          </cell>
          <cell r="D1685" t="str">
            <v/>
          </cell>
          <cell r="E1685">
            <v>0</v>
          </cell>
          <cell r="F1685">
            <v>0</v>
          </cell>
          <cell r="G1685">
            <v>0</v>
          </cell>
        </row>
        <row r="1686">
          <cell r="A1686">
            <v>0</v>
          </cell>
          <cell r="B1686">
            <v>0</v>
          </cell>
          <cell r="C1686">
            <v>0</v>
          </cell>
          <cell r="D1686">
            <v>0</v>
          </cell>
          <cell r="E1686">
            <v>0</v>
          </cell>
          <cell r="F1686" t="str">
            <v>Total B</v>
          </cell>
          <cell r="G1686">
            <v>0</v>
          </cell>
        </row>
        <row r="1687">
          <cell r="A1687">
            <v>0</v>
          </cell>
          <cell r="B1687">
            <v>0</v>
          </cell>
          <cell r="C1687" t="str">
            <v>C - EQUIPOS</v>
          </cell>
          <cell r="D1687">
            <v>0</v>
          </cell>
          <cell r="E1687">
            <v>0</v>
          </cell>
          <cell r="F1687">
            <v>0</v>
          </cell>
          <cell r="G1687">
            <v>0</v>
          </cell>
        </row>
        <row r="1688">
          <cell r="A1688" t="str">
            <v/>
          </cell>
          <cell r="B1688" t="str">
            <v/>
          </cell>
          <cell r="C1688">
            <v>0</v>
          </cell>
          <cell r="D1688" t="str">
            <v/>
          </cell>
          <cell r="E1688">
            <v>0</v>
          </cell>
          <cell r="F1688">
            <v>0</v>
          </cell>
          <cell r="G1688">
            <v>0</v>
          </cell>
        </row>
        <row r="1689">
          <cell r="A1689" t="str">
            <v/>
          </cell>
          <cell r="B1689" t="str">
            <v/>
          </cell>
          <cell r="C1689">
            <v>0</v>
          </cell>
          <cell r="D1689" t="str">
            <v/>
          </cell>
          <cell r="E1689">
            <v>0</v>
          </cell>
          <cell r="F1689">
            <v>0</v>
          </cell>
          <cell r="G1689">
            <v>0</v>
          </cell>
        </row>
        <row r="1690">
          <cell r="A1690" t="str">
            <v/>
          </cell>
          <cell r="B1690" t="str">
            <v/>
          </cell>
          <cell r="C1690">
            <v>0</v>
          </cell>
          <cell r="D1690" t="str">
            <v/>
          </cell>
          <cell r="E1690">
            <v>0</v>
          </cell>
          <cell r="F1690">
            <v>0</v>
          </cell>
          <cell r="G1690">
            <v>0</v>
          </cell>
        </row>
        <row r="1691">
          <cell r="A1691" t="str">
            <v/>
          </cell>
          <cell r="B1691" t="str">
            <v/>
          </cell>
          <cell r="C1691">
            <v>0</v>
          </cell>
          <cell r="D1691" t="str">
            <v/>
          </cell>
          <cell r="E1691">
            <v>0</v>
          </cell>
          <cell r="F1691">
            <v>0</v>
          </cell>
          <cell r="G1691">
            <v>0</v>
          </cell>
        </row>
        <row r="1692">
          <cell r="A1692" t="str">
            <v/>
          </cell>
          <cell r="B1692" t="str">
            <v/>
          </cell>
          <cell r="C1692">
            <v>0</v>
          </cell>
          <cell r="D1692" t="str">
            <v/>
          </cell>
          <cell r="E1692">
            <v>0</v>
          </cell>
          <cell r="F1692">
            <v>0</v>
          </cell>
          <cell r="G1692">
            <v>0</v>
          </cell>
        </row>
        <row r="1693">
          <cell r="A1693" t="str">
            <v/>
          </cell>
          <cell r="B1693" t="str">
            <v/>
          </cell>
          <cell r="C1693">
            <v>0</v>
          </cell>
          <cell r="D1693" t="str">
            <v/>
          </cell>
          <cell r="E1693">
            <v>0</v>
          </cell>
          <cell r="F1693">
            <v>0</v>
          </cell>
          <cell r="G1693">
            <v>0</v>
          </cell>
        </row>
        <row r="1694">
          <cell r="A1694" t="str">
            <v/>
          </cell>
          <cell r="B1694" t="str">
            <v/>
          </cell>
          <cell r="C1694">
            <v>0</v>
          </cell>
          <cell r="D1694" t="str">
            <v/>
          </cell>
          <cell r="E1694">
            <v>0</v>
          </cell>
          <cell r="F1694">
            <v>0</v>
          </cell>
          <cell r="G1694">
            <v>0</v>
          </cell>
        </row>
        <row r="1695">
          <cell r="A1695" t="str">
            <v/>
          </cell>
          <cell r="B1695" t="str">
            <v/>
          </cell>
          <cell r="C1695">
            <v>0</v>
          </cell>
          <cell r="D1695" t="str">
            <v/>
          </cell>
          <cell r="E1695">
            <v>0</v>
          </cell>
          <cell r="F1695">
            <v>0</v>
          </cell>
          <cell r="G1695">
            <v>0</v>
          </cell>
        </row>
        <row r="1696">
          <cell r="A1696" t="str">
            <v/>
          </cell>
          <cell r="B1696" t="str">
            <v/>
          </cell>
          <cell r="C1696">
            <v>0</v>
          </cell>
          <cell r="D1696" t="str">
            <v/>
          </cell>
          <cell r="E1696">
            <v>0</v>
          </cell>
          <cell r="F1696">
            <v>0</v>
          </cell>
          <cell r="G1696">
            <v>0</v>
          </cell>
        </row>
        <row r="1697">
          <cell r="A1697">
            <v>0</v>
          </cell>
          <cell r="B1697">
            <v>0</v>
          </cell>
          <cell r="C1697">
            <v>0</v>
          </cell>
          <cell r="D1697">
            <v>0</v>
          </cell>
          <cell r="E1697">
            <v>0</v>
          </cell>
          <cell r="F1697" t="str">
            <v>Total C</v>
          </cell>
          <cell r="G1697">
            <v>0</v>
          </cell>
        </row>
        <row r="1698">
          <cell r="A1698">
            <v>0</v>
          </cell>
          <cell r="B1698">
            <v>0</v>
          </cell>
          <cell r="C1698">
            <v>0</v>
          </cell>
          <cell r="D1698">
            <v>0</v>
          </cell>
          <cell r="E1698">
            <v>0</v>
          </cell>
          <cell r="F1698">
            <v>0</v>
          </cell>
          <cell r="G1698">
            <v>0</v>
          </cell>
        </row>
        <row r="1699">
          <cell r="A1699" t="str">
            <v/>
          </cell>
          <cell r="B1699" t="str">
            <v/>
          </cell>
          <cell r="C1699">
            <v>0</v>
          </cell>
          <cell r="D1699" t="str">
            <v>Costo  Neto</v>
          </cell>
          <cell r="E1699">
            <v>0</v>
          </cell>
          <cell r="F1699" t="str">
            <v>Total D=A+B+C</v>
          </cell>
          <cell r="G1699">
            <v>0</v>
          </cell>
        </row>
        <row r="1701">
          <cell r="A1701" t="str">
            <v>ANALISIS DE PRECIOS</v>
          </cell>
          <cell r="B1701">
            <v>0</v>
          </cell>
          <cell r="C1701">
            <v>0</v>
          </cell>
          <cell r="D1701">
            <v>0</v>
          </cell>
          <cell r="E1701">
            <v>0</v>
          </cell>
          <cell r="F1701">
            <v>0</v>
          </cell>
          <cell r="G1701">
            <v>0</v>
          </cell>
        </row>
        <row r="1702">
          <cell r="A1702" t="str">
            <v>COMITENTE:</v>
          </cell>
          <cell r="B1702" t="str">
            <v>DIRECCIÓN DE ARQUITECTURA</v>
          </cell>
          <cell r="C1702">
            <v>0</v>
          </cell>
          <cell r="D1702">
            <v>0</v>
          </cell>
          <cell r="E1702">
            <v>0</v>
          </cell>
          <cell r="F1702">
            <v>0</v>
          </cell>
          <cell r="G1702">
            <v>0</v>
          </cell>
        </row>
        <row r="1703">
          <cell r="A1703" t="str">
            <v>CONTRATISTA:</v>
          </cell>
          <cell r="B1703" t="str">
            <v>FUNCIONALES SIGOP</v>
          </cell>
          <cell r="C1703">
            <v>0</v>
          </cell>
          <cell r="D1703">
            <v>0</v>
          </cell>
          <cell r="E1703">
            <v>0</v>
          </cell>
          <cell r="F1703">
            <v>0</v>
          </cell>
          <cell r="G1703">
            <v>0</v>
          </cell>
        </row>
        <row r="1704">
          <cell r="A1704" t="str">
            <v>OBRA:</v>
          </cell>
          <cell r="B1704" t="str">
            <v>PRUEBA PLANILLA DE MEDICION</v>
          </cell>
          <cell r="C1704">
            <v>0</v>
          </cell>
          <cell r="D1704">
            <v>0</v>
          </cell>
          <cell r="E1704">
            <v>0</v>
          </cell>
          <cell r="F1704" t="str">
            <v>PRECIOS A:</v>
          </cell>
          <cell r="G1704">
            <v>0</v>
          </cell>
        </row>
        <row r="1705">
          <cell r="A1705" t="str">
            <v>UBICACIÓN:</v>
          </cell>
          <cell r="B1705" t="str">
            <v>CENTRO CIVICO</v>
          </cell>
          <cell r="C1705">
            <v>0</v>
          </cell>
          <cell r="D1705">
            <v>0</v>
          </cell>
          <cell r="E1705">
            <v>0</v>
          </cell>
          <cell r="F1705">
            <v>0</v>
          </cell>
          <cell r="G1705">
            <v>0</v>
          </cell>
        </row>
        <row r="1706">
          <cell r="A1706" t="str">
            <v>RUBRO:</v>
          </cell>
          <cell r="B1706" t="str">
            <v/>
          </cell>
          <cell r="C1706" t="str">
            <v/>
          </cell>
          <cell r="D1706">
            <v>0</v>
          </cell>
          <cell r="E1706">
            <v>0</v>
          </cell>
          <cell r="F1706">
            <v>0</v>
          </cell>
          <cell r="G1706">
            <v>0</v>
          </cell>
        </row>
        <row r="1707">
          <cell r="A1707" t="str">
            <v>ITEM:</v>
          </cell>
          <cell r="B1707" t="str">
            <v/>
          </cell>
          <cell r="C1707" t="str">
            <v/>
          </cell>
          <cell r="D1707">
            <v>0</v>
          </cell>
          <cell r="E1707">
            <v>0</v>
          </cell>
          <cell r="F1707" t="str">
            <v>UNIDAD:</v>
          </cell>
          <cell r="G1707" t="str">
            <v/>
          </cell>
        </row>
        <row r="1708">
          <cell r="A1708">
            <v>0</v>
          </cell>
          <cell r="B1708">
            <v>0</v>
          </cell>
          <cell r="C1708">
            <v>0</v>
          </cell>
          <cell r="D1708">
            <v>0</v>
          </cell>
          <cell r="E1708">
            <v>0</v>
          </cell>
          <cell r="F1708">
            <v>0</v>
          </cell>
          <cell r="G1708">
            <v>0</v>
          </cell>
        </row>
        <row r="1709">
          <cell r="A1709" t="str">
            <v>DATOS REDETERMINACION</v>
          </cell>
          <cell r="B1709">
            <v>0</v>
          </cell>
          <cell r="C1709" t="str">
            <v>DESIGNACION</v>
          </cell>
          <cell r="D1709" t="str">
            <v>U</v>
          </cell>
          <cell r="E1709" t="str">
            <v>Cantidad</v>
          </cell>
          <cell r="F1709" t="str">
            <v>$ Unitarios</v>
          </cell>
          <cell r="G1709" t="str">
            <v>$ Parcial</v>
          </cell>
        </row>
        <row r="1710">
          <cell r="A1710" t="str">
            <v>CÓDIGO</v>
          </cell>
          <cell r="B1710" t="str">
            <v>DESCRIPCIÓN</v>
          </cell>
          <cell r="C1710">
            <v>0</v>
          </cell>
          <cell r="D1710">
            <v>0</v>
          </cell>
          <cell r="E1710">
            <v>0</v>
          </cell>
          <cell r="F1710">
            <v>0</v>
          </cell>
          <cell r="G1710">
            <v>0</v>
          </cell>
        </row>
        <row r="1711">
          <cell r="A1711">
            <v>0</v>
          </cell>
          <cell r="B1711">
            <v>0</v>
          </cell>
          <cell r="C1711" t="str">
            <v>A - MATERIALES</v>
          </cell>
          <cell r="D1711">
            <v>0</v>
          </cell>
          <cell r="E1711">
            <v>0</v>
          </cell>
          <cell r="F1711">
            <v>0</v>
          </cell>
          <cell r="G1711">
            <v>0</v>
          </cell>
        </row>
        <row r="1712">
          <cell r="A1712" t="str">
            <v/>
          </cell>
          <cell r="B1712" t="str">
            <v/>
          </cell>
          <cell r="C1712">
            <v>0</v>
          </cell>
          <cell r="D1712" t="str">
            <v/>
          </cell>
          <cell r="E1712">
            <v>0</v>
          </cell>
          <cell r="F1712">
            <v>0</v>
          </cell>
          <cell r="G1712">
            <v>0</v>
          </cell>
        </row>
        <row r="1713">
          <cell r="A1713" t="str">
            <v/>
          </cell>
          <cell r="B1713" t="str">
            <v/>
          </cell>
          <cell r="C1713">
            <v>0</v>
          </cell>
          <cell r="D1713" t="str">
            <v/>
          </cell>
          <cell r="E1713">
            <v>0</v>
          </cell>
          <cell r="F1713">
            <v>0</v>
          </cell>
          <cell r="G1713">
            <v>0</v>
          </cell>
        </row>
        <row r="1714">
          <cell r="A1714" t="str">
            <v/>
          </cell>
          <cell r="B1714" t="str">
            <v/>
          </cell>
          <cell r="C1714">
            <v>0</v>
          </cell>
          <cell r="D1714" t="str">
            <v/>
          </cell>
          <cell r="E1714">
            <v>0</v>
          </cell>
          <cell r="F1714">
            <v>0</v>
          </cell>
          <cell r="G1714">
            <v>0</v>
          </cell>
        </row>
        <row r="1715">
          <cell r="A1715" t="str">
            <v/>
          </cell>
          <cell r="B1715" t="str">
            <v/>
          </cell>
          <cell r="C1715">
            <v>0</v>
          </cell>
          <cell r="D1715" t="str">
            <v/>
          </cell>
          <cell r="E1715">
            <v>0</v>
          </cell>
          <cell r="F1715">
            <v>0</v>
          </cell>
          <cell r="G1715">
            <v>0</v>
          </cell>
        </row>
        <row r="1716">
          <cell r="A1716" t="str">
            <v/>
          </cell>
          <cell r="B1716" t="str">
            <v/>
          </cell>
          <cell r="C1716">
            <v>0</v>
          </cell>
          <cell r="D1716" t="str">
            <v/>
          </cell>
          <cell r="E1716">
            <v>0</v>
          </cell>
          <cell r="F1716">
            <v>0</v>
          </cell>
          <cell r="G1716">
            <v>0</v>
          </cell>
        </row>
        <row r="1717">
          <cell r="A1717" t="str">
            <v/>
          </cell>
          <cell r="B1717" t="str">
            <v/>
          </cell>
          <cell r="C1717">
            <v>0</v>
          </cell>
          <cell r="D1717" t="str">
            <v/>
          </cell>
          <cell r="E1717">
            <v>0</v>
          </cell>
          <cell r="F1717">
            <v>0</v>
          </cell>
          <cell r="G1717">
            <v>0</v>
          </cell>
        </row>
        <row r="1718">
          <cell r="A1718" t="str">
            <v/>
          </cell>
          <cell r="B1718" t="str">
            <v/>
          </cell>
          <cell r="C1718">
            <v>0</v>
          </cell>
          <cell r="D1718" t="str">
            <v/>
          </cell>
          <cell r="E1718">
            <v>0</v>
          </cell>
          <cell r="F1718">
            <v>0</v>
          </cell>
          <cell r="G1718">
            <v>0</v>
          </cell>
        </row>
        <row r="1719">
          <cell r="A1719" t="str">
            <v/>
          </cell>
          <cell r="B1719" t="str">
            <v/>
          </cell>
          <cell r="C1719">
            <v>0</v>
          </cell>
          <cell r="D1719" t="str">
            <v/>
          </cell>
          <cell r="E1719">
            <v>0</v>
          </cell>
          <cell r="F1719">
            <v>0</v>
          </cell>
          <cell r="G1719">
            <v>0</v>
          </cell>
        </row>
        <row r="1720">
          <cell r="A1720" t="str">
            <v/>
          </cell>
          <cell r="B1720" t="str">
            <v/>
          </cell>
          <cell r="C1720">
            <v>0</v>
          </cell>
          <cell r="D1720" t="str">
            <v/>
          </cell>
          <cell r="E1720">
            <v>0</v>
          </cell>
          <cell r="F1720">
            <v>0</v>
          </cell>
          <cell r="G1720">
            <v>0</v>
          </cell>
        </row>
        <row r="1721">
          <cell r="A1721" t="str">
            <v/>
          </cell>
          <cell r="B1721" t="str">
            <v/>
          </cell>
          <cell r="C1721">
            <v>0</v>
          </cell>
          <cell r="D1721" t="str">
            <v/>
          </cell>
          <cell r="E1721">
            <v>0</v>
          </cell>
          <cell r="F1721">
            <v>0</v>
          </cell>
          <cell r="G1721">
            <v>0</v>
          </cell>
        </row>
        <row r="1722">
          <cell r="A1722" t="str">
            <v/>
          </cell>
          <cell r="B1722" t="str">
            <v/>
          </cell>
          <cell r="C1722">
            <v>0</v>
          </cell>
          <cell r="D1722" t="str">
            <v/>
          </cell>
          <cell r="E1722">
            <v>0</v>
          </cell>
          <cell r="F1722">
            <v>0</v>
          </cell>
          <cell r="G1722">
            <v>0</v>
          </cell>
        </row>
        <row r="1723">
          <cell r="A1723" t="str">
            <v/>
          </cell>
          <cell r="B1723" t="str">
            <v/>
          </cell>
          <cell r="C1723">
            <v>0</v>
          </cell>
          <cell r="D1723" t="str">
            <v/>
          </cell>
          <cell r="E1723">
            <v>0</v>
          </cell>
          <cell r="F1723">
            <v>0</v>
          </cell>
          <cell r="G1723">
            <v>0</v>
          </cell>
        </row>
        <row r="1724">
          <cell r="A1724" t="str">
            <v/>
          </cell>
          <cell r="B1724" t="str">
            <v/>
          </cell>
          <cell r="C1724">
            <v>0</v>
          </cell>
          <cell r="D1724" t="str">
            <v/>
          </cell>
          <cell r="E1724">
            <v>0</v>
          </cell>
          <cell r="F1724">
            <v>0</v>
          </cell>
          <cell r="G1724">
            <v>0</v>
          </cell>
        </row>
        <row r="1725">
          <cell r="A1725" t="str">
            <v/>
          </cell>
          <cell r="B1725" t="str">
            <v/>
          </cell>
          <cell r="C1725">
            <v>0</v>
          </cell>
          <cell r="D1725" t="str">
            <v/>
          </cell>
          <cell r="E1725">
            <v>0</v>
          </cell>
          <cell r="F1725">
            <v>0</v>
          </cell>
          <cell r="G1725">
            <v>0</v>
          </cell>
        </row>
        <row r="1726">
          <cell r="A1726">
            <v>0</v>
          </cell>
          <cell r="B1726">
            <v>0</v>
          </cell>
          <cell r="C1726">
            <v>0</v>
          </cell>
          <cell r="D1726">
            <v>0</v>
          </cell>
          <cell r="E1726">
            <v>0</v>
          </cell>
          <cell r="F1726" t="str">
            <v>Total A</v>
          </cell>
          <cell r="G1726">
            <v>0</v>
          </cell>
        </row>
        <row r="1727">
          <cell r="A1727">
            <v>0</v>
          </cell>
          <cell r="B1727">
            <v>0</v>
          </cell>
          <cell r="C1727" t="str">
            <v>B - MANO DE OBRA</v>
          </cell>
          <cell r="D1727">
            <v>0</v>
          </cell>
          <cell r="E1727">
            <v>0</v>
          </cell>
          <cell r="F1727">
            <v>0</v>
          </cell>
          <cell r="G1727">
            <v>0</v>
          </cell>
        </row>
        <row r="1728">
          <cell r="A1728" t="str">
            <v/>
          </cell>
          <cell r="B1728">
            <v>0</v>
          </cell>
          <cell r="C1728">
            <v>0</v>
          </cell>
          <cell r="D1728" t="str">
            <v/>
          </cell>
          <cell r="E1728">
            <v>0</v>
          </cell>
          <cell r="F1728">
            <v>0</v>
          </cell>
          <cell r="G1728">
            <v>0</v>
          </cell>
        </row>
        <row r="1729">
          <cell r="A1729" t="str">
            <v/>
          </cell>
          <cell r="B1729">
            <v>0</v>
          </cell>
          <cell r="C1729">
            <v>0</v>
          </cell>
          <cell r="D1729" t="str">
            <v/>
          </cell>
          <cell r="E1729">
            <v>0</v>
          </cell>
          <cell r="F1729">
            <v>0</v>
          </cell>
          <cell r="G1729">
            <v>0</v>
          </cell>
        </row>
        <row r="1730">
          <cell r="A1730" t="str">
            <v/>
          </cell>
          <cell r="B1730">
            <v>0</v>
          </cell>
          <cell r="C1730">
            <v>0</v>
          </cell>
          <cell r="D1730" t="str">
            <v/>
          </cell>
          <cell r="E1730">
            <v>0</v>
          </cell>
          <cell r="F1730">
            <v>0</v>
          </cell>
          <cell r="G1730">
            <v>0</v>
          </cell>
        </row>
        <row r="1731">
          <cell r="A1731" t="str">
            <v/>
          </cell>
          <cell r="B1731">
            <v>0</v>
          </cell>
          <cell r="C1731">
            <v>0</v>
          </cell>
          <cell r="D1731" t="str">
            <v/>
          </cell>
          <cell r="E1731">
            <v>0</v>
          </cell>
          <cell r="F1731">
            <v>0</v>
          </cell>
          <cell r="G1731">
            <v>0</v>
          </cell>
        </row>
        <row r="1732">
          <cell r="A1732" t="str">
            <v/>
          </cell>
          <cell r="B1732">
            <v>0</v>
          </cell>
          <cell r="C1732">
            <v>0</v>
          </cell>
          <cell r="D1732" t="str">
            <v/>
          </cell>
          <cell r="E1732">
            <v>0</v>
          </cell>
          <cell r="F1732">
            <v>0</v>
          </cell>
          <cell r="G1732">
            <v>0</v>
          </cell>
        </row>
        <row r="1733">
          <cell r="A1733" t="str">
            <v/>
          </cell>
          <cell r="B1733">
            <v>0</v>
          </cell>
          <cell r="C1733">
            <v>0</v>
          </cell>
          <cell r="D1733" t="str">
            <v/>
          </cell>
          <cell r="E1733">
            <v>0</v>
          </cell>
          <cell r="F1733">
            <v>0</v>
          </cell>
          <cell r="G1733">
            <v>0</v>
          </cell>
        </row>
        <row r="1734">
          <cell r="A1734" t="str">
            <v/>
          </cell>
          <cell r="B1734">
            <v>0</v>
          </cell>
          <cell r="C1734">
            <v>0</v>
          </cell>
          <cell r="D1734" t="str">
            <v/>
          </cell>
          <cell r="E1734">
            <v>0</v>
          </cell>
          <cell r="F1734">
            <v>0</v>
          </cell>
          <cell r="G1734">
            <v>0</v>
          </cell>
        </row>
        <row r="1735">
          <cell r="A1735" t="str">
            <v/>
          </cell>
          <cell r="B1735">
            <v>0</v>
          </cell>
          <cell r="C1735">
            <v>0</v>
          </cell>
          <cell r="D1735" t="str">
            <v/>
          </cell>
          <cell r="E1735">
            <v>0</v>
          </cell>
          <cell r="F1735">
            <v>0</v>
          </cell>
          <cell r="G1735">
            <v>0</v>
          </cell>
        </row>
        <row r="1736">
          <cell r="A1736">
            <v>0</v>
          </cell>
          <cell r="B1736">
            <v>0</v>
          </cell>
          <cell r="C1736">
            <v>0</v>
          </cell>
          <cell r="D1736">
            <v>0</v>
          </cell>
          <cell r="E1736">
            <v>0</v>
          </cell>
          <cell r="F1736" t="str">
            <v>Total B</v>
          </cell>
          <cell r="G1736">
            <v>0</v>
          </cell>
        </row>
        <row r="1737">
          <cell r="A1737">
            <v>0</v>
          </cell>
          <cell r="B1737">
            <v>0</v>
          </cell>
          <cell r="C1737" t="str">
            <v>C - EQUIPOS</v>
          </cell>
          <cell r="D1737">
            <v>0</v>
          </cell>
          <cell r="E1737">
            <v>0</v>
          </cell>
          <cell r="F1737">
            <v>0</v>
          </cell>
          <cell r="G1737">
            <v>0</v>
          </cell>
        </row>
        <row r="1738">
          <cell r="A1738" t="str">
            <v/>
          </cell>
          <cell r="B1738" t="str">
            <v/>
          </cell>
          <cell r="C1738">
            <v>0</v>
          </cell>
          <cell r="D1738" t="str">
            <v/>
          </cell>
          <cell r="E1738">
            <v>0</v>
          </cell>
          <cell r="F1738">
            <v>0</v>
          </cell>
          <cell r="G1738">
            <v>0</v>
          </cell>
        </row>
        <row r="1739">
          <cell r="A1739" t="str">
            <v/>
          </cell>
          <cell r="B1739" t="str">
            <v/>
          </cell>
          <cell r="C1739">
            <v>0</v>
          </cell>
          <cell r="D1739" t="str">
            <v/>
          </cell>
          <cell r="E1739">
            <v>0</v>
          </cell>
          <cell r="F1739">
            <v>0</v>
          </cell>
          <cell r="G1739">
            <v>0</v>
          </cell>
        </row>
        <row r="1740">
          <cell r="A1740" t="str">
            <v/>
          </cell>
          <cell r="B1740" t="str">
            <v/>
          </cell>
          <cell r="C1740">
            <v>0</v>
          </cell>
          <cell r="D1740" t="str">
            <v/>
          </cell>
          <cell r="E1740">
            <v>0</v>
          </cell>
          <cell r="F1740">
            <v>0</v>
          </cell>
          <cell r="G1740">
            <v>0</v>
          </cell>
        </row>
        <row r="1741">
          <cell r="A1741" t="str">
            <v/>
          </cell>
          <cell r="B1741" t="str">
            <v/>
          </cell>
          <cell r="C1741">
            <v>0</v>
          </cell>
          <cell r="D1741" t="str">
            <v/>
          </cell>
          <cell r="E1741">
            <v>0</v>
          </cell>
          <cell r="F1741">
            <v>0</v>
          </cell>
          <cell r="G1741">
            <v>0</v>
          </cell>
        </row>
        <row r="1742">
          <cell r="A1742" t="str">
            <v/>
          </cell>
          <cell r="B1742" t="str">
            <v/>
          </cell>
          <cell r="C1742">
            <v>0</v>
          </cell>
          <cell r="D1742" t="str">
            <v/>
          </cell>
          <cell r="E1742">
            <v>0</v>
          </cell>
          <cell r="F1742">
            <v>0</v>
          </cell>
          <cell r="G1742">
            <v>0</v>
          </cell>
        </row>
        <row r="1743">
          <cell r="A1743" t="str">
            <v/>
          </cell>
          <cell r="B1743" t="str">
            <v/>
          </cell>
          <cell r="C1743">
            <v>0</v>
          </cell>
          <cell r="D1743" t="str">
            <v/>
          </cell>
          <cell r="E1743">
            <v>0</v>
          </cell>
          <cell r="F1743">
            <v>0</v>
          </cell>
          <cell r="G1743">
            <v>0</v>
          </cell>
        </row>
        <row r="1744">
          <cell r="A1744" t="str">
            <v/>
          </cell>
          <cell r="B1744" t="str">
            <v/>
          </cell>
          <cell r="C1744">
            <v>0</v>
          </cell>
          <cell r="D1744" t="str">
            <v/>
          </cell>
          <cell r="E1744">
            <v>0</v>
          </cell>
          <cell r="F1744">
            <v>0</v>
          </cell>
          <cell r="G1744">
            <v>0</v>
          </cell>
        </row>
        <row r="1745">
          <cell r="A1745" t="str">
            <v/>
          </cell>
          <cell r="B1745" t="str">
            <v/>
          </cell>
          <cell r="C1745">
            <v>0</v>
          </cell>
          <cell r="D1745" t="str">
            <v/>
          </cell>
          <cell r="E1745">
            <v>0</v>
          </cell>
          <cell r="F1745">
            <v>0</v>
          </cell>
          <cell r="G1745">
            <v>0</v>
          </cell>
        </row>
        <row r="1746">
          <cell r="A1746" t="str">
            <v/>
          </cell>
          <cell r="B1746" t="str">
            <v/>
          </cell>
          <cell r="C1746">
            <v>0</v>
          </cell>
          <cell r="D1746" t="str">
            <v/>
          </cell>
          <cell r="E1746">
            <v>0</v>
          </cell>
          <cell r="F1746">
            <v>0</v>
          </cell>
          <cell r="G1746">
            <v>0</v>
          </cell>
        </row>
        <row r="1747">
          <cell r="A1747">
            <v>0</v>
          </cell>
          <cell r="B1747">
            <v>0</v>
          </cell>
          <cell r="C1747">
            <v>0</v>
          </cell>
          <cell r="D1747">
            <v>0</v>
          </cell>
          <cell r="E1747">
            <v>0</v>
          </cell>
          <cell r="F1747" t="str">
            <v>Total C</v>
          </cell>
          <cell r="G1747">
            <v>0</v>
          </cell>
        </row>
        <row r="1748">
          <cell r="A1748">
            <v>0</v>
          </cell>
          <cell r="B1748">
            <v>0</v>
          </cell>
          <cell r="C1748">
            <v>0</v>
          </cell>
          <cell r="D1748">
            <v>0</v>
          </cell>
          <cell r="E1748">
            <v>0</v>
          </cell>
          <cell r="F1748">
            <v>0</v>
          </cell>
          <cell r="G1748">
            <v>0</v>
          </cell>
        </row>
        <row r="1749">
          <cell r="A1749" t="str">
            <v/>
          </cell>
          <cell r="B1749" t="str">
            <v/>
          </cell>
          <cell r="C1749">
            <v>0</v>
          </cell>
          <cell r="D1749" t="str">
            <v>Costo  Neto</v>
          </cell>
          <cell r="E1749">
            <v>0</v>
          </cell>
          <cell r="F1749" t="str">
            <v>Total D=A+B+C</v>
          </cell>
          <cell r="G1749">
            <v>0</v>
          </cell>
        </row>
        <row r="1751">
          <cell r="A1751" t="str">
            <v>ANALISIS DE PRECIOS</v>
          </cell>
          <cell r="B1751">
            <v>0</v>
          </cell>
          <cell r="C1751">
            <v>0</v>
          </cell>
          <cell r="D1751">
            <v>0</v>
          </cell>
          <cell r="E1751">
            <v>0</v>
          </cell>
          <cell r="F1751">
            <v>0</v>
          </cell>
          <cell r="G1751">
            <v>0</v>
          </cell>
        </row>
        <row r="1752">
          <cell r="A1752" t="str">
            <v>COMITENTE:</v>
          </cell>
          <cell r="B1752" t="str">
            <v>DIRECCIÓN DE ARQUITECTURA</v>
          </cell>
          <cell r="C1752">
            <v>0</v>
          </cell>
          <cell r="D1752">
            <v>0</v>
          </cell>
          <cell r="E1752">
            <v>0</v>
          </cell>
          <cell r="F1752">
            <v>0</v>
          </cell>
          <cell r="G1752">
            <v>0</v>
          </cell>
        </row>
        <row r="1753">
          <cell r="A1753" t="str">
            <v>CONTRATISTA:</v>
          </cell>
          <cell r="B1753" t="str">
            <v>FUNCIONALES SIGOP</v>
          </cell>
          <cell r="C1753">
            <v>0</v>
          </cell>
          <cell r="D1753">
            <v>0</v>
          </cell>
          <cell r="E1753">
            <v>0</v>
          </cell>
          <cell r="F1753">
            <v>0</v>
          </cell>
          <cell r="G1753">
            <v>0</v>
          </cell>
        </row>
        <row r="1754">
          <cell r="A1754" t="str">
            <v>OBRA:</v>
          </cell>
          <cell r="B1754" t="str">
            <v>PRUEBA PLANILLA DE MEDICION</v>
          </cell>
          <cell r="C1754">
            <v>0</v>
          </cell>
          <cell r="D1754">
            <v>0</v>
          </cell>
          <cell r="E1754">
            <v>0</v>
          </cell>
          <cell r="F1754" t="str">
            <v>PRECIOS A:</v>
          </cell>
          <cell r="G1754">
            <v>0</v>
          </cell>
        </row>
        <row r="1755">
          <cell r="A1755" t="str">
            <v>UBICACIÓN:</v>
          </cell>
          <cell r="B1755" t="str">
            <v>CENTRO CIVICO</v>
          </cell>
          <cell r="C1755">
            <v>0</v>
          </cell>
          <cell r="D1755">
            <v>0</v>
          </cell>
          <cell r="E1755">
            <v>0</v>
          </cell>
          <cell r="F1755">
            <v>0</v>
          </cell>
          <cell r="G1755">
            <v>0</v>
          </cell>
        </row>
        <row r="1756">
          <cell r="A1756" t="str">
            <v>RUBRO:</v>
          </cell>
          <cell r="B1756" t="str">
            <v/>
          </cell>
          <cell r="C1756" t="str">
            <v/>
          </cell>
          <cell r="D1756">
            <v>0</v>
          </cell>
          <cell r="E1756">
            <v>0</v>
          </cell>
          <cell r="F1756">
            <v>0</v>
          </cell>
          <cell r="G1756">
            <v>0</v>
          </cell>
        </row>
        <row r="1757">
          <cell r="A1757" t="str">
            <v>ITEM:</v>
          </cell>
          <cell r="B1757" t="str">
            <v/>
          </cell>
          <cell r="C1757" t="str">
            <v/>
          </cell>
          <cell r="D1757">
            <v>0</v>
          </cell>
          <cell r="E1757">
            <v>0</v>
          </cell>
          <cell r="F1757" t="str">
            <v>UNIDAD:</v>
          </cell>
          <cell r="G1757" t="str">
            <v/>
          </cell>
        </row>
        <row r="1758">
          <cell r="A1758">
            <v>0</v>
          </cell>
          <cell r="B1758">
            <v>0</v>
          </cell>
          <cell r="C1758">
            <v>0</v>
          </cell>
          <cell r="D1758">
            <v>0</v>
          </cell>
          <cell r="E1758">
            <v>0</v>
          </cell>
          <cell r="F1758">
            <v>0</v>
          </cell>
          <cell r="G1758">
            <v>0</v>
          </cell>
        </row>
        <row r="1759">
          <cell r="A1759" t="str">
            <v>DATOS REDETERMINACION</v>
          </cell>
          <cell r="B1759">
            <v>0</v>
          </cell>
          <cell r="C1759" t="str">
            <v>DESIGNACION</v>
          </cell>
          <cell r="D1759" t="str">
            <v>U</v>
          </cell>
          <cell r="E1759" t="str">
            <v>Cantidad</v>
          </cell>
          <cell r="F1759" t="str">
            <v>$ Unitarios</v>
          </cell>
          <cell r="G1759" t="str">
            <v>$ Parcial</v>
          </cell>
        </row>
        <row r="1760">
          <cell r="A1760" t="str">
            <v>CÓDIGO</v>
          </cell>
          <cell r="B1760" t="str">
            <v>DESCRIPCIÓN</v>
          </cell>
          <cell r="C1760">
            <v>0</v>
          </cell>
          <cell r="D1760">
            <v>0</v>
          </cell>
          <cell r="E1760">
            <v>0</v>
          </cell>
          <cell r="F1760">
            <v>0</v>
          </cell>
          <cell r="G1760">
            <v>0</v>
          </cell>
        </row>
        <row r="1761">
          <cell r="A1761">
            <v>0</v>
          </cell>
          <cell r="B1761">
            <v>0</v>
          </cell>
          <cell r="C1761" t="str">
            <v>A - MATERIALES</v>
          </cell>
          <cell r="D1761">
            <v>0</v>
          </cell>
          <cell r="E1761">
            <v>0</v>
          </cell>
          <cell r="F1761">
            <v>0</v>
          </cell>
          <cell r="G1761">
            <v>0</v>
          </cell>
        </row>
        <row r="1762">
          <cell r="A1762" t="str">
            <v/>
          </cell>
          <cell r="B1762" t="str">
            <v/>
          </cell>
          <cell r="C1762">
            <v>0</v>
          </cell>
          <cell r="D1762" t="str">
            <v/>
          </cell>
          <cell r="E1762">
            <v>0</v>
          </cell>
          <cell r="F1762">
            <v>0</v>
          </cell>
          <cell r="G1762">
            <v>0</v>
          </cell>
        </row>
        <row r="1763">
          <cell r="A1763" t="str">
            <v/>
          </cell>
          <cell r="B1763" t="str">
            <v/>
          </cell>
          <cell r="C1763">
            <v>0</v>
          </cell>
          <cell r="D1763" t="str">
            <v/>
          </cell>
          <cell r="E1763">
            <v>0</v>
          </cell>
          <cell r="F1763">
            <v>0</v>
          </cell>
          <cell r="G1763">
            <v>0</v>
          </cell>
        </row>
        <row r="1764">
          <cell r="A1764" t="str">
            <v/>
          </cell>
          <cell r="B1764" t="str">
            <v/>
          </cell>
          <cell r="C1764">
            <v>0</v>
          </cell>
          <cell r="D1764" t="str">
            <v/>
          </cell>
          <cell r="E1764">
            <v>0</v>
          </cell>
          <cell r="F1764">
            <v>0</v>
          </cell>
          <cell r="G1764">
            <v>0</v>
          </cell>
        </row>
        <row r="1765">
          <cell r="A1765" t="str">
            <v/>
          </cell>
          <cell r="B1765" t="str">
            <v/>
          </cell>
          <cell r="C1765">
            <v>0</v>
          </cell>
          <cell r="D1765" t="str">
            <v/>
          </cell>
          <cell r="E1765">
            <v>0</v>
          </cell>
          <cell r="F1765">
            <v>0</v>
          </cell>
          <cell r="G1765">
            <v>0</v>
          </cell>
        </row>
        <row r="1766">
          <cell r="A1766" t="str">
            <v/>
          </cell>
          <cell r="B1766" t="str">
            <v/>
          </cell>
          <cell r="C1766">
            <v>0</v>
          </cell>
          <cell r="D1766" t="str">
            <v/>
          </cell>
          <cell r="E1766">
            <v>0</v>
          </cell>
          <cell r="F1766">
            <v>0</v>
          </cell>
          <cell r="G1766">
            <v>0</v>
          </cell>
        </row>
        <row r="1767">
          <cell r="A1767" t="str">
            <v/>
          </cell>
          <cell r="B1767" t="str">
            <v/>
          </cell>
          <cell r="C1767">
            <v>0</v>
          </cell>
          <cell r="D1767" t="str">
            <v/>
          </cell>
          <cell r="E1767">
            <v>0</v>
          </cell>
          <cell r="F1767">
            <v>0</v>
          </cell>
          <cell r="G1767">
            <v>0</v>
          </cell>
        </row>
        <row r="1768">
          <cell r="A1768" t="str">
            <v/>
          </cell>
          <cell r="B1768" t="str">
            <v/>
          </cell>
          <cell r="C1768">
            <v>0</v>
          </cell>
          <cell r="D1768" t="str">
            <v/>
          </cell>
          <cell r="E1768">
            <v>0</v>
          </cell>
          <cell r="F1768">
            <v>0</v>
          </cell>
          <cell r="G1768">
            <v>0</v>
          </cell>
        </row>
        <row r="1769">
          <cell r="A1769" t="str">
            <v/>
          </cell>
          <cell r="B1769" t="str">
            <v/>
          </cell>
          <cell r="C1769">
            <v>0</v>
          </cell>
          <cell r="D1769" t="str">
            <v/>
          </cell>
          <cell r="E1769">
            <v>0</v>
          </cell>
          <cell r="F1769">
            <v>0</v>
          </cell>
          <cell r="G1769">
            <v>0</v>
          </cell>
        </row>
        <row r="1770">
          <cell r="A1770" t="str">
            <v/>
          </cell>
          <cell r="B1770" t="str">
            <v/>
          </cell>
          <cell r="C1770">
            <v>0</v>
          </cell>
          <cell r="D1770" t="str">
            <v/>
          </cell>
          <cell r="E1770">
            <v>0</v>
          </cell>
          <cell r="F1770">
            <v>0</v>
          </cell>
          <cell r="G1770">
            <v>0</v>
          </cell>
        </row>
        <row r="1771">
          <cell r="A1771" t="str">
            <v/>
          </cell>
          <cell r="B1771" t="str">
            <v/>
          </cell>
          <cell r="C1771">
            <v>0</v>
          </cell>
          <cell r="D1771" t="str">
            <v/>
          </cell>
          <cell r="E1771">
            <v>0</v>
          </cell>
          <cell r="F1771">
            <v>0</v>
          </cell>
          <cell r="G1771">
            <v>0</v>
          </cell>
        </row>
        <row r="1772">
          <cell r="A1772" t="str">
            <v/>
          </cell>
          <cell r="B1772" t="str">
            <v/>
          </cell>
          <cell r="C1772">
            <v>0</v>
          </cell>
          <cell r="D1772" t="str">
            <v/>
          </cell>
          <cell r="E1772">
            <v>0</v>
          </cell>
          <cell r="F1772">
            <v>0</v>
          </cell>
          <cell r="G1772">
            <v>0</v>
          </cell>
        </row>
        <row r="1773">
          <cell r="A1773" t="str">
            <v/>
          </cell>
          <cell r="B1773" t="str">
            <v/>
          </cell>
          <cell r="C1773">
            <v>0</v>
          </cell>
          <cell r="D1773" t="str">
            <v/>
          </cell>
          <cell r="E1773">
            <v>0</v>
          </cell>
          <cell r="F1773">
            <v>0</v>
          </cell>
          <cell r="G1773">
            <v>0</v>
          </cell>
        </row>
        <row r="1774">
          <cell r="A1774" t="str">
            <v/>
          </cell>
          <cell r="B1774" t="str">
            <v/>
          </cell>
          <cell r="C1774">
            <v>0</v>
          </cell>
          <cell r="D1774" t="str">
            <v/>
          </cell>
          <cell r="E1774">
            <v>0</v>
          </cell>
          <cell r="F1774">
            <v>0</v>
          </cell>
          <cell r="G1774">
            <v>0</v>
          </cell>
        </row>
        <row r="1775">
          <cell r="A1775" t="str">
            <v/>
          </cell>
          <cell r="B1775" t="str">
            <v/>
          </cell>
          <cell r="C1775">
            <v>0</v>
          </cell>
          <cell r="D1775" t="str">
            <v/>
          </cell>
          <cell r="E1775">
            <v>0</v>
          </cell>
          <cell r="F1775">
            <v>0</v>
          </cell>
          <cell r="G1775">
            <v>0</v>
          </cell>
        </row>
        <row r="1776">
          <cell r="A1776">
            <v>0</v>
          </cell>
          <cell r="B1776">
            <v>0</v>
          </cell>
          <cell r="C1776">
            <v>0</v>
          </cell>
          <cell r="D1776">
            <v>0</v>
          </cell>
          <cell r="E1776">
            <v>0</v>
          </cell>
          <cell r="F1776" t="str">
            <v>Total A</v>
          </cell>
          <cell r="G1776">
            <v>0</v>
          </cell>
        </row>
        <row r="1777">
          <cell r="A1777">
            <v>0</v>
          </cell>
          <cell r="B1777">
            <v>0</v>
          </cell>
          <cell r="C1777" t="str">
            <v>B - MANO DE OBRA</v>
          </cell>
          <cell r="D1777">
            <v>0</v>
          </cell>
          <cell r="E1777">
            <v>0</v>
          </cell>
          <cell r="F1777">
            <v>0</v>
          </cell>
          <cell r="G1777">
            <v>0</v>
          </cell>
        </row>
        <row r="1778">
          <cell r="A1778" t="str">
            <v/>
          </cell>
          <cell r="B1778">
            <v>0</v>
          </cell>
          <cell r="C1778">
            <v>0</v>
          </cell>
          <cell r="D1778" t="str">
            <v/>
          </cell>
          <cell r="E1778">
            <v>0</v>
          </cell>
          <cell r="F1778">
            <v>0</v>
          </cell>
          <cell r="G1778">
            <v>0</v>
          </cell>
        </row>
        <row r="1779">
          <cell r="A1779" t="str">
            <v/>
          </cell>
          <cell r="B1779">
            <v>0</v>
          </cell>
          <cell r="C1779">
            <v>0</v>
          </cell>
          <cell r="D1779" t="str">
            <v/>
          </cell>
          <cell r="E1779">
            <v>0</v>
          </cell>
          <cell r="F1779">
            <v>0</v>
          </cell>
          <cell r="G1779">
            <v>0</v>
          </cell>
        </row>
        <row r="1780">
          <cell r="A1780" t="str">
            <v/>
          </cell>
          <cell r="B1780">
            <v>0</v>
          </cell>
          <cell r="C1780">
            <v>0</v>
          </cell>
          <cell r="D1780" t="str">
            <v/>
          </cell>
          <cell r="E1780">
            <v>0</v>
          </cell>
          <cell r="F1780">
            <v>0</v>
          </cell>
          <cell r="G1780">
            <v>0</v>
          </cell>
        </row>
        <row r="1781">
          <cell r="A1781" t="str">
            <v/>
          </cell>
          <cell r="B1781">
            <v>0</v>
          </cell>
          <cell r="C1781">
            <v>0</v>
          </cell>
          <cell r="D1781" t="str">
            <v/>
          </cell>
          <cell r="E1781">
            <v>0</v>
          </cell>
          <cell r="F1781">
            <v>0</v>
          </cell>
          <cell r="G1781">
            <v>0</v>
          </cell>
        </row>
        <row r="1782">
          <cell r="A1782" t="str">
            <v/>
          </cell>
          <cell r="B1782">
            <v>0</v>
          </cell>
          <cell r="C1782">
            <v>0</v>
          </cell>
          <cell r="D1782" t="str">
            <v/>
          </cell>
          <cell r="E1782">
            <v>0</v>
          </cell>
          <cell r="F1782">
            <v>0</v>
          </cell>
          <cell r="G1782">
            <v>0</v>
          </cell>
        </row>
        <row r="1783">
          <cell r="A1783" t="str">
            <v/>
          </cell>
          <cell r="B1783">
            <v>0</v>
          </cell>
          <cell r="C1783">
            <v>0</v>
          </cell>
          <cell r="D1783" t="str">
            <v/>
          </cell>
          <cell r="E1783">
            <v>0</v>
          </cell>
          <cell r="F1783">
            <v>0</v>
          </cell>
          <cell r="G1783">
            <v>0</v>
          </cell>
        </row>
        <row r="1784">
          <cell r="A1784" t="str">
            <v/>
          </cell>
          <cell r="B1784">
            <v>0</v>
          </cell>
          <cell r="C1784">
            <v>0</v>
          </cell>
          <cell r="D1784" t="str">
            <v/>
          </cell>
          <cell r="E1784">
            <v>0</v>
          </cell>
          <cell r="F1784">
            <v>0</v>
          </cell>
          <cell r="G1784">
            <v>0</v>
          </cell>
        </row>
        <row r="1785">
          <cell r="A1785" t="str">
            <v/>
          </cell>
          <cell r="B1785">
            <v>0</v>
          </cell>
          <cell r="C1785">
            <v>0</v>
          </cell>
          <cell r="D1785" t="str">
            <v/>
          </cell>
          <cell r="E1785">
            <v>0</v>
          </cell>
          <cell r="F1785">
            <v>0</v>
          </cell>
          <cell r="G1785">
            <v>0</v>
          </cell>
        </row>
        <row r="1786">
          <cell r="A1786">
            <v>0</v>
          </cell>
          <cell r="B1786">
            <v>0</v>
          </cell>
          <cell r="C1786">
            <v>0</v>
          </cell>
          <cell r="D1786">
            <v>0</v>
          </cell>
          <cell r="E1786">
            <v>0</v>
          </cell>
          <cell r="F1786" t="str">
            <v>Total B</v>
          </cell>
          <cell r="G1786">
            <v>0</v>
          </cell>
        </row>
        <row r="1787">
          <cell r="A1787">
            <v>0</v>
          </cell>
          <cell r="B1787">
            <v>0</v>
          </cell>
          <cell r="C1787" t="str">
            <v>C - EQUIPOS</v>
          </cell>
          <cell r="D1787">
            <v>0</v>
          </cell>
          <cell r="E1787">
            <v>0</v>
          </cell>
          <cell r="F1787">
            <v>0</v>
          </cell>
          <cell r="G1787">
            <v>0</v>
          </cell>
        </row>
        <row r="1788">
          <cell r="A1788" t="str">
            <v/>
          </cell>
          <cell r="B1788" t="str">
            <v/>
          </cell>
          <cell r="C1788">
            <v>0</v>
          </cell>
          <cell r="D1788" t="str">
            <v/>
          </cell>
          <cell r="E1788">
            <v>0</v>
          </cell>
          <cell r="F1788">
            <v>0</v>
          </cell>
          <cell r="G1788">
            <v>0</v>
          </cell>
        </row>
        <row r="1789">
          <cell r="A1789" t="str">
            <v/>
          </cell>
          <cell r="B1789" t="str">
            <v/>
          </cell>
          <cell r="C1789">
            <v>0</v>
          </cell>
          <cell r="D1789" t="str">
            <v/>
          </cell>
          <cell r="E1789">
            <v>0</v>
          </cell>
          <cell r="F1789">
            <v>0</v>
          </cell>
          <cell r="G1789">
            <v>0</v>
          </cell>
        </row>
        <row r="1790">
          <cell r="A1790" t="str">
            <v/>
          </cell>
          <cell r="B1790" t="str">
            <v/>
          </cell>
          <cell r="C1790">
            <v>0</v>
          </cell>
          <cell r="D1790" t="str">
            <v/>
          </cell>
          <cell r="E1790">
            <v>0</v>
          </cell>
          <cell r="F1790">
            <v>0</v>
          </cell>
          <cell r="G1790">
            <v>0</v>
          </cell>
        </row>
        <row r="1791">
          <cell r="A1791" t="str">
            <v/>
          </cell>
          <cell r="B1791" t="str">
            <v/>
          </cell>
          <cell r="C1791">
            <v>0</v>
          </cell>
          <cell r="D1791" t="str">
            <v/>
          </cell>
          <cell r="E1791">
            <v>0</v>
          </cell>
          <cell r="F1791">
            <v>0</v>
          </cell>
          <cell r="G1791">
            <v>0</v>
          </cell>
        </row>
        <row r="1792">
          <cell r="A1792" t="str">
            <v/>
          </cell>
          <cell r="B1792" t="str">
            <v/>
          </cell>
          <cell r="C1792">
            <v>0</v>
          </cell>
          <cell r="D1792" t="str">
            <v/>
          </cell>
          <cell r="E1792">
            <v>0</v>
          </cell>
          <cell r="F1792">
            <v>0</v>
          </cell>
          <cell r="G1792">
            <v>0</v>
          </cell>
        </row>
        <row r="1793">
          <cell r="A1793" t="str">
            <v/>
          </cell>
          <cell r="B1793" t="str">
            <v/>
          </cell>
          <cell r="C1793">
            <v>0</v>
          </cell>
          <cell r="D1793" t="str">
            <v/>
          </cell>
          <cell r="E1793">
            <v>0</v>
          </cell>
          <cell r="F1793">
            <v>0</v>
          </cell>
          <cell r="G1793">
            <v>0</v>
          </cell>
        </row>
        <row r="1794">
          <cell r="A1794" t="str">
            <v/>
          </cell>
          <cell r="B1794" t="str">
            <v/>
          </cell>
          <cell r="C1794">
            <v>0</v>
          </cell>
          <cell r="D1794" t="str">
            <v/>
          </cell>
          <cell r="E1794">
            <v>0</v>
          </cell>
          <cell r="F1794">
            <v>0</v>
          </cell>
          <cell r="G1794">
            <v>0</v>
          </cell>
        </row>
        <row r="1795">
          <cell r="A1795" t="str">
            <v/>
          </cell>
          <cell r="B1795" t="str">
            <v/>
          </cell>
          <cell r="C1795">
            <v>0</v>
          </cell>
          <cell r="D1795" t="str">
            <v/>
          </cell>
          <cell r="E1795">
            <v>0</v>
          </cell>
          <cell r="F1795">
            <v>0</v>
          </cell>
          <cell r="G1795">
            <v>0</v>
          </cell>
        </row>
        <row r="1796">
          <cell r="A1796" t="str">
            <v/>
          </cell>
          <cell r="B1796" t="str">
            <v/>
          </cell>
          <cell r="C1796">
            <v>0</v>
          </cell>
          <cell r="D1796" t="str">
            <v/>
          </cell>
          <cell r="E1796">
            <v>0</v>
          </cell>
          <cell r="F1796">
            <v>0</v>
          </cell>
          <cell r="G1796">
            <v>0</v>
          </cell>
        </row>
        <row r="1797">
          <cell r="A1797">
            <v>0</v>
          </cell>
          <cell r="B1797">
            <v>0</v>
          </cell>
          <cell r="C1797">
            <v>0</v>
          </cell>
          <cell r="D1797">
            <v>0</v>
          </cell>
          <cell r="E1797">
            <v>0</v>
          </cell>
          <cell r="F1797" t="str">
            <v>Total C</v>
          </cell>
          <cell r="G1797">
            <v>0</v>
          </cell>
        </row>
        <row r="1798">
          <cell r="A1798">
            <v>0</v>
          </cell>
          <cell r="B1798">
            <v>0</v>
          </cell>
          <cell r="C1798">
            <v>0</v>
          </cell>
          <cell r="D1798">
            <v>0</v>
          </cell>
          <cell r="E1798">
            <v>0</v>
          </cell>
          <cell r="F1798">
            <v>0</v>
          </cell>
          <cell r="G1798">
            <v>0</v>
          </cell>
        </row>
        <row r="1799">
          <cell r="A1799" t="str">
            <v/>
          </cell>
          <cell r="B1799" t="str">
            <v/>
          </cell>
          <cell r="C1799">
            <v>0</v>
          </cell>
          <cell r="D1799" t="str">
            <v>Costo  Neto</v>
          </cell>
          <cell r="E1799">
            <v>0</v>
          </cell>
          <cell r="F1799" t="str">
            <v>Total D=A+B+C</v>
          </cell>
          <cell r="G1799">
            <v>0</v>
          </cell>
        </row>
        <row r="1801">
          <cell r="A1801" t="str">
            <v>ANALISIS DE PRECIOS</v>
          </cell>
          <cell r="B1801">
            <v>0</v>
          </cell>
          <cell r="C1801">
            <v>0</v>
          </cell>
          <cell r="D1801">
            <v>0</v>
          </cell>
          <cell r="E1801">
            <v>0</v>
          </cell>
          <cell r="F1801">
            <v>0</v>
          </cell>
          <cell r="G1801">
            <v>0</v>
          </cell>
        </row>
        <row r="1802">
          <cell r="A1802" t="str">
            <v>COMITENTE:</v>
          </cell>
          <cell r="B1802" t="str">
            <v>DIRECCIÓN DE ARQUITECTURA</v>
          </cell>
          <cell r="C1802">
            <v>0</v>
          </cell>
          <cell r="D1802">
            <v>0</v>
          </cell>
          <cell r="E1802">
            <v>0</v>
          </cell>
          <cell r="F1802">
            <v>0</v>
          </cell>
          <cell r="G1802">
            <v>0</v>
          </cell>
        </row>
        <row r="1803">
          <cell r="A1803" t="str">
            <v>CONTRATISTA:</v>
          </cell>
          <cell r="B1803" t="str">
            <v>FUNCIONALES SIGOP</v>
          </cell>
          <cell r="C1803">
            <v>0</v>
          </cell>
          <cell r="D1803">
            <v>0</v>
          </cell>
          <cell r="E1803">
            <v>0</v>
          </cell>
          <cell r="F1803">
            <v>0</v>
          </cell>
          <cell r="G1803">
            <v>0</v>
          </cell>
        </row>
        <row r="1804">
          <cell r="A1804" t="str">
            <v>OBRA:</v>
          </cell>
          <cell r="B1804" t="str">
            <v>PRUEBA PLANILLA DE MEDICION</v>
          </cell>
          <cell r="C1804">
            <v>0</v>
          </cell>
          <cell r="D1804">
            <v>0</v>
          </cell>
          <cell r="E1804">
            <v>0</v>
          </cell>
          <cell r="F1804" t="str">
            <v>PRECIOS A:</v>
          </cell>
          <cell r="G1804">
            <v>0</v>
          </cell>
        </row>
        <row r="1805">
          <cell r="A1805" t="str">
            <v>UBICACIÓN:</v>
          </cell>
          <cell r="B1805" t="str">
            <v>CENTRO CIVICO</v>
          </cell>
          <cell r="C1805">
            <v>0</v>
          </cell>
          <cell r="D1805">
            <v>0</v>
          </cell>
          <cell r="E1805">
            <v>0</v>
          </cell>
          <cell r="F1805">
            <v>0</v>
          </cell>
          <cell r="G1805">
            <v>0</v>
          </cell>
        </row>
        <row r="1806">
          <cell r="A1806" t="str">
            <v>RUBRO:</v>
          </cell>
          <cell r="B1806" t="str">
            <v/>
          </cell>
          <cell r="C1806" t="str">
            <v/>
          </cell>
          <cell r="D1806">
            <v>0</v>
          </cell>
          <cell r="E1806">
            <v>0</v>
          </cell>
          <cell r="F1806">
            <v>0</v>
          </cell>
          <cell r="G1806">
            <v>0</v>
          </cell>
        </row>
        <row r="1807">
          <cell r="A1807" t="str">
            <v>ITEM:</v>
          </cell>
          <cell r="B1807" t="str">
            <v/>
          </cell>
          <cell r="C1807" t="str">
            <v/>
          </cell>
          <cell r="D1807">
            <v>0</v>
          </cell>
          <cell r="E1807">
            <v>0</v>
          </cell>
          <cell r="F1807" t="str">
            <v>UNIDAD:</v>
          </cell>
          <cell r="G1807" t="str">
            <v/>
          </cell>
        </row>
        <row r="1808">
          <cell r="A1808">
            <v>0</v>
          </cell>
          <cell r="B1808">
            <v>0</v>
          </cell>
          <cell r="C1808">
            <v>0</v>
          </cell>
          <cell r="D1808">
            <v>0</v>
          </cell>
          <cell r="E1808">
            <v>0</v>
          </cell>
          <cell r="F1808">
            <v>0</v>
          </cell>
          <cell r="G1808">
            <v>0</v>
          </cell>
        </row>
        <row r="1809">
          <cell r="A1809" t="str">
            <v>DATOS REDETERMINACION</v>
          </cell>
          <cell r="B1809">
            <v>0</v>
          </cell>
          <cell r="C1809" t="str">
            <v>DESIGNACION</v>
          </cell>
          <cell r="D1809" t="str">
            <v>U</v>
          </cell>
          <cell r="E1809" t="str">
            <v>Cantidad</v>
          </cell>
          <cell r="F1809" t="str">
            <v>$ Unitarios</v>
          </cell>
          <cell r="G1809" t="str">
            <v>$ Parcial</v>
          </cell>
        </row>
        <row r="1810">
          <cell r="A1810" t="str">
            <v>CÓDIGO</v>
          </cell>
          <cell r="B1810" t="str">
            <v>DESCRIPCIÓN</v>
          </cell>
          <cell r="C1810">
            <v>0</v>
          </cell>
          <cell r="D1810">
            <v>0</v>
          </cell>
          <cell r="E1810">
            <v>0</v>
          </cell>
          <cell r="F1810">
            <v>0</v>
          </cell>
          <cell r="G1810">
            <v>0</v>
          </cell>
        </row>
        <row r="1811">
          <cell r="A1811">
            <v>0</v>
          </cell>
          <cell r="B1811">
            <v>0</v>
          </cell>
          <cell r="C1811" t="str">
            <v>A - MATERIALES</v>
          </cell>
          <cell r="D1811">
            <v>0</v>
          </cell>
          <cell r="E1811">
            <v>0</v>
          </cell>
          <cell r="F1811">
            <v>0</v>
          </cell>
          <cell r="G1811">
            <v>0</v>
          </cell>
        </row>
        <row r="1812">
          <cell r="A1812" t="str">
            <v/>
          </cell>
          <cell r="B1812" t="str">
            <v/>
          </cell>
          <cell r="C1812">
            <v>0</v>
          </cell>
          <cell r="D1812" t="str">
            <v/>
          </cell>
          <cell r="E1812">
            <v>0</v>
          </cell>
          <cell r="F1812">
            <v>0</v>
          </cell>
          <cell r="G1812">
            <v>0</v>
          </cell>
        </row>
        <row r="1813">
          <cell r="A1813" t="str">
            <v/>
          </cell>
          <cell r="B1813" t="str">
            <v/>
          </cell>
          <cell r="C1813">
            <v>0</v>
          </cell>
          <cell r="D1813" t="str">
            <v/>
          </cell>
          <cell r="E1813">
            <v>0</v>
          </cell>
          <cell r="F1813">
            <v>0</v>
          </cell>
          <cell r="G1813">
            <v>0</v>
          </cell>
        </row>
        <row r="1814">
          <cell r="A1814" t="str">
            <v/>
          </cell>
          <cell r="B1814" t="str">
            <v/>
          </cell>
          <cell r="C1814">
            <v>0</v>
          </cell>
          <cell r="D1814" t="str">
            <v/>
          </cell>
          <cell r="E1814">
            <v>0</v>
          </cell>
          <cell r="F1814">
            <v>0</v>
          </cell>
          <cell r="G1814">
            <v>0</v>
          </cell>
        </row>
        <row r="1815">
          <cell r="A1815" t="str">
            <v/>
          </cell>
          <cell r="B1815" t="str">
            <v/>
          </cell>
          <cell r="C1815">
            <v>0</v>
          </cell>
          <cell r="D1815" t="str">
            <v/>
          </cell>
          <cell r="E1815">
            <v>0</v>
          </cell>
          <cell r="F1815">
            <v>0</v>
          </cell>
          <cell r="G1815">
            <v>0</v>
          </cell>
        </row>
        <row r="1816">
          <cell r="A1816" t="str">
            <v/>
          </cell>
          <cell r="B1816" t="str">
            <v/>
          </cell>
          <cell r="C1816">
            <v>0</v>
          </cell>
          <cell r="D1816" t="str">
            <v/>
          </cell>
          <cell r="E1816">
            <v>0</v>
          </cell>
          <cell r="F1816">
            <v>0</v>
          </cell>
          <cell r="G1816">
            <v>0</v>
          </cell>
        </row>
        <row r="1817">
          <cell r="A1817" t="str">
            <v/>
          </cell>
          <cell r="B1817" t="str">
            <v/>
          </cell>
          <cell r="C1817">
            <v>0</v>
          </cell>
          <cell r="D1817" t="str">
            <v/>
          </cell>
          <cell r="E1817">
            <v>0</v>
          </cell>
          <cell r="F1817">
            <v>0</v>
          </cell>
          <cell r="G1817">
            <v>0</v>
          </cell>
        </row>
        <row r="1818">
          <cell r="A1818" t="str">
            <v/>
          </cell>
          <cell r="B1818" t="str">
            <v/>
          </cell>
          <cell r="C1818">
            <v>0</v>
          </cell>
          <cell r="D1818" t="str">
            <v/>
          </cell>
          <cell r="E1818">
            <v>0</v>
          </cell>
          <cell r="F1818">
            <v>0</v>
          </cell>
          <cell r="G1818">
            <v>0</v>
          </cell>
        </row>
        <row r="1819">
          <cell r="A1819" t="str">
            <v/>
          </cell>
          <cell r="B1819" t="str">
            <v/>
          </cell>
          <cell r="C1819">
            <v>0</v>
          </cell>
          <cell r="D1819" t="str">
            <v/>
          </cell>
          <cell r="E1819">
            <v>0</v>
          </cell>
          <cell r="F1819">
            <v>0</v>
          </cell>
          <cell r="G1819">
            <v>0</v>
          </cell>
        </row>
        <row r="1820">
          <cell r="A1820" t="str">
            <v/>
          </cell>
          <cell r="B1820" t="str">
            <v/>
          </cell>
          <cell r="C1820">
            <v>0</v>
          </cell>
          <cell r="D1820" t="str">
            <v/>
          </cell>
          <cell r="E1820">
            <v>0</v>
          </cell>
          <cell r="F1820">
            <v>0</v>
          </cell>
          <cell r="G1820">
            <v>0</v>
          </cell>
        </row>
        <row r="1821">
          <cell r="A1821" t="str">
            <v/>
          </cell>
          <cell r="B1821" t="str">
            <v/>
          </cell>
          <cell r="C1821">
            <v>0</v>
          </cell>
          <cell r="D1821" t="str">
            <v/>
          </cell>
          <cell r="E1821">
            <v>0</v>
          </cell>
          <cell r="F1821">
            <v>0</v>
          </cell>
          <cell r="G1821">
            <v>0</v>
          </cell>
        </row>
        <row r="1822">
          <cell r="A1822" t="str">
            <v/>
          </cell>
          <cell r="B1822" t="str">
            <v/>
          </cell>
          <cell r="C1822">
            <v>0</v>
          </cell>
          <cell r="D1822" t="str">
            <v/>
          </cell>
          <cell r="E1822">
            <v>0</v>
          </cell>
          <cell r="F1822">
            <v>0</v>
          </cell>
          <cell r="G1822">
            <v>0</v>
          </cell>
        </row>
        <row r="1823">
          <cell r="A1823" t="str">
            <v/>
          </cell>
          <cell r="B1823" t="str">
            <v/>
          </cell>
          <cell r="C1823">
            <v>0</v>
          </cell>
          <cell r="D1823" t="str">
            <v/>
          </cell>
          <cell r="E1823">
            <v>0</v>
          </cell>
          <cell r="F1823">
            <v>0</v>
          </cell>
          <cell r="G1823">
            <v>0</v>
          </cell>
        </row>
        <row r="1824">
          <cell r="A1824" t="str">
            <v/>
          </cell>
          <cell r="B1824" t="str">
            <v/>
          </cell>
          <cell r="C1824">
            <v>0</v>
          </cell>
          <cell r="D1824" t="str">
            <v/>
          </cell>
          <cell r="E1824">
            <v>0</v>
          </cell>
          <cell r="F1824">
            <v>0</v>
          </cell>
          <cell r="G1824">
            <v>0</v>
          </cell>
        </row>
        <row r="1825">
          <cell r="A1825" t="str">
            <v/>
          </cell>
          <cell r="B1825" t="str">
            <v/>
          </cell>
          <cell r="C1825">
            <v>0</v>
          </cell>
          <cell r="D1825" t="str">
            <v/>
          </cell>
          <cell r="E1825">
            <v>0</v>
          </cell>
          <cell r="F1825">
            <v>0</v>
          </cell>
          <cell r="G1825">
            <v>0</v>
          </cell>
        </row>
        <row r="1826">
          <cell r="A1826">
            <v>0</v>
          </cell>
          <cell r="B1826">
            <v>0</v>
          </cell>
          <cell r="C1826">
            <v>0</v>
          </cell>
          <cell r="D1826">
            <v>0</v>
          </cell>
          <cell r="E1826">
            <v>0</v>
          </cell>
          <cell r="F1826" t="str">
            <v>Total A</v>
          </cell>
          <cell r="G1826">
            <v>0</v>
          </cell>
        </row>
        <row r="1827">
          <cell r="A1827">
            <v>0</v>
          </cell>
          <cell r="B1827">
            <v>0</v>
          </cell>
          <cell r="C1827" t="str">
            <v>B - MANO DE OBRA</v>
          </cell>
          <cell r="D1827">
            <v>0</v>
          </cell>
          <cell r="E1827">
            <v>0</v>
          </cell>
          <cell r="F1827">
            <v>0</v>
          </cell>
          <cell r="G1827">
            <v>0</v>
          </cell>
        </row>
        <row r="1828">
          <cell r="A1828" t="str">
            <v/>
          </cell>
          <cell r="B1828">
            <v>0</v>
          </cell>
          <cell r="C1828">
            <v>0</v>
          </cell>
          <cell r="D1828" t="str">
            <v/>
          </cell>
          <cell r="E1828">
            <v>0</v>
          </cell>
          <cell r="F1828">
            <v>0</v>
          </cell>
          <cell r="G1828">
            <v>0</v>
          </cell>
        </row>
        <row r="1829">
          <cell r="A1829" t="str">
            <v/>
          </cell>
          <cell r="B1829">
            <v>0</v>
          </cell>
          <cell r="C1829">
            <v>0</v>
          </cell>
          <cell r="D1829" t="str">
            <v/>
          </cell>
          <cell r="E1829">
            <v>0</v>
          </cell>
          <cell r="F1829">
            <v>0</v>
          </cell>
          <cell r="G1829">
            <v>0</v>
          </cell>
        </row>
        <row r="1830">
          <cell r="A1830" t="str">
            <v/>
          </cell>
          <cell r="B1830">
            <v>0</v>
          </cell>
          <cell r="C1830">
            <v>0</v>
          </cell>
          <cell r="D1830" t="str">
            <v/>
          </cell>
          <cell r="E1830">
            <v>0</v>
          </cell>
          <cell r="F1830">
            <v>0</v>
          </cell>
          <cell r="G1830">
            <v>0</v>
          </cell>
        </row>
        <row r="1831">
          <cell r="A1831" t="str">
            <v/>
          </cell>
          <cell r="B1831">
            <v>0</v>
          </cell>
          <cell r="C1831">
            <v>0</v>
          </cell>
          <cell r="D1831" t="str">
            <v/>
          </cell>
          <cell r="E1831">
            <v>0</v>
          </cell>
          <cell r="F1831">
            <v>0</v>
          </cell>
          <cell r="G1831">
            <v>0</v>
          </cell>
        </row>
        <row r="1832">
          <cell r="A1832" t="str">
            <v/>
          </cell>
          <cell r="B1832">
            <v>0</v>
          </cell>
          <cell r="C1832">
            <v>0</v>
          </cell>
          <cell r="D1832" t="str">
            <v/>
          </cell>
          <cell r="E1832">
            <v>0</v>
          </cell>
          <cell r="F1832">
            <v>0</v>
          </cell>
          <cell r="G1832">
            <v>0</v>
          </cell>
        </row>
        <row r="1833">
          <cell r="A1833" t="str">
            <v/>
          </cell>
          <cell r="B1833">
            <v>0</v>
          </cell>
          <cell r="C1833">
            <v>0</v>
          </cell>
          <cell r="D1833" t="str">
            <v/>
          </cell>
          <cell r="E1833">
            <v>0</v>
          </cell>
          <cell r="F1833">
            <v>0</v>
          </cell>
          <cell r="G1833">
            <v>0</v>
          </cell>
        </row>
        <row r="1834">
          <cell r="A1834" t="str">
            <v/>
          </cell>
          <cell r="B1834">
            <v>0</v>
          </cell>
          <cell r="C1834">
            <v>0</v>
          </cell>
          <cell r="D1834" t="str">
            <v/>
          </cell>
          <cell r="E1834">
            <v>0</v>
          </cell>
          <cell r="F1834">
            <v>0</v>
          </cell>
          <cell r="G1834">
            <v>0</v>
          </cell>
        </row>
        <row r="1835">
          <cell r="A1835" t="str">
            <v/>
          </cell>
          <cell r="B1835">
            <v>0</v>
          </cell>
          <cell r="C1835">
            <v>0</v>
          </cell>
          <cell r="D1835" t="str">
            <v/>
          </cell>
          <cell r="E1835">
            <v>0</v>
          </cell>
          <cell r="F1835">
            <v>0</v>
          </cell>
          <cell r="G1835">
            <v>0</v>
          </cell>
        </row>
        <row r="1836">
          <cell r="A1836">
            <v>0</v>
          </cell>
          <cell r="B1836">
            <v>0</v>
          </cell>
          <cell r="C1836">
            <v>0</v>
          </cell>
          <cell r="D1836">
            <v>0</v>
          </cell>
          <cell r="E1836">
            <v>0</v>
          </cell>
          <cell r="F1836" t="str">
            <v>Total B</v>
          </cell>
          <cell r="G1836">
            <v>0</v>
          </cell>
        </row>
        <row r="1837">
          <cell r="A1837">
            <v>0</v>
          </cell>
          <cell r="B1837">
            <v>0</v>
          </cell>
          <cell r="C1837" t="str">
            <v>C - EQUIPOS</v>
          </cell>
          <cell r="D1837">
            <v>0</v>
          </cell>
          <cell r="E1837">
            <v>0</v>
          </cell>
          <cell r="F1837">
            <v>0</v>
          </cell>
          <cell r="G1837">
            <v>0</v>
          </cell>
        </row>
        <row r="1838">
          <cell r="A1838" t="str">
            <v/>
          </cell>
          <cell r="B1838" t="str">
            <v/>
          </cell>
          <cell r="C1838">
            <v>0</v>
          </cell>
          <cell r="D1838" t="str">
            <v/>
          </cell>
          <cell r="E1838">
            <v>0</v>
          </cell>
          <cell r="F1838">
            <v>0</v>
          </cell>
          <cell r="G1838">
            <v>0</v>
          </cell>
        </row>
        <row r="1839">
          <cell r="A1839" t="str">
            <v/>
          </cell>
          <cell r="B1839" t="str">
            <v/>
          </cell>
          <cell r="C1839">
            <v>0</v>
          </cell>
          <cell r="D1839" t="str">
            <v/>
          </cell>
          <cell r="E1839">
            <v>0</v>
          </cell>
          <cell r="F1839">
            <v>0</v>
          </cell>
          <cell r="G1839">
            <v>0</v>
          </cell>
        </row>
        <row r="1840">
          <cell r="A1840" t="str">
            <v/>
          </cell>
          <cell r="B1840" t="str">
            <v/>
          </cell>
          <cell r="C1840">
            <v>0</v>
          </cell>
          <cell r="D1840" t="str">
            <v/>
          </cell>
          <cell r="E1840">
            <v>0</v>
          </cell>
          <cell r="F1840">
            <v>0</v>
          </cell>
          <cell r="G1840">
            <v>0</v>
          </cell>
        </row>
        <row r="1841">
          <cell r="A1841" t="str">
            <v/>
          </cell>
          <cell r="B1841" t="str">
            <v/>
          </cell>
          <cell r="C1841">
            <v>0</v>
          </cell>
          <cell r="D1841" t="str">
            <v/>
          </cell>
          <cell r="E1841">
            <v>0</v>
          </cell>
          <cell r="F1841">
            <v>0</v>
          </cell>
          <cell r="G1841">
            <v>0</v>
          </cell>
        </row>
        <row r="1842">
          <cell r="A1842" t="str">
            <v/>
          </cell>
          <cell r="B1842" t="str">
            <v/>
          </cell>
          <cell r="C1842">
            <v>0</v>
          </cell>
          <cell r="D1842" t="str">
            <v/>
          </cell>
          <cell r="E1842">
            <v>0</v>
          </cell>
          <cell r="F1842">
            <v>0</v>
          </cell>
          <cell r="G1842">
            <v>0</v>
          </cell>
        </row>
        <row r="1843">
          <cell r="A1843" t="str">
            <v/>
          </cell>
          <cell r="B1843" t="str">
            <v/>
          </cell>
          <cell r="C1843">
            <v>0</v>
          </cell>
          <cell r="D1843" t="str">
            <v/>
          </cell>
          <cell r="E1843">
            <v>0</v>
          </cell>
          <cell r="F1843">
            <v>0</v>
          </cell>
          <cell r="G1843">
            <v>0</v>
          </cell>
        </row>
        <row r="1844">
          <cell r="A1844" t="str">
            <v/>
          </cell>
          <cell r="B1844" t="str">
            <v/>
          </cell>
          <cell r="C1844">
            <v>0</v>
          </cell>
          <cell r="D1844" t="str">
            <v/>
          </cell>
          <cell r="E1844">
            <v>0</v>
          </cell>
          <cell r="F1844">
            <v>0</v>
          </cell>
          <cell r="G1844">
            <v>0</v>
          </cell>
        </row>
        <row r="1845">
          <cell r="A1845" t="str">
            <v/>
          </cell>
          <cell r="B1845" t="str">
            <v/>
          </cell>
          <cell r="C1845">
            <v>0</v>
          </cell>
          <cell r="D1845" t="str">
            <v/>
          </cell>
          <cell r="E1845">
            <v>0</v>
          </cell>
          <cell r="F1845">
            <v>0</v>
          </cell>
          <cell r="G1845">
            <v>0</v>
          </cell>
        </row>
        <row r="1846">
          <cell r="A1846" t="str">
            <v/>
          </cell>
          <cell r="B1846" t="str">
            <v/>
          </cell>
          <cell r="C1846">
            <v>0</v>
          </cell>
          <cell r="D1846" t="str">
            <v/>
          </cell>
          <cell r="E1846">
            <v>0</v>
          </cell>
          <cell r="F1846">
            <v>0</v>
          </cell>
          <cell r="G1846">
            <v>0</v>
          </cell>
        </row>
        <row r="1847">
          <cell r="A1847">
            <v>0</v>
          </cell>
          <cell r="B1847">
            <v>0</v>
          </cell>
          <cell r="C1847">
            <v>0</v>
          </cell>
          <cell r="D1847">
            <v>0</v>
          </cell>
          <cell r="E1847">
            <v>0</v>
          </cell>
          <cell r="F1847" t="str">
            <v>Total C</v>
          </cell>
          <cell r="G1847">
            <v>0</v>
          </cell>
        </row>
        <row r="1848">
          <cell r="A1848">
            <v>0</v>
          </cell>
          <cell r="B1848">
            <v>0</v>
          </cell>
          <cell r="C1848">
            <v>0</v>
          </cell>
          <cell r="D1848">
            <v>0</v>
          </cell>
          <cell r="E1848">
            <v>0</v>
          </cell>
          <cell r="F1848">
            <v>0</v>
          </cell>
          <cell r="G1848">
            <v>0</v>
          </cell>
        </row>
        <row r="1849">
          <cell r="A1849" t="str">
            <v/>
          </cell>
          <cell r="B1849" t="str">
            <v/>
          </cell>
          <cell r="C1849">
            <v>0</v>
          </cell>
          <cell r="D1849" t="str">
            <v>Costo  Neto</v>
          </cell>
          <cell r="E1849">
            <v>0</v>
          </cell>
          <cell r="F1849" t="str">
            <v>Total D=A+B+C</v>
          </cell>
          <cell r="G1849">
            <v>0</v>
          </cell>
        </row>
        <row r="1851">
          <cell r="A1851" t="str">
            <v>ANALISIS DE PRECIOS</v>
          </cell>
          <cell r="B1851">
            <v>0</v>
          </cell>
          <cell r="C1851">
            <v>0</v>
          </cell>
          <cell r="D1851">
            <v>0</v>
          </cell>
          <cell r="E1851">
            <v>0</v>
          </cell>
          <cell r="F1851">
            <v>0</v>
          </cell>
          <cell r="G1851">
            <v>0</v>
          </cell>
        </row>
        <row r="1852">
          <cell r="A1852" t="str">
            <v>COMITENTE:</v>
          </cell>
          <cell r="B1852" t="str">
            <v>DIRECCIÓN DE ARQUITECTURA</v>
          </cell>
          <cell r="C1852">
            <v>0</v>
          </cell>
          <cell r="D1852">
            <v>0</v>
          </cell>
          <cell r="E1852">
            <v>0</v>
          </cell>
          <cell r="F1852">
            <v>0</v>
          </cell>
          <cell r="G1852">
            <v>0</v>
          </cell>
        </row>
        <row r="1853">
          <cell r="A1853" t="str">
            <v>CONTRATISTA:</v>
          </cell>
          <cell r="B1853" t="str">
            <v>FUNCIONALES SIGOP</v>
          </cell>
          <cell r="C1853">
            <v>0</v>
          </cell>
          <cell r="D1853">
            <v>0</v>
          </cell>
          <cell r="E1853">
            <v>0</v>
          </cell>
          <cell r="F1853">
            <v>0</v>
          </cell>
          <cell r="G1853">
            <v>0</v>
          </cell>
        </row>
        <row r="1854">
          <cell r="A1854" t="str">
            <v>OBRA:</v>
          </cell>
          <cell r="B1854" t="str">
            <v>PRUEBA PLANILLA DE MEDICION</v>
          </cell>
          <cell r="C1854">
            <v>0</v>
          </cell>
          <cell r="D1854">
            <v>0</v>
          </cell>
          <cell r="E1854">
            <v>0</v>
          </cell>
          <cell r="F1854" t="str">
            <v>PRECIOS A:</v>
          </cell>
          <cell r="G1854">
            <v>0</v>
          </cell>
        </row>
        <row r="1855">
          <cell r="A1855" t="str">
            <v>UBICACIÓN:</v>
          </cell>
          <cell r="B1855" t="str">
            <v>CENTRO CIVICO</v>
          </cell>
          <cell r="C1855">
            <v>0</v>
          </cell>
          <cell r="D1855">
            <v>0</v>
          </cell>
          <cell r="E1855">
            <v>0</v>
          </cell>
          <cell r="F1855">
            <v>0</v>
          </cell>
          <cell r="G1855">
            <v>0</v>
          </cell>
        </row>
        <row r="1856">
          <cell r="A1856" t="str">
            <v>RUBRO:</v>
          </cell>
          <cell r="B1856" t="str">
            <v/>
          </cell>
          <cell r="C1856" t="str">
            <v/>
          </cell>
          <cell r="D1856">
            <v>0</v>
          </cell>
          <cell r="E1856">
            <v>0</v>
          </cell>
          <cell r="F1856">
            <v>0</v>
          </cell>
          <cell r="G1856">
            <v>0</v>
          </cell>
        </row>
        <row r="1857">
          <cell r="A1857" t="str">
            <v>ITEM:</v>
          </cell>
          <cell r="B1857" t="str">
            <v/>
          </cell>
          <cell r="C1857" t="str">
            <v/>
          </cell>
          <cell r="D1857">
            <v>0</v>
          </cell>
          <cell r="E1857">
            <v>0</v>
          </cell>
          <cell r="F1857" t="str">
            <v>UNIDAD:</v>
          </cell>
          <cell r="G1857" t="str">
            <v/>
          </cell>
        </row>
        <row r="1858">
          <cell r="A1858">
            <v>0</v>
          </cell>
          <cell r="B1858">
            <v>0</v>
          </cell>
          <cell r="C1858">
            <v>0</v>
          </cell>
          <cell r="D1858">
            <v>0</v>
          </cell>
          <cell r="E1858">
            <v>0</v>
          </cell>
          <cell r="F1858">
            <v>0</v>
          </cell>
          <cell r="G1858">
            <v>0</v>
          </cell>
        </row>
        <row r="1859">
          <cell r="A1859" t="str">
            <v>DATOS REDETERMINACION</v>
          </cell>
          <cell r="B1859">
            <v>0</v>
          </cell>
          <cell r="C1859" t="str">
            <v>DESIGNACION</v>
          </cell>
          <cell r="D1859" t="str">
            <v>U</v>
          </cell>
          <cell r="E1859" t="str">
            <v>Cantidad</v>
          </cell>
          <cell r="F1859" t="str">
            <v>$ Unitarios</v>
          </cell>
          <cell r="G1859" t="str">
            <v>$ Parcial</v>
          </cell>
        </row>
        <row r="1860">
          <cell r="A1860" t="str">
            <v>CÓDIGO</v>
          </cell>
          <cell r="B1860" t="str">
            <v>DESCRIPCIÓN</v>
          </cell>
          <cell r="C1860">
            <v>0</v>
          </cell>
          <cell r="D1860">
            <v>0</v>
          </cell>
          <cell r="E1860">
            <v>0</v>
          </cell>
          <cell r="F1860">
            <v>0</v>
          </cell>
          <cell r="G1860">
            <v>0</v>
          </cell>
        </row>
        <row r="1861">
          <cell r="A1861">
            <v>0</v>
          </cell>
          <cell r="B1861">
            <v>0</v>
          </cell>
          <cell r="C1861" t="str">
            <v>A - MATERIALES</v>
          </cell>
          <cell r="D1861">
            <v>0</v>
          </cell>
          <cell r="E1861">
            <v>0</v>
          </cell>
          <cell r="F1861">
            <v>0</v>
          </cell>
          <cell r="G1861">
            <v>0</v>
          </cell>
        </row>
        <row r="1862">
          <cell r="A1862" t="str">
            <v/>
          </cell>
          <cell r="B1862" t="str">
            <v/>
          </cell>
          <cell r="C1862">
            <v>0</v>
          </cell>
          <cell r="D1862" t="str">
            <v/>
          </cell>
          <cell r="E1862">
            <v>0</v>
          </cell>
          <cell r="F1862">
            <v>0</v>
          </cell>
          <cell r="G1862">
            <v>0</v>
          </cell>
        </row>
        <row r="1863">
          <cell r="A1863" t="str">
            <v/>
          </cell>
          <cell r="B1863" t="str">
            <v/>
          </cell>
          <cell r="C1863">
            <v>0</v>
          </cell>
          <cell r="D1863" t="str">
            <v/>
          </cell>
          <cell r="E1863">
            <v>0</v>
          </cell>
          <cell r="F1863">
            <v>0</v>
          </cell>
          <cell r="G1863">
            <v>0</v>
          </cell>
        </row>
        <row r="1864">
          <cell r="A1864" t="str">
            <v/>
          </cell>
          <cell r="B1864" t="str">
            <v/>
          </cell>
          <cell r="C1864">
            <v>0</v>
          </cell>
          <cell r="D1864" t="str">
            <v/>
          </cell>
          <cell r="E1864">
            <v>0</v>
          </cell>
          <cell r="F1864">
            <v>0</v>
          </cell>
          <cell r="G1864">
            <v>0</v>
          </cell>
        </row>
        <row r="1865">
          <cell r="A1865" t="str">
            <v/>
          </cell>
          <cell r="B1865" t="str">
            <v/>
          </cell>
          <cell r="C1865">
            <v>0</v>
          </cell>
          <cell r="D1865" t="str">
            <v/>
          </cell>
          <cell r="E1865">
            <v>0</v>
          </cell>
          <cell r="F1865">
            <v>0</v>
          </cell>
          <cell r="G1865">
            <v>0</v>
          </cell>
        </row>
        <row r="1866">
          <cell r="A1866" t="str">
            <v/>
          </cell>
          <cell r="B1866" t="str">
            <v/>
          </cell>
          <cell r="C1866">
            <v>0</v>
          </cell>
          <cell r="D1866" t="str">
            <v/>
          </cell>
          <cell r="E1866">
            <v>0</v>
          </cell>
          <cell r="F1866">
            <v>0</v>
          </cell>
          <cell r="G1866">
            <v>0</v>
          </cell>
        </row>
        <row r="1867">
          <cell r="A1867" t="str">
            <v/>
          </cell>
          <cell r="B1867" t="str">
            <v/>
          </cell>
          <cell r="C1867">
            <v>0</v>
          </cell>
          <cell r="D1867" t="str">
            <v/>
          </cell>
          <cell r="E1867">
            <v>0</v>
          </cell>
          <cell r="F1867">
            <v>0</v>
          </cell>
          <cell r="G1867">
            <v>0</v>
          </cell>
        </row>
        <row r="1868">
          <cell r="A1868" t="str">
            <v/>
          </cell>
          <cell r="B1868" t="str">
            <v/>
          </cell>
          <cell r="C1868">
            <v>0</v>
          </cell>
          <cell r="D1868" t="str">
            <v/>
          </cell>
          <cell r="E1868">
            <v>0</v>
          </cell>
          <cell r="F1868">
            <v>0</v>
          </cell>
          <cell r="G1868">
            <v>0</v>
          </cell>
        </row>
        <row r="1869">
          <cell r="A1869" t="str">
            <v/>
          </cell>
          <cell r="B1869" t="str">
            <v/>
          </cell>
          <cell r="C1869">
            <v>0</v>
          </cell>
          <cell r="D1869" t="str">
            <v/>
          </cell>
          <cell r="E1869">
            <v>0</v>
          </cell>
          <cell r="F1869">
            <v>0</v>
          </cell>
          <cell r="G1869">
            <v>0</v>
          </cell>
        </row>
        <row r="1870">
          <cell r="A1870" t="str">
            <v/>
          </cell>
          <cell r="B1870" t="str">
            <v/>
          </cell>
          <cell r="C1870">
            <v>0</v>
          </cell>
          <cell r="D1870" t="str">
            <v/>
          </cell>
          <cell r="E1870">
            <v>0</v>
          </cell>
          <cell r="F1870">
            <v>0</v>
          </cell>
          <cell r="G1870">
            <v>0</v>
          </cell>
        </row>
        <row r="1871">
          <cell r="A1871" t="str">
            <v/>
          </cell>
          <cell r="B1871" t="str">
            <v/>
          </cell>
          <cell r="C1871">
            <v>0</v>
          </cell>
          <cell r="D1871" t="str">
            <v/>
          </cell>
          <cell r="E1871">
            <v>0</v>
          </cell>
          <cell r="F1871">
            <v>0</v>
          </cell>
          <cell r="G1871">
            <v>0</v>
          </cell>
        </row>
        <row r="1872">
          <cell r="A1872" t="str">
            <v/>
          </cell>
          <cell r="B1872" t="str">
            <v/>
          </cell>
          <cell r="C1872">
            <v>0</v>
          </cell>
          <cell r="D1872" t="str">
            <v/>
          </cell>
          <cell r="E1872">
            <v>0</v>
          </cell>
          <cell r="F1872">
            <v>0</v>
          </cell>
          <cell r="G1872">
            <v>0</v>
          </cell>
        </row>
        <row r="1873">
          <cell r="A1873" t="str">
            <v/>
          </cell>
          <cell r="B1873" t="str">
            <v/>
          </cell>
          <cell r="C1873">
            <v>0</v>
          </cell>
          <cell r="D1873" t="str">
            <v/>
          </cell>
          <cell r="E1873">
            <v>0</v>
          </cell>
          <cell r="F1873">
            <v>0</v>
          </cell>
          <cell r="G1873">
            <v>0</v>
          </cell>
        </row>
        <row r="1874">
          <cell r="A1874" t="str">
            <v/>
          </cell>
          <cell r="B1874" t="str">
            <v/>
          </cell>
          <cell r="C1874">
            <v>0</v>
          </cell>
          <cell r="D1874" t="str">
            <v/>
          </cell>
          <cell r="E1874">
            <v>0</v>
          </cell>
          <cell r="F1874">
            <v>0</v>
          </cell>
          <cell r="G1874">
            <v>0</v>
          </cell>
        </row>
        <row r="1875">
          <cell r="A1875" t="str">
            <v/>
          </cell>
          <cell r="B1875" t="str">
            <v/>
          </cell>
          <cell r="C1875">
            <v>0</v>
          </cell>
          <cell r="D1875" t="str">
            <v/>
          </cell>
          <cell r="E1875">
            <v>0</v>
          </cell>
          <cell r="F1875">
            <v>0</v>
          </cell>
          <cell r="G1875">
            <v>0</v>
          </cell>
        </row>
        <row r="1876">
          <cell r="A1876">
            <v>0</v>
          </cell>
          <cell r="B1876">
            <v>0</v>
          </cell>
          <cell r="C1876">
            <v>0</v>
          </cell>
          <cell r="D1876">
            <v>0</v>
          </cell>
          <cell r="E1876">
            <v>0</v>
          </cell>
          <cell r="F1876" t="str">
            <v>Total A</v>
          </cell>
          <cell r="G1876">
            <v>0</v>
          </cell>
        </row>
        <row r="1877">
          <cell r="A1877">
            <v>0</v>
          </cell>
          <cell r="B1877">
            <v>0</v>
          </cell>
          <cell r="C1877" t="str">
            <v>B - MANO DE OBRA</v>
          </cell>
          <cell r="D1877">
            <v>0</v>
          </cell>
          <cell r="E1877">
            <v>0</v>
          </cell>
          <cell r="F1877">
            <v>0</v>
          </cell>
          <cell r="G1877">
            <v>0</v>
          </cell>
        </row>
        <row r="1878">
          <cell r="A1878" t="str">
            <v/>
          </cell>
          <cell r="B1878">
            <v>0</v>
          </cell>
          <cell r="C1878">
            <v>0</v>
          </cell>
          <cell r="D1878" t="str">
            <v/>
          </cell>
          <cell r="E1878">
            <v>0</v>
          </cell>
          <cell r="F1878">
            <v>0</v>
          </cell>
          <cell r="G1878">
            <v>0</v>
          </cell>
        </row>
        <row r="1879">
          <cell r="A1879" t="str">
            <v/>
          </cell>
          <cell r="B1879">
            <v>0</v>
          </cell>
          <cell r="C1879">
            <v>0</v>
          </cell>
          <cell r="D1879" t="str">
            <v/>
          </cell>
          <cell r="E1879">
            <v>0</v>
          </cell>
          <cell r="F1879">
            <v>0</v>
          </cell>
          <cell r="G1879">
            <v>0</v>
          </cell>
        </row>
        <row r="1880">
          <cell r="A1880" t="str">
            <v/>
          </cell>
          <cell r="B1880">
            <v>0</v>
          </cell>
          <cell r="C1880">
            <v>0</v>
          </cell>
          <cell r="D1880" t="str">
            <v/>
          </cell>
          <cell r="E1880">
            <v>0</v>
          </cell>
          <cell r="F1880">
            <v>0</v>
          </cell>
          <cell r="G1880">
            <v>0</v>
          </cell>
        </row>
        <row r="1881">
          <cell r="A1881" t="str">
            <v/>
          </cell>
          <cell r="B1881">
            <v>0</v>
          </cell>
          <cell r="C1881">
            <v>0</v>
          </cell>
          <cell r="D1881" t="str">
            <v/>
          </cell>
          <cell r="E1881">
            <v>0</v>
          </cell>
          <cell r="F1881">
            <v>0</v>
          </cell>
          <cell r="G1881">
            <v>0</v>
          </cell>
        </row>
        <row r="1882">
          <cell r="A1882" t="str">
            <v/>
          </cell>
          <cell r="B1882">
            <v>0</v>
          </cell>
          <cell r="C1882">
            <v>0</v>
          </cell>
          <cell r="D1882" t="str">
            <v/>
          </cell>
          <cell r="E1882">
            <v>0</v>
          </cell>
          <cell r="F1882">
            <v>0</v>
          </cell>
          <cell r="G1882">
            <v>0</v>
          </cell>
        </row>
        <row r="1883">
          <cell r="A1883" t="str">
            <v/>
          </cell>
          <cell r="B1883">
            <v>0</v>
          </cell>
          <cell r="C1883">
            <v>0</v>
          </cell>
          <cell r="D1883" t="str">
            <v/>
          </cell>
          <cell r="E1883">
            <v>0</v>
          </cell>
          <cell r="F1883">
            <v>0</v>
          </cell>
          <cell r="G1883">
            <v>0</v>
          </cell>
        </row>
        <row r="1884">
          <cell r="A1884" t="str">
            <v/>
          </cell>
          <cell r="B1884">
            <v>0</v>
          </cell>
          <cell r="C1884">
            <v>0</v>
          </cell>
          <cell r="D1884" t="str">
            <v/>
          </cell>
          <cell r="E1884">
            <v>0</v>
          </cell>
          <cell r="F1884">
            <v>0</v>
          </cell>
          <cell r="G1884">
            <v>0</v>
          </cell>
        </row>
        <row r="1885">
          <cell r="A1885" t="str">
            <v/>
          </cell>
          <cell r="B1885">
            <v>0</v>
          </cell>
          <cell r="C1885">
            <v>0</v>
          </cell>
          <cell r="D1885" t="str">
            <v/>
          </cell>
          <cell r="E1885">
            <v>0</v>
          </cell>
          <cell r="F1885">
            <v>0</v>
          </cell>
          <cell r="G1885">
            <v>0</v>
          </cell>
        </row>
        <row r="1886">
          <cell r="A1886">
            <v>0</v>
          </cell>
          <cell r="B1886">
            <v>0</v>
          </cell>
          <cell r="C1886">
            <v>0</v>
          </cell>
          <cell r="D1886">
            <v>0</v>
          </cell>
          <cell r="E1886">
            <v>0</v>
          </cell>
          <cell r="F1886" t="str">
            <v>Total B</v>
          </cell>
          <cell r="G1886">
            <v>0</v>
          </cell>
        </row>
        <row r="1887">
          <cell r="A1887">
            <v>0</v>
          </cell>
          <cell r="B1887">
            <v>0</v>
          </cell>
          <cell r="C1887" t="str">
            <v>C - EQUIPOS</v>
          </cell>
          <cell r="D1887">
            <v>0</v>
          </cell>
          <cell r="E1887">
            <v>0</v>
          </cell>
          <cell r="F1887">
            <v>0</v>
          </cell>
          <cell r="G1887">
            <v>0</v>
          </cell>
        </row>
        <row r="1888">
          <cell r="A1888" t="str">
            <v/>
          </cell>
          <cell r="B1888" t="str">
            <v/>
          </cell>
          <cell r="C1888">
            <v>0</v>
          </cell>
          <cell r="D1888" t="str">
            <v/>
          </cell>
          <cell r="E1888">
            <v>0</v>
          </cell>
          <cell r="F1888">
            <v>0</v>
          </cell>
          <cell r="G1888">
            <v>0</v>
          </cell>
        </row>
        <row r="1889">
          <cell r="A1889" t="str">
            <v/>
          </cell>
          <cell r="B1889" t="str">
            <v/>
          </cell>
          <cell r="C1889">
            <v>0</v>
          </cell>
          <cell r="D1889" t="str">
            <v/>
          </cell>
          <cell r="E1889">
            <v>0</v>
          </cell>
          <cell r="F1889">
            <v>0</v>
          </cell>
          <cell r="G1889">
            <v>0</v>
          </cell>
        </row>
        <row r="1890">
          <cell r="A1890" t="str">
            <v/>
          </cell>
          <cell r="B1890" t="str">
            <v/>
          </cell>
          <cell r="C1890">
            <v>0</v>
          </cell>
          <cell r="D1890" t="str">
            <v/>
          </cell>
          <cell r="E1890">
            <v>0</v>
          </cell>
          <cell r="F1890">
            <v>0</v>
          </cell>
          <cell r="G1890">
            <v>0</v>
          </cell>
        </row>
        <row r="1891">
          <cell r="A1891" t="str">
            <v/>
          </cell>
          <cell r="B1891" t="str">
            <v/>
          </cell>
          <cell r="C1891">
            <v>0</v>
          </cell>
          <cell r="D1891" t="str">
            <v/>
          </cell>
          <cell r="E1891">
            <v>0</v>
          </cell>
          <cell r="F1891">
            <v>0</v>
          </cell>
          <cell r="G1891">
            <v>0</v>
          </cell>
        </row>
        <row r="1892">
          <cell r="A1892" t="str">
            <v/>
          </cell>
          <cell r="B1892" t="str">
            <v/>
          </cell>
          <cell r="C1892">
            <v>0</v>
          </cell>
          <cell r="D1892" t="str">
            <v/>
          </cell>
          <cell r="E1892">
            <v>0</v>
          </cell>
          <cell r="F1892">
            <v>0</v>
          </cell>
          <cell r="G1892">
            <v>0</v>
          </cell>
        </row>
        <row r="1893">
          <cell r="A1893" t="str">
            <v/>
          </cell>
          <cell r="B1893" t="str">
            <v/>
          </cell>
          <cell r="C1893">
            <v>0</v>
          </cell>
          <cell r="D1893" t="str">
            <v/>
          </cell>
          <cell r="E1893">
            <v>0</v>
          </cell>
          <cell r="F1893">
            <v>0</v>
          </cell>
          <cell r="G1893">
            <v>0</v>
          </cell>
        </row>
        <row r="1894">
          <cell r="A1894" t="str">
            <v/>
          </cell>
          <cell r="B1894" t="str">
            <v/>
          </cell>
          <cell r="C1894">
            <v>0</v>
          </cell>
          <cell r="D1894" t="str">
            <v/>
          </cell>
          <cell r="E1894">
            <v>0</v>
          </cell>
          <cell r="F1894">
            <v>0</v>
          </cell>
          <cell r="G1894">
            <v>0</v>
          </cell>
        </row>
        <row r="1895">
          <cell r="A1895" t="str">
            <v/>
          </cell>
          <cell r="B1895" t="str">
            <v/>
          </cell>
          <cell r="C1895">
            <v>0</v>
          </cell>
          <cell r="D1895" t="str">
            <v/>
          </cell>
          <cell r="E1895">
            <v>0</v>
          </cell>
          <cell r="F1895">
            <v>0</v>
          </cell>
          <cell r="G1895">
            <v>0</v>
          </cell>
        </row>
        <row r="1896">
          <cell r="A1896" t="str">
            <v/>
          </cell>
          <cell r="B1896" t="str">
            <v/>
          </cell>
          <cell r="C1896">
            <v>0</v>
          </cell>
          <cell r="D1896" t="str">
            <v/>
          </cell>
          <cell r="E1896">
            <v>0</v>
          </cell>
          <cell r="F1896">
            <v>0</v>
          </cell>
          <cell r="G1896">
            <v>0</v>
          </cell>
        </row>
        <row r="1897">
          <cell r="A1897">
            <v>0</v>
          </cell>
          <cell r="B1897">
            <v>0</v>
          </cell>
          <cell r="C1897">
            <v>0</v>
          </cell>
          <cell r="D1897">
            <v>0</v>
          </cell>
          <cell r="E1897">
            <v>0</v>
          </cell>
          <cell r="F1897" t="str">
            <v>Total C</v>
          </cell>
          <cell r="G1897">
            <v>0</v>
          </cell>
        </row>
        <row r="1898">
          <cell r="A1898">
            <v>0</v>
          </cell>
          <cell r="B1898">
            <v>0</v>
          </cell>
          <cell r="C1898">
            <v>0</v>
          </cell>
          <cell r="D1898">
            <v>0</v>
          </cell>
          <cell r="E1898">
            <v>0</v>
          </cell>
          <cell r="F1898">
            <v>0</v>
          </cell>
          <cell r="G1898">
            <v>0</v>
          </cell>
        </row>
        <row r="1899">
          <cell r="A1899" t="str">
            <v/>
          </cell>
          <cell r="B1899" t="str">
            <v/>
          </cell>
          <cell r="C1899">
            <v>0</v>
          </cell>
          <cell r="D1899" t="str">
            <v>Costo  Neto</v>
          </cell>
          <cell r="E1899">
            <v>0</v>
          </cell>
          <cell r="F1899" t="str">
            <v>Total D=A+B+C</v>
          </cell>
          <cell r="G1899">
            <v>0</v>
          </cell>
        </row>
        <row r="1901">
          <cell r="A1901" t="str">
            <v>ANALISIS DE PRECIOS</v>
          </cell>
          <cell r="B1901">
            <v>0</v>
          </cell>
          <cell r="C1901">
            <v>0</v>
          </cell>
          <cell r="D1901">
            <v>0</v>
          </cell>
          <cell r="E1901">
            <v>0</v>
          </cell>
          <cell r="F1901">
            <v>0</v>
          </cell>
          <cell r="G1901">
            <v>0</v>
          </cell>
        </row>
        <row r="1902">
          <cell r="A1902" t="str">
            <v>COMITENTE:</v>
          </cell>
          <cell r="B1902" t="str">
            <v>DIRECCIÓN DE ARQUITECTURA</v>
          </cell>
          <cell r="C1902">
            <v>0</v>
          </cell>
          <cell r="D1902">
            <v>0</v>
          </cell>
          <cell r="E1902">
            <v>0</v>
          </cell>
          <cell r="F1902">
            <v>0</v>
          </cell>
          <cell r="G1902">
            <v>0</v>
          </cell>
        </row>
        <row r="1903">
          <cell r="A1903" t="str">
            <v>CONTRATISTA:</v>
          </cell>
          <cell r="B1903" t="str">
            <v>FUNCIONALES SIGOP</v>
          </cell>
          <cell r="C1903">
            <v>0</v>
          </cell>
          <cell r="D1903">
            <v>0</v>
          </cell>
          <cell r="E1903">
            <v>0</v>
          </cell>
          <cell r="F1903">
            <v>0</v>
          </cell>
          <cell r="G1903">
            <v>0</v>
          </cell>
        </row>
        <row r="1904">
          <cell r="A1904" t="str">
            <v>OBRA:</v>
          </cell>
          <cell r="B1904" t="str">
            <v>PRUEBA PLANILLA DE MEDICION</v>
          </cell>
          <cell r="C1904">
            <v>0</v>
          </cell>
          <cell r="D1904">
            <v>0</v>
          </cell>
          <cell r="E1904">
            <v>0</v>
          </cell>
          <cell r="F1904" t="str">
            <v>PRECIOS A:</v>
          </cell>
          <cell r="G1904">
            <v>0</v>
          </cell>
        </row>
        <row r="1905">
          <cell r="A1905" t="str">
            <v>UBICACIÓN:</v>
          </cell>
          <cell r="B1905" t="str">
            <v>CENTRO CIVICO</v>
          </cell>
          <cell r="C1905">
            <v>0</v>
          </cell>
          <cell r="D1905">
            <v>0</v>
          </cell>
          <cell r="E1905">
            <v>0</v>
          </cell>
          <cell r="F1905">
            <v>0</v>
          </cell>
          <cell r="G1905">
            <v>0</v>
          </cell>
        </row>
        <row r="1906">
          <cell r="A1906" t="str">
            <v>RUBRO:</v>
          </cell>
          <cell r="B1906" t="str">
            <v/>
          </cell>
          <cell r="C1906" t="str">
            <v/>
          </cell>
          <cell r="D1906">
            <v>0</v>
          </cell>
          <cell r="E1906">
            <v>0</v>
          </cell>
          <cell r="F1906">
            <v>0</v>
          </cell>
          <cell r="G1906">
            <v>0</v>
          </cell>
        </row>
        <row r="1907">
          <cell r="A1907" t="str">
            <v>ITEM:</v>
          </cell>
          <cell r="B1907" t="str">
            <v/>
          </cell>
          <cell r="C1907" t="str">
            <v/>
          </cell>
          <cell r="D1907">
            <v>0</v>
          </cell>
          <cell r="E1907">
            <v>0</v>
          </cell>
          <cell r="F1907" t="str">
            <v>UNIDAD:</v>
          </cell>
          <cell r="G1907" t="str">
            <v/>
          </cell>
        </row>
        <row r="1908">
          <cell r="A1908">
            <v>0</v>
          </cell>
          <cell r="B1908">
            <v>0</v>
          </cell>
          <cell r="C1908">
            <v>0</v>
          </cell>
          <cell r="D1908">
            <v>0</v>
          </cell>
          <cell r="E1908">
            <v>0</v>
          </cell>
          <cell r="F1908">
            <v>0</v>
          </cell>
          <cell r="G1908">
            <v>0</v>
          </cell>
        </row>
        <row r="1909">
          <cell r="A1909" t="str">
            <v>DATOS REDETERMINACION</v>
          </cell>
          <cell r="B1909">
            <v>0</v>
          </cell>
          <cell r="C1909" t="str">
            <v>DESIGNACION</v>
          </cell>
          <cell r="D1909" t="str">
            <v>U</v>
          </cell>
          <cell r="E1909" t="str">
            <v>Cantidad</v>
          </cell>
          <cell r="F1909" t="str">
            <v>$ Unitarios</v>
          </cell>
          <cell r="G1909" t="str">
            <v>$ Parcial</v>
          </cell>
        </row>
        <row r="1910">
          <cell r="A1910" t="str">
            <v>CÓDIGO</v>
          </cell>
          <cell r="B1910" t="str">
            <v>DESCRIPCIÓN</v>
          </cell>
          <cell r="C1910">
            <v>0</v>
          </cell>
          <cell r="D1910">
            <v>0</v>
          </cell>
          <cell r="E1910">
            <v>0</v>
          </cell>
          <cell r="F1910">
            <v>0</v>
          </cell>
          <cell r="G1910">
            <v>0</v>
          </cell>
        </row>
        <row r="1911">
          <cell r="A1911">
            <v>0</v>
          </cell>
          <cell r="B1911">
            <v>0</v>
          </cell>
          <cell r="C1911" t="str">
            <v>A - MATERIALES</v>
          </cell>
          <cell r="D1911">
            <v>0</v>
          </cell>
          <cell r="E1911">
            <v>0</v>
          </cell>
          <cell r="F1911">
            <v>0</v>
          </cell>
          <cell r="G1911">
            <v>0</v>
          </cell>
        </row>
        <row r="1912">
          <cell r="A1912" t="str">
            <v/>
          </cell>
          <cell r="B1912" t="str">
            <v/>
          </cell>
          <cell r="C1912">
            <v>0</v>
          </cell>
          <cell r="D1912" t="str">
            <v/>
          </cell>
          <cell r="E1912">
            <v>0</v>
          </cell>
          <cell r="F1912">
            <v>0</v>
          </cell>
          <cell r="G1912">
            <v>0</v>
          </cell>
        </row>
        <row r="1913">
          <cell r="A1913" t="str">
            <v/>
          </cell>
          <cell r="B1913" t="str">
            <v/>
          </cell>
          <cell r="C1913">
            <v>0</v>
          </cell>
          <cell r="D1913" t="str">
            <v/>
          </cell>
          <cell r="E1913">
            <v>0</v>
          </cell>
          <cell r="F1913">
            <v>0</v>
          </cell>
          <cell r="G1913">
            <v>0</v>
          </cell>
        </row>
        <row r="1914">
          <cell r="A1914" t="str">
            <v/>
          </cell>
          <cell r="B1914" t="str">
            <v/>
          </cell>
          <cell r="C1914">
            <v>0</v>
          </cell>
          <cell r="D1914" t="str">
            <v/>
          </cell>
          <cell r="E1914">
            <v>0</v>
          </cell>
          <cell r="F1914">
            <v>0</v>
          </cell>
          <cell r="G1914">
            <v>0</v>
          </cell>
        </row>
        <row r="1915">
          <cell r="A1915" t="str">
            <v/>
          </cell>
          <cell r="B1915" t="str">
            <v/>
          </cell>
          <cell r="C1915">
            <v>0</v>
          </cell>
          <cell r="D1915" t="str">
            <v/>
          </cell>
          <cell r="E1915">
            <v>0</v>
          </cell>
          <cell r="F1915">
            <v>0</v>
          </cell>
          <cell r="G1915">
            <v>0</v>
          </cell>
        </row>
        <row r="1916">
          <cell r="A1916" t="str">
            <v/>
          </cell>
          <cell r="B1916" t="str">
            <v/>
          </cell>
          <cell r="C1916">
            <v>0</v>
          </cell>
          <cell r="D1916" t="str">
            <v/>
          </cell>
          <cell r="E1916">
            <v>0</v>
          </cell>
          <cell r="F1916">
            <v>0</v>
          </cell>
          <cell r="G1916">
            <v>0</v>
          </cell>
        </row>
        <row r="1917">
          <cell r="A1917" t="str">
            <v/>
          </cell>
          <cell r="B1917" t="str">
            <v/>
          </cell>
          <cell r="C1917">
            <v>0</v>
          </cell>
          <cell r="D1917" t="str">
            <v/>
          </cell>
          <cell r="E1917">
            <v>0</v>
          </cell>
          <cell r="F1917">
            <v>0</v>
          </cell>
          <cell r="G1917">
            <v>0</v>
          </cell>
        </row>
        <row r="1918">
          <cell r="A1918" t="str">
            <v/>
          </cell>
          <cell r="B1918" t="str">
            <v/>
          </cell>
          <cell r="C1918">
            <v>0</v>
          </cell>
          <cell r="D1918" t="str">
            <v/>
          </cell>
          <cell r="E1918">
            <v>0</v>
          </cell>
          <cell r="F1918">
            <v>0</v>
          </cell>
          <cell r="G1918">
            <v>0</v>
          </cell>
        </row>
        <row r="1919">
          <cell r="A1919" t="str">
            <v/>
          </cell>
          <cell r="B1919" t="str">
            <v/>
          </cell>
          <cell r="C1919">
            <v>0</v>
          </cell>
          <cell r="D1919" t="str">
            <v/>
          </cell>
          <cell r="E1919">
            <v>0</v>
          </cell>
          <cell r="F1919">
            <v>0</v>
          </cell>
          <cell r="G1919">
            <v>0</v>
          </cell>
        </row>
        <row r="1920">
          <cell r="A1920" t="str">
            <v/>
          </cell>
          <cell r="B1920" t="str">
            <v/>
          </cell>
          <cell r="C1920">
            <v>0</v>
          </cell>
          <cell r="D1920" t="str">
            <v/>
          </cell>
          <cell r="E1920">
            <v>0</v>
          </cell>
          <cell r="F1920">
            <v>0</v>
          </cell>
          <cell r="G1920">
            <v>0</v>
          </cell>
        </row>
        <row r="1921">
          <cell r="A1921" t="str">
            <v/>
          </cell>
          <cell r="B1921" t="str">
            <v/>
          </cell>
          <cell r="C1921">
            <v>0</v>
          </cell>
          <cell r="D1921" t="str">
            <v/>
          </cell>
          <cell r="E1921">
            <v>0</v>
          </cell>
          <cell r="F1921">
            <v>0</v>
          </cell>
          <cell r="G1921">
            <v>0</v>
          </cell>
        </row>
        <row r="1922">
          <cell r="A1922" t="str">
            <v/>
          </cell>
          <cell r="B1922" t="str">
            <v/>
          </cell>
          <cell r="C1922">
            <v>0</v>
          </cell>
          <cell r="D1922" t="str">
            <v/>
          </cell>
          <cell r="E1922">
            <v>0</v>
          </cell>
          <cell r="F1922">
            <v>0</v>
          </cell>
          <cell r="G1922">
            <v>0</v>
          </cell>
        </row>
        <row r="1923">
          <cell r="A1923" t="str">
            <v/>
          </cell>
          <cell r="B1923" t="str">
            <v/>
          </cell>
          <cell r="C1923">
            <v>0</v>
          </cell>
          <cell r="D1923" t="str">
            <v/>
          </cell>
          <cell r="E1923">
            <v>0</v>
          </cell>
          <cell r="F1923">
            <v>0</v>
          </cell>
          <cell r="G1923">
            <v>0</v>
          </cell>
        </row>
        <row r="1924">
          <cell r="A1924" t="str">
            <v/>
          </cell>
          <cell r="B1924" t="str">
            <v/>
          </cell>
          <cell r="C1924">
            <v>0</v>
          </cell>
          <cell r="D1924" t="str">
            <v/>
          </cell>
          <cell r="E1924">
            <v>0</v>
          </cell>
          <cell r="F1924">
            <v>0</v>
          </cell>
          <cell r="G1924">
            <v>0</v>
          </cell>
        </row>
        <row r="1925">
          <cell r="A1925" t="str">
            <v/>
          </cell>
          <cell r="B1925" t="str">
            <v/>
          </cell>
          <cell r="C1925">
            <v>0</v>
          </cell>
          <cell r="D1925" t="str">
            <v/>
          </cell>
          <cell r="E1925">
            <v>0</v>
          </cell>
          <cell r="F1925">
            <v>0</v>
          </cell>
          <cell r="G1925">
            <v>0</v>
          </cell>
        </row>
        <row r="1926">
          <cell r="A1926">
            <v>0</v>
          </cell>
          <cell r="B1926">
            <v>0</v>
          </cell>
          <cell r="C1926">
            <v>0</v>
          </cell>
          <cell r="D1926">
            <v>0</v>
          </cell>
          <cell r="E1926">
            <v>0</v>
          </cell>
          <cell r="F1926" t="str">
            <v>Total A</v>
          </cell>
          <cell r="G1926">
            <v>0</v>
          </cell>
        </row>
        <row r="1927">
          <cell r="A1927">
            <v>0</v>
          </cell>
          <cell r="B1927">
            <v>0</v>
          </cell>
          <cell r="C1927" t="str">
            <v>B - MANO DE OBRA</v>
          </cell>
          <cell r="D1927">
            <v>0</v>
          </cell>
          <cell r="E1927">
            <v>0</v>
          </cell>
          <cell r="F1927">
            <v>0</v>
          </cell>
          <cell r="G1927">
            <v>0</v>
          </cell>
        </row>
        <row r="1928">
          <cell r="A1928" t="str">
            <v/>
          </cell>
          <cell r="B1928">
            <v>0</v>
          </cell>
          <cell r="C1928">
            <v>0</v>
          </cell>
          <cell r="D1928" t="str">
            <v/>
          </cell>
          <cell r="E1928">
            <v>0</v>
          </cell>
          <cell r="F1928">
            <v>0</v>
          </cell>
          <cell r="G1928">
            <v>0</v>
          </cell>
        </row>
        <row r="1929">
          <cell r="A1929" t="str">
            <v/>
          </cell>
          <cell r="B1929">
            <v>0</v>
          </cell>
          <cell r="C1929">
            <v>0</v>
          </cell>
          <cell r="D1929" t="str">
            <v/>
          </cell>
          <cell r="E1929">
            <v>0</v>
          </cell>
          <cell r="F1929">
            <v>0</v>
          </cell>
          <cell r="G1929">
            <v>0</v>
          </cell>
        </row>
        <row r="1930">
          <cell r="A1930" t="str">
            <v/>
          </cell>
          <cell r="B1930">
            <v>0</v>
          </cell>
          <cell r="C1930">
            <v>0</v>
          </cell>
          <cell r="D1930" t="str">
            <v/>
          </cell>
          <cell r="E1930">
            <v>0</v>
          </cell>
          <cell r="F1930">
            <v>0</v>
          </cell>
          <cell r="G1930">
            <v>0</v>
          </cell>
        </row>
        <row r="1931">
          <cell r="A1931" t="str">
            <v/>
          </cell>
          <cell r="B1931">
            <v>0</v>
          </cell>
          <cell r="C1931">
            <v>0</v>
          </cell>
          <cell r="D1931" t="str">
            <v/>
          </cell>
          <cell r="E1931">
            <v>0</v>
          </cell>
          <cell r="F1931">
            <v>0</v>
          </cell>
          <cell r="G1931">
            <v>0</v>
          </cell>
        </row>
        <row r="1932">
          <cell r="A1932" t="str">
            <v/>
          </cell>
          <cell r="B1932">
            <v>0</v>
          </cell>
          <cell r="C1932">
            <v>0</v>
          </cell>
          <cell r="D1932" t="str">
            <v/>
          </cell>
          <cell r="E1932">
            <v>0</v>
          </cell>
          <cell r="F1932">
            <v>0</v>
          </cell>
          <cell r="G1932">
            <v>0</v>
          </cell>
        </row>
        <row r="1933">
          <cell r="A1933" t="str">
            <v/>
          </cell>
          <cell r="B1933">
            <v>0</v>
          </cell>
          <cell r="C1933">
            <v>0</v>
          </cell>
          <cell r="D1933" t="str">
            <v/>
          </cell>
          <cell r="E1933">
            <v>0</v>
          </cell>
          <cell r="F1933">
            <v>0</v>
          </cell>
          <cell r="G1933">
            <v>0</v>
          </cell>
        </row>
        <row r="1934">
          <cell r="A1934" t="str">
            <v/>
          </cell>
          <cell r="B1934">
            <v>0</v>
          </cell>
          <cell r="C1934">
            <v>0</v>
          </cell>
          <cell r="D1934" t="str">
            <v/>
          </cell>
          <cell r="E1934">
            <v>0</v>
          </cell>
          <cell r="F1934">
            <v>0</v>
          </cell>
          <cell r="G1934">
            <v>0</v>
          </cell>
        </row>
        <row r="1935">
          <cell r="A1935" t="str">
            <v/>
          </cell>
          <cell r="B1935">
            <v>0</v>
          </cell>
          <cell r="C1935">
            <v>0</v>
          </cell>
          <cell r="D1935" t="str">
            <v/>
          </cell>
          <cell r="E1935">
            <v>0</v>
          </cell>
          <cell r="F1935">
            <v>0</v>
          </cell>
          <cell r="G1935">
            <v>0</v>
          </cell>
        </row>
        <row r="1936">
          <cell r="A1936">
            <v>0</v>
          </cell>
          <cell r="B1936">
            <v>0</v>
          </cell>
          <cell r="C1936">
            <v>0</v>
          </cell>
          <cell r="D1936">
            <v>0</v>
          </cell>
          <cell r="E1936">
            <v>0</v>
          </cell>
          <cell r="F1936" t="str">
            <v>Total B</v>
          </cell>
          <cell r="G1936">
            <v>0</v>
          </cell>
        </row>
        <row r="1937">
          <cell r="A1937">
            <v>0</v>
          </cell>
          <cell r="B1937">
            <v>0</v>
          </cell>
          <cell r="C1937" t="str">
            <v>C - EQUIPOS</v>
          </cell>
          <cell r="D1937">
            <v>0</v>
          </cell>
          <cell r="E1937">
            <v>0</v>
          </cell>
          <cell r="F1937">
            <v>0</v>
          </cell>
          <cell r="G1937">
            <v>0</v>
          </cell>
        </row>
        <row r="1938">
          <cell r="A1938" t="str">
            <v/>
          </cell>
          <cell r="B1938" t="str">
            <v/>
          </cell>
          <cell r="C1938">
            <v>0</v>
          </cell>
          <cell r="D1938" t="str">
            <v/>
          </cell>
          <cell r="E1938">
            <v>0</v>
          </cell>
          <cell r="F1938">
            <v>0</v>
          </cell>
          <cell r="G1938">
            <v>0</v>
          </cell>
        </row>
        <row r="1939">
          <cell r="A1939" t="str">
            <v/>
          </cell>
          <cell r="B1939" t="str">
            <v/>
          </cell>
          <cell r="C1939">
            <v>0</v>
          </cell>
          <cell r="D1939" t="str">
            <v/>
          </cell>
          <cell r="E1939">
            <v>0</v>
          </cell>
          <cell r="F1939">
            <v>0</v>
          </cell>
          <cell r="G1939">
            <v>0</v>
          </cell>
        </row>
        <row r="1940">
          <cell r="A1940" t="str">
            <v/>
          </cell>
          <cell r="B1940" t="str">
            <v/>
          </cell>
          <cell r="C1940">
            <v>0</v>
          </cell>
          <cell r="D1940" t="str">
            <v/>
          </cell>
          <cell r="E1940">
            <v>0</v>
          </cell>
          <cell r="F1940">
            <v>0</v>
          </cell>
          <cell r="G1940">
            <v>0</v>
          </cell>
        </row>
        <row r="1941">
          <cell r="A1941" t="str">
            <v/>
          </cell>
          <cell r="B1941" t="str">
            <v/>
          </cell>
          <cell r="C1941">
            <v>0</v>
          </cell>
          <cell r="D1941" t="str">
            <v/>
          </cell>
          <cell r="E1941">
            <v>0</v>
          </cell>
          <cell r="F1941">
            <v>0</v>
          </cell>
          <cell r="G1941">
            <v>0</v>
          </cell>
        </row>
        <row r="1942">
          <cell r="A1942" t="str">
            <v/>
          </cell>
          <cell r="B1942" t="str">
            <v/>
          </cell>
          <cell r="C1942">
            <v>0</v>
          </cell>
          <cell r="D1942" t="str">
            <v/>
          </cell>
          <cell r="E1942">
            <v>0</v>
          </cell>
          <cell r="F1942">
            <v>0</v>
          </cell>
          <cell r="G1942">
            <v>0</v>
          </cell>
        </row>
        <row r="1943">
          <cell r="A1943" t="str">
            <v/>
          </cell>
          <cell r="B1943" t="str">
            <v/>
          </cell>
          <cell r="C1943">
            <v>0</v>
          </cell>
          <cell r="D1943" t="str">
            <v/>
          </cell>
          <cell r="E1943">
            <v>0</v>
          </cell>
          <cell r="F1943">
            <v>0</v>
          </cell>
          <cell r="G1943">
            <v>0</v>
          </cell>
        </row>
        <row r="1944">
          <cell r="A1944" t="str">
            <v/>
          </cell>
          <cell r="B1944" t="str">
            <v/>
          </cell>
          <cell r="C1944">
            <v>0</v>
          </cell>
          <cell r="D1944" t="str">
            <v/>
          </cell>
          <cell r="E1944">
            <v>0</v>
          </cell>
          <cell r="F1944">
            <v>0</v>
          </cell>
          <cell r="G1944">
            <v>0</v>
          </cell>
        </row>
        <row r="1945">
          <cell r="A1945" t="str">
            <v/>
          </cell>
          <cell r="B1945" t="str">
            <v/>
          </cell>
          <cell r="C1945">
            <v>0</v>
          </cell>
          <cell r="D1945" t="str">
            <v/>
          </cell>
          <cell r="E1945">
            <v>0</v>
          </cell>
          <cell r="F1945">
            <v>0</v>
          </cell>
          <cell r="G1945">
            <v>0</v>
          </cell>
        </row>
        <row r="1946">
          <cell r="A1946" t="str">
            <v/>
          </cell>
          <cell r="B1946" t="str">
            <v/>
          </cell>
          <cell r="C1946">
            <v>0</v>
          </cell>
          <cell r="D1946" t="str">
            <v/>
          </cell>
          <cell r="E1946">
            <v>0</v>
          </cell>
          <cell r="F1946">
            <v>0</v>
          </cell>
          <cell r="G1946">
            <v>0</v>
          </cell>
        </row>
        <row r="1947">
          <cell r="A1947">
            <v>0</v>
          </cell>
          <cell r="B1947">
            <v>0</v>
          </cell>
          <cell r="C1947">
            <v>0</v>
          </cell>
          <cell r="D1947">
            <v>0</v>
          </cell>
          <cell r="E1947">
            <v>0</v>
          </cell>
          <cell r="F1947" t="str">
            <v>Total C</v>
          </cell>
          <cell r="G1947">
            <v>0</v>
          </cell>
        </row>
        <row r="1948">
          <cell r="A1948">
            <v>0</v>
          </cell>
          <cell r="B1948">
            <v>0</v>
          </cell>
          <cell r="C1948">
            <v>0</v>
          </cell>
          <cell r="D1948">
            <v>0</v>
          </cell>
          <cell r="E1948">
            <v>0</v>
          </cell>
          <cell r="F1948">
            <v>0</v>
          </cell>
          <cell r="G1948">
            <v>0</v>
          </cell>
        </row>
        <row r="1949">
          <cell r="A1949" t="str">
            <v/>
          </cell>
          <cell r="B1949" t="str">
            <v/>
          </cell>
          <cell r="C1949">
            <v>0</v>
          </cell>
          <cell r="D1949" t="str">
            <v>Costo  Neto</v>
          </cell>
          <cell r="E1949">
            <v>0</v>
          </cell>
          <cell r="F1949" t="str">
            <v>Total D=A+B+C</v>
          </cell>
          <cell r="G1949">
            <v>0</v>
          </cell>
        </row>
        <row r="1951">
          <cell r="A1951" t="str">
            <v>ANALISIS DE PRECIOS</v>
          </cell>
          <cell r="B1951">
            <v>0</v>
          </cell>
          <cell r="C1951">
            <v>0</v>
          </cell>
          <cell r="D1951">
            <v>0</v>
          </cell>
          <cell r="E1951">
            <v>0</v>
          </cell>
          <cell r="F1951">
            <v>0</v>
          </cell>
          <cell r="G1951">
            <v>0</v>
          </cell>
        </row>
        <row r="1952">
          <cell r="A1952" t="str">
            <v>COMITENTE:</v>
          </cell>
          <cell r="B1952" t="str">
            <v>DIRECCIÓN DE ARQUITECTURA</v>
          </cell>
          <cell r="C1952">
            <v>0</v>
          </cell>
          <cell r="D1952">
            <v>0</v>
          </cell>
          <cell r="E1952">
            <v>0</v>
          </cell>
          <cell r="F1952">
            <v>0</v>
          </cell>
          <cell r="G1952">
            <v>0</v>
          </cell>
        </row>
        <row r="1953">
          <cell r="A1953" t="str">
            <v>CONTRATISTA:</v>
          </cell>
          <cell r="B1953" t="str">
            <v>FUNCIONALES SIGOP</v>
          </cell>
          <cell r="C1953">
            <v>0</v>
          </cell>
          <cell r="D1953">
            <v>0</v>
          </cell>
          <cell r="E1953">
            <v>0</v>
          </cell>
          <cell r="F1953">
            <v>0</v>
          </cell>
          <cell r="G1953">
            <v>0</v>
          </cell>
        </row>
        <row r="1954">
          <cell r="A1954" t="str">
            <v>OBRA:</v>
          </cell>
          <cell r="B1954" t="str">
            <v>PRUEBA PLANILLA DE MEDICION</v>
          </cell>
          <cell r="C1954">
            <v>0</v>
          </cell>
          <cell r="D1954">
            <v>0</v>
          </cell>
          <cell r="E1954">
            <v>0</v>
          </cell>
          <cell r="F1954" t="str">
            <v>PRECIOS A:</v>
          </cell>
          <cell r="G1954">
            <v>0</v>
          </cell>
        </row>
        <row r="1955">
          <cell r="A1955" t="str">
            <v>UBICACIÓN:</v>
          </cell>
          <cell r="B1955" t="str">
            <v>CENTRO CIVICO</v>
          </cell>
          <cell r="C1955">
            <v>0</v>
          </cell>
          <cell r="D1955">
            <v>0</v>
          </cell>
          <cell r="E1955">
            <v>0</v>
          </cell>
          <cell r="F1955">
            <v>0</v>
          </cell>
          <cell r="G1955">
            <v>0</v>
          </cell>
        </row>
        <row r="1956">
          <cell r="A1956" t="str">
            <v>RUBRO:</v>
          </cell>
          <cell r="B1956" t="str">
            <v/>
          </cell>
          <cell r="C1956" t="str">
            <v/>
          </cell>
          <cell r="D1956">
            <v>0</v>
          </cell>
          <cell r="E1956">
            <v>0</v>
          </cell>
          <cell r="F1956">
            <v>0</v>
          </cell>
          <cell r="G1956">
            <v>0</v>
          </cell>
        </row>
        <row r="1957">
          <cell r="A1957" t="str">
            <v>ITEM:</v>
          </cell>
          <cell r="B1957" t="str">
            <v/>
          </cell>
          <cell r="C1957" t="str">
            <v/>
          </cell>
          <cell r="D1957">
            <v>0</v>
          </cell>
          <cell r="E1957">
            <v>0</v>
          </cell>
          <cell r="F1957" t="str">
            <v>UNIDAD:</v>
          </cell>
          <cell r="G1957" t="str">
            <v/>
          </cell>
        </row>
        <row r="1958">
          <cell r="A1958">
            <v>0</v>
          </cell>
          <cell r="B1958">
            <v>0</v>
          </cell>
          <cell r="C1958">
            <v>0</v>
          </cell>
          <cell r="D1958">
            <v>0</v>
          </cell>
          <cell r="E1958">
            <v>0</v>
          </cell>
          <cell r="F1958">
            <v>0</v>
          </cell>
          <cell r="G1958">
            <v>0</v>
          </cell>
        </row>
        <row r="1959">
          <cell r="A1959" t="str">
            <v>DATOS REDETERMINACION</v>
          </cell>
          <cell r="B1959">
            <v>0</v>
          </cell>
          <cell r="C1959" t="str">
            <v>DESIGNACION</v>
          </cell>
          <cell r="D1959" t="str">
            <v>U</v>
          </cell>
          <cell r="E1959" t="str">
            <v>Cantidad</v>
          </cell>
          <cell r="F1959" t="str">
            <v>$ Unitarios</v>
          </cell>
          <cell r="G1959" t="str">
            <v>$ Parcial</v>
          </cell>
        </row>
        <row r="1960">
          <cell r="A1960" t="str">
            <v>CÓDIGO</v>
          </cell>
          <cell r="B1960" t="str">
            <v>DESCRIPCIÓN</v>
          </cell>
          <cell r="C1960">
            <v>0</v>
          </cell>
          <cell r="D1960">
            <v>0</v>
          </cell>
          <cell r="E1960">
            <v>0</v>
          </cell>
          <cell r="F1960">
            <v>0</v>
          </cell>
          <cell r="G1960">
            <v>0</v>
          </cell>
        </row>
        <row r="1961">
          <cell r="A1961">
            <v>0</v>
          </cell>
          <cell r="B1961">
            <v>0</v>
          </cell>
          <cell r="C1961" t="str">
            <v>A - MATERIALES</v>
          </cell>
          <cell r="D1961">
            <v>0</v>
          </cell>
          <cell r="E1961">
            <v>0</v>
          </cell>
          <cell r="F1961">
            <v>0</v>
          </cell>
          <cell r="G1961">
            <v>0</v>
          </cell>
        </row>
        <row r="1962">
          <cell r="A1962" t="str">
            <v/>
          </cell>
          <cell r="B1962" t="str">
            <v/>
          </cell>
          <cell r="C1962">
            <v>0</v>
          </cell>
          <cell r="D1962" t="str">
            <v/>
          </cell>
          <cell r="E1962">
            <v>0</v>
          </cell>
          <cell r="F1962">
            <v>0</v>
          </cell>
          <cell r="G1962">
            <v>0</v>
          </cell>
        </row>
        <row r="1963">
          <cell r="A1963" t="str">
            <v/>
          </cell>
          <cell r="B1963" t="str">
            <v/>
          </cell>
          <cell r="C1963">
            <v>0</v>
          </cell>
          <cell r="D1963" t="str">
            <v/>
          </cell>
          <cell r="E1963">
            <v>0</v>
          </cell>
          <cell r="F1963">
            <v>0</v>
          </cell>
          <cell r="G1963">
            <v>0</v>
          </cell>
        </row>
        <row r="1964">
          <cell r="A1964" t="str">
            <v/>
          </cell>
          <cell r="B1964" t="str">
            <v/>
          </cell>
          <cell r="C1964">
            <v>0</v>
          </cell>
          <cell r="D1964" t="str">
            <v/>
          </cell>
          <cell r="E1964">
            <v>0</v>
          </cell>
          <cell r="F1964">
            <v>0</v>
          </cell>
          <cell r="G1964">
            <v>0</v>
          </cell>
        </row>
        <row r="1965">
          <cell r="A1965" t="str">
            <v/>
          </cell>
          <cell r="B1965" t="str">
            <v/>
          </cell>
          <cell r="C1965">
            <v>0</v>
          </cell>
          <cell r="D1965" t="str">
            <v/>
          </cell>
          <cell r="E1965">
            <v>0</v>
          </cell>
          <cell r="F1965">
            <v>0</v>
          </cell>
          <cell r="G1965">
            <v>0</v>
          </cell>
        </row>
        <row r="1966">
          <cell r="A1966" t="str">
            <v/>
          </cell>
          <cell r="B1966" t="str">
            <v/>
          </cell>
          <cell r="C1966">
            <v>0</v>
          </cell>
          <cell r="D1966" t="str">
            <v/>
          </cell>
          <cell r="E1966">
            <v>0</v>
          </cell>
          <cell r="F1966">
            <v>0</v>
          </cell>
          <cell r="G1966">
            <v>0</v>
          </cell>
        </row>
        <row r="1967">
          <cell r="A1967" t="str">
            <v/>
          </cell>
          <cell r="B1967" t="str">
            <v/>
          </cell>
          <cell r="C1967">
            <v>0</v>
          </cell>
          <cell r="D1967" t="str">
            <v/>
          </cell>
          <cell r="E1967">
            <v>0</v>
          </cell>
          <cell r="F1967">
            <v>0</v>
          </cell>
          <cell r="G1967">
            <v>0</v>
          </cell>
        </row>
        <row r="1968">
          <cell r="A1968" t="str">
            <v/>
          </cell>
          <cell r="B1968" t="str">
            <v/>
          </cell>
          <cell r="C1968">
            <v>0</v>
          </cell>
          <cell r="D1968" t="str">
            <v/>
          </cell>
          <cell r="E1968">
            <v>0</v>
          </cell>
          <cell r="F1968">
            <v>0</v>
          </cell>
          <cell r="G1968">
            <v>0</v>
          </cell>
        </row>
        <row r="1969">
          <cell r="A1969" t="str">
            <v/>
          </cell>
          <cell r="B1969" t="str">
            <v/>
          </cell>
          <cell r="C1969">
            <v>0</v>
          </cell>
          <cell r="D1969" t="str">
            <v/>
          </cell>
          <cell r="E1969">
            <v>0</v>
          </cell>
          <cell r="F1969">
            <v>0</v>
          </cell>
          <cell r="G1969">
            <v>0</v>
          </cell>
        </row>
        <row r="1970">
          <cell r="A1970" t="str">
            <v/>
          </cell>
          <cell r="B1970" t="str">
            <v/>
          </cell>
          <cell r="C1970">
            <v>0</v>
          </cell>
          <cell r="D1970" t="str">
            <v/>
          </cell>
          <cell r="E1970">
            <v>0</v>
          </cell>
          <cell r="F1970">
            <v>0</v>
          </cell>
          <cell r="G1970">
            <v>0</v>
          </cell>
        </row>
        <row r="1971">
          <cell r="A1971" t="str">
            <v/>
          </cell>
          <cell r="B1971" t="str">
            <v/>
          </cell>
          <cell r="C1971">
            <v>0</v>
          </cell>
          <cell r="D1971" t="str">
            <v/>
          </cell>
          <cell r="E1971">
            <v>0</v>
          </cell>
          <cell r="F1971">
            <v>0</v>
          </cell>
          <cell r="G1971">
            <v>0</v>
          </cell>
        </row>
        <row r="1972">
          <cell r="A1972" t="str">
            <v/>
          </cell>
          <cell r="B1972" t="str">
            <v/>
          </cell>
          <cell r="C1972">
            <v>0</v>
          </cell>
          <cell r="D1972" t="str">
            <v/>
          </cell>
          <cell r="E1972">
            <v>0</v>
          </cell>
          <cell r="F1972">
            <v>0</v>
          </cell>
          <cell r="G1972">
            <v>0</v>
          </cell>
        </row>
        <row r="1973">
          <cell r="A1973" t="str">
            <v/>
          </cell>
          <cell r="B1973" t="str">
            <v/>
          </cell>
          <cell r="C1973">
            <v>0</v>
          </cell>
          <cell r="D1973" t="str">
            <v/>
          </cell>
          <cell r="E1973">
            <v>0</v>
          </cell>
          <cell r="F1973">
            <v>0</v>
          </cell>
          <cell r="G1973">
            <v>0</v>
          </cell>
        </row>
        <row r="1974">
          <cell r="A1974" t="str">
            <v/>
          </cell>
          <cell r="B1974" t="str">
            <v/>
          </cell>
          <cell r="C1974">
            <v>0</v>
          </cell>
          <cell r="D1974" t="str">
            <v/>
          </cell>
          <cell r="E1974">
            <v>0</v>
          </cell>
          <cell r="F1974">
            <v>0</v>
          </cell>
          <cell r="G1974">
            <v>0</v>
          </cell>
        </row>
        <row r="1975">
          <cell r="A1975" t="str">
            <v/>
          </cell>
          <cell r="B1975" t="str">
            <v/>
          </cell>
          <cell r="C1975">
            <v>0</v>
          </cell>
          <cell r="D1975" t="str">
            <v/>
          </cell>
          <cell r="E1975">
            <v>0</v>
          </cell>
          <cell r="F1975">
            <v>0</v>
          </cell>
          <cell r="G1975">
            <v>0</v>
          </cell>
        </row>
        <row r="1976">
          <cell r="A1976">
            <v>0</v>
          </cell>
          <cell r="B1976">
            <v>0</v>
          </cell>
          <cell r="C1976">
            <v>0</v>
          </cell>
          <cell r="D1976">
            <v>0</v>
          </cell>
          <cell r="E1976">
            <v>0</v>
          </cell>
          <cell r="F1976" t="str">
            <v>Total A</v>
          </cell>
          <cell r="G1976">
            <v>0</v>
          </cell>
        </row>
        <row r="1977">
          <cell r="A1977">
            <v>0</v>
          </cell>
          <cell r="B1977">
            <v>0</v>
          </cell>
          <cell r="C1977" t="str">
            <v>B - MANO DE OBRA</v>
          </cell>
          <cell r="D1977">
            <v>0</v>
          </cell>
          <cell r="E1977">
            <v>0</v>
          </cell>
          <cell r="F1977">
            <v>0</v>
          </cell>
          <cell r="G1977">
            <v>0</v>
          </cell>
        </row>
        <row r="1978">
          <cell r="A1978" t="str">
            <v/>
          </cell>
          <cell r="B1978">
            <v>0</v>
          </cell>
          <cell r="C1978">
            <v>0</v>
          </cell>
          <cell r="D1978" t="str">
            <v/>
          </cell>
          <cell r="E1978">
            <v>0</v>
          </cell>
          <cell r="F1978">
            <v>0</v>
          </cell>
          <cell r="G1978">
            <v>0</v>
          </cell>
        </row>
        <row r="1979">
          <cell r="A1979" t="str">
            <v/>
          </cell>
          <cell r="B1979">
            <v>0</v>
          </cell>
          <cell r="C1979">
            <v>0</v>
          </cell>
          <cell r="D1979" t="str">
            <v/>
          </cell>
          <cell r="E1979">
            <v>0</v>
          </cell>
          <cell r="F1979">
            <v>0</v>
          </cell>
          <cell r="G1979">
            <v>0</v>
          </cell>
        </row>
        <row r="1980">
          <cell r="A1980" t="str">
            <v/>
          </cell>
          <cell r="B1980">
            <v>0</v>
          </cell>
          <cell r="C1980">
            <v>0</v>
          </cell>
          <cell r="D1980" t="str">
            <v/>
          </cell>
          <cell r="E1980">
            <v>0</v>
          </cell>
          <cell r="F1980">
            <v>0</v>
          </cell>
          <cell r="G1980">
            <v>0</v>
          </cell>
        </row>
        <row r="1981">
          <cell r="A1981" t="str">
            <v/>
          </cell>
          <cell r="B1981">
            <v>0</v>
          </cell>
          <cell r="C1981">
            <v>0</v>
          </cell>
          <cell r="D1981" t="str">
            <v/>
          </cell>
          <cell r="E1981">
            <v>0</v>
          </cell>
          <cell r="F1981">
            <v>0</v>
          </cell>
          <cell r="G1981">
            <v>0</v>
          </cell>
        </row>
        <row r="1982">
          <cell r="A1982" t="str">
            <v/>
          </cell>
          <cell r="B1982">
            <v>0</v>
          </cell>
          <cell r="C1982">
            <v>0</v>
          </cell>
          <cell r="D1982" t="str">
            <v/>
          </cell>
          <cell r="E1982">
            <v>0</v>
          </cell>
          <cell r="F1982">
            <v>0</v>
          </cell>
          <cell r="G1982">
            <v>0</v>
          </cell>
        </row>
        <row r="1983">
          <cell r="A1983" t="str">
            <v/>
          </cell>
          <cell r="B1983">
            <v>0</v>
          </cell>
          <cell r="C1983">
            <v>0</v>
          </cell>
          <cell r="D1983" t="str">
            <v/>
          </cell>
          <cell r="E1983">
            <v>0</v>
          </cell>
          <cell r="F1983">
            <v>0</v>
          </cell>
          <cell r="G1983">
            <v>0</v>
          </cell>
        </row>
        <row r="1984">
          <cell r="A1984" t="str">
            <v/>
          </cell>
          <cell r="B1984">
            <v>0</v>
          </cell>
          <cell r="C1984">
            <v>0</v>
          </cell>
          <cell r="D1984" t="str">
            <v/>
          </cell>
          <cell r="E1984">
            <v>0</v>
          </cell>
          <cell r="F1984">
            <v>0</v>
          </cell>
          <cell r="G1984">
            <v>0</v>
          </cell>
        </row>
        <row r="1985">
          <cell r="A1985" t="str">
            <v/>
          </cell>
          <cell r="B1985">
            <v>0</v>
          </cell>
          <cell r="C1985">
            <v>0</v>
          </cell>
          <cell r="D1985" t="str">
            <v/>
          </cell>
          <cell r="E1985">
            <v>0</v>
          </cell>
          <cell r="F1985">
            <v>0</v>
          </cell>
          <cell r="G1985">
            <v>0</v>
          </cell>
        </row>
        <row r="1986">
          <cell r="A1986">
            <v>0</v>
          </cell>
          <cell r="B1986">
            <v>0</v>
          </cell>
          <cell r="C1986">
            <v>0</v>
          </cell>
          <cell r="D1986">
            <v>0</v>
          </cell>
          <cell r="E1986">
            <v>0</v>
          </cell>
          <cell r="F1986" t="str">
            <v>Total B</v>
          </cell>
          <cell r="G1986">
            <v>0</v>
          </cell>
        </row>
        <row r="1987">
          <cell r="A1987">
            <v>0</v>
          </cell>
          <cell r="B1987">
            <v>0</v>
          </cell>
          <cell r="C1987" t="str">
            <v>C - EQUIPOS</v>
          </cell>
          <cell r="D1987">
            <v>0</v>
          </cell>
          <cell r="E1987">
            <v>0</v>
          </cell>
          <cell r="F1987">
            <v>0</v>
          </cell>
          <cell r="G1987">
            <v>0</v>
          </cell>
        </row>
        <row r="1988">
          <cell r="A1988" t="str">
            <v/>
          </cell>
          <cell r="B1988" t="str">
            <v/>
          </cell>
          <cell r="C1988">
            <v>0</v>
          </cell>
          <cell r="D1988" t="str">
            <v/>
          </cell>
          <cell r="E1988">
            <v>0</v>
          </cell>
          <cell r="F1988">
            <v>0</v>
          </cell>
          <cell r="G1988">
            <v>0</v>
          </cell>
        </row>
        <row r="1989">
          <cell r="A1989" t="str">
            <v/>
          </cell>
          <cell r="B1989" t="str">
            <v/>
          </cell>
          <cell r="C1989">
            <v>0</v>
          </cell>
          <cell r="D1989" t="str">
            <v/>
          </cell>
          <cell r="E1989">
            <v>0</v>
          </cell>
          <cell r="F1989">
            <v>0</v>
          </cell>
          <cell r="G1989">
            <v>0</v>
          </cell>
        </row>
        <row r="1990">
          <cell r="A1990" t="str">
            <v/>
          </cell>
          <cell r="B1990" t="str">
            <v/>
          </cell>
          <cell r="C1990">
            <v>0</v>
          </cell>
          <cell r="D1990" t="str">
            <v/>
          </cell>
          <cell r="E1990">
            <v>0</v>
          </cell>
          <cell r="F1990">
            <v>0</v>
          </cell>
          <cell r="G1990">
            <v>0</v>
          </cell>
        </row>
        <row r="1991">
          <cell r="A1991" t="str">
            <v/>
          </cell>
          <cell r="B1991" t="str">
            <v/>
          </cell>
          <cell r="C1991">
            <v>0</v>
          </cell>
          <cell r="D1991" t="str">
            <v/>
          </cell>
          <cell r="E1991">
            <v>0</v>
          </cell>
          <cell r="F1991">
            <v>0</v>
          </cell>
          <cell r="G1991">
            <v>0</v>
          </cell>
        </row>
        <row r="1992">
          <cell r="A1992" t="str">
            <v/>
          </cell>
          <cell r="B1992" t="str">
            <v/>
          </cell>
          <cell r="C1992">
            <v>0</v>
          </cell>
          <cell r="D1992" t="str">
            <v/>
          </cell>
          <cell r="E1992">
            <v>0</v>
          </cell>
          <cell r="F1992">
            <v>0</v>
          </cell>
          <cell r="G1992">
            <v>0</v>
          </cell>
        </row>
        <row r="1993">
          <cell r="A1993" t="str">
            <v/>
          </cell>
          <cell r="B1993" t="str">
            <v/>
          </cell>
          <cell r="C1993">
            <v>0</v>
          </cell>
          <cell r="D1993" t="str">
            <v/>
          </cell>
          <cell r="E1993">
            <v>0</v>
          </cell>
          <cell r="F1993">
            <v>0</v>
          </cell>
          <cell r="G1993">
            <v>0</v>
          </cell>
        </row>
        <row r="1994">
          <cell r="A1994" t="str">
            <v/>
          </cell>
          <cell r="B1994" t="str">
            <v/>
          </cell>
          <cell r="C1994">
            <v>0</v>
          </cell>
          <cell r="D1994" t="str">
            <v/>
          </cell>
          <cell r="E1994">
            <v>0</v>
          </cell>
          <cell r="F1994">
            <v>0</v>
          </cell>
          <cell r="G1994">
            <v>0</v>
          </cell>
        </row>
        <row r="1995">
          <cell r="A1995" t="str">
            <v/>
          </cell>
          <cell r="B1995" t="str">
            <v/>
          </cell>
          <cell r="C1995">
            <v>0</v>
          </cell>
          <cell r="D1995" t="str">
            <v/>
          </cell>
          <cell r="E1995">
            <v>0</v>
          </cell>
          <cell r="F1995">
            <v>0</v>
          </cell>
          <cell r="G1995">
            <v>0</v>
          </cell>
        </row>
        <row r="1996">
          <cell r="A1996" t="str">
            <v/>
          </cell>
          <cell r="B1996" t="str">
            <v/>
          </cell>
          <cell r="C1996">
            <v>0</v>
          </cell>
          <cell r="D1996" t="str">
            <v/>
          </cell>
          <cell r="E1996">
            <v>0</v>
          </cell>
          <cell r="F1996">
            <v>0</v>
          </cell>
          <cell r="G1996">
            <v>0</v>
          </cell>
        </row>
        <row r="1997">
          <cell r="A1997">
            <v>0</v>
          </cell>
          <cell r="B1997">
            <v>0</v>
          </cell>
          <cell r="C1997">
            <v>0</v>
          </cell>
          <cell r="D1997">
            <v>0</v>
          </cell>
          <cell r="E1997">
            <v>0</v>
          </cell>
          <cell r="F1997" t="str">
            <v>Total C</v>
          </cell>
          <cell r="G1997">
            <v>0</v>
          </cell>
        </row>
        <row r="1998">
          <cell r="A1998">
            <v>0</v>
          </cell>
          <cell r="B1998">
            <v>0</v>
          </cell>
          <cell r="C1998">
            <v>0</v>
          </cell>
          <cell r="D1998">
            <v>0</v>
          </cell>
          <cell r="E1998">
            <v>0</v>
          </cell>
          <cell r="F1998">
            <v>0</v>
          </cell>
          <cell r="G1998">
            <v>0</v>
          </cell>
        </row>
        <row r="1999">
          <cell r="A1999" t="str">
            <v/>
          </cell>
          <cell r="B1999" t="str">
            <v/>
          </cell>
          <cell r="C1999">
            <v>0</v>
          </cell>
          <cell r="D1999" t="str">
            <v>Costo  Neto</v>
          </cell>
          <cell r="E1999">
            <v>0</v>
          </cell>
          <cell r="F1999" t="str">
            <v>Total D=A+B+C</v>
          </cell>
          <cell r="G1999">
            <v>0</v>
          </cell>
        </row>
        <row r="2001">
          <cell r="A2001" t="str">
            <v>ANALISIS DE PRECIOS</v>
          </cell>
          <cell r="B2001">
            <v>0</v>
          </cell>
          <cell r="C2001">
            <v>0</v>
          </cell>
          <cell r="D2001">
            <v>0</v>
          </cell>
          <cell r="E2001">
            <v>0</v>
          </cell>
          <cell r="F2001">
            <v>0</v>
          </cell>
          <cell r="G2001">
            <v>0</v>
          </cell>
        </row>
        <row r="2002">
          <cell r="A2002" t="str">
            <v>COMITENTE:</v>
          </cell>
          <cell r="B2002" t="str">
            <v>DIRECCIÓN DE ARQUITECTURA</v>
          </cell>
          <cell r="C2002">
            <v>0</v>
          </cell>
          <cell r="D2002">
            <v>0</v>
          </cell>
          <cell r="E2002">
            <v>0</v>
          </cell>
          <cell r="F2002">
            <v>0</v>
          </cell>
          <cell r="G2002">
            <v>0</v>
          </cell>
        </row>
        <row r="2003">
          <cell r="A2003" t="str">
            <v>CONTRATISTA:</v>
          </cell>
          <cell r="B2003" t="str">
            <v>FUNCIONALES SIGOP</v>
          </cell>
          <cell r="C2003">
            <v>0</v>
          </cell>
          <cell r="D2003">
            <v>0</v>
          </cell>
          <cell r="E2003">
            <v>0</v>
          </cell>
          <cell r="F2003">
            <v>0</v>
          </cell>
          <cell r="G2003">
            <v>0</v>
          </cell>
        </row>
        <row r="2004">
          <cell r="A2004" t="str">
            <v>OBRA:</v>
          </cell>
          <cell r="B2004" t="str">
            <v>PRUEBA PLANILLA DE MEDICION</v>
          </cell>
          <cell r="C2004">
            <v>0</v>
          </cell>
          <cell r="D2004">
            <v>0</v>
          </cell>
          <cell r="E2004">
            <v>0</v>
          </cell>
          <cell r="F2004" t="str">
            <v>PRECIOS A:</v>
          </cell>
          <cell r="G2004">
            <v>0</v>
          </cell>
        </row>
        <row r="2005">
          <cell r="A2005" t="str">
            <v>UBICACIÓN:</v>
          </cell>
          <cell r="B2005" t="str">
            <v>CENTRO CIVICO</v>
          </cell>
          <cell r="C2005">
            <v>0</v>
          </cell>
          <cell r="D2005">
            <v>0</v>
          </cell>
          <cell r="E2005">
            <v>0</v>
          </cell>
          <cell r="F2005">
            <v>0</v>
          </cell>
          <cell r="G2005">
            <v>0</v>
          </cell>
        </row>
        <row r="2006">
          <cell r="A2006" t="str">
            <v>RUBRO:</v>
          </cell>
          <cell r="B2006" t="str">
            <v/>
          </cell>
          <cell r="C2006" t="str">
            <v/>
          </cell>
          <cell r="D2006">
            <v>0</v>
          </cell>
          <cell r="E2006">
            <v>0</v>
          </cell>
          <cell r="F2006">
            <v>0</v>
          </cell>
          <cell r="G2006">
            <v>0</v>
          </cell>
        </row>
        <row r="2007">
          <cell r="A2007" t="str">
            <v>ITEM:</v>
          </cell>
          <cell r="B2007" t="str">
            <v/>
          </cell>
          <cell r="C2007" t="str">
            <v/>
          </cell>
          <cell r="D2007">
            <v>0</v>
          </cell>
          <cell r="E2007">
            <v>0</v>
          </cell>
          <cell r="F2007" t="str">
            <v>UNIDAD:</v>
          </cell>
          <cell r="G2007" t="str">
            <v/>
          </cell>
        </row>
        <row r="2008">
          <cell r="A2008">
            <v>0</v>
          </cell>
          <cell r="B2008">
            <v>0</v>
          </cell>
          <cell r="C2008">
            <v>0</v>
          </cell>
          <cell r="D2008">
            <v>0</v>
          </cell>
          <cell r="E2008">
            <v>0</v>
          </cell>
          <cell r="F2008">
            <v>0</v>
          </cell>
          <cell r="G2008">
            <v>0</v>
          </cell>
        </row>
        <row r="2009">
          <cell r="A2009" t="str">
            <v>DATOS REDETERMINACION</v>
          </cell>
          <cell r="B2009">
            <v>0</v>
          </cell>
          <cell r="C2009" t="str">
            <v>DESIGNACION</v>
          </cell>
          <cell r="D2009" t="str">
            <v>U</v>
          </cell>
          <cell r="E2009" t="str">
            <v>Cantidad</v>
          </cell>
          <cell r="F2009" t="str">
            <v>$ Unitarios</v>
          </cell>
          <cell r="G2009" t="str">
            <v>$ Parcial</v>
          </cell>
        </row>
        <row r="2010">
          <cell r="A2010" t="str">
            <v>CÓDIGO</v>
          </cell>
          <cell r="B2010" t="str">
            <v>DESCRIPCIÓN</v>
          </cell>
          <cell r="C2010">
            <v>0</v>
          </cell>
          <cell r="D2010">
            <v>0</v>
          </cell>
          <cell r="E2010">
            <v>0</v>
          </cell>
          <cell r="F2010">
            <v>0</v>
          </cell>
          <cell r="G2010">
            <v>0</v>
          </cell>
        </row>
        <row r="2011">
          <cell r="A2011">
            <v>0</v>
          </cell>
          <cell r="B2011">
            <v>0</v>
          </cell>
          <cell r="C2011" t="str">
            <v>A - MATERIALES</v>
          </cell>
          <cell r="D2011">
            <v>0</v>
          </cell>
          <cell r="E2011">
            <v>0</v>
          </cell>
          <cell r="F2011">
            <v>0</v>
          </cell>
          <cell r="G2011">
            <v>0</v>
          </cell>
        </row>
        <row r="2012">
          <cell r="A2012" t="str">
            <v/>
          </cell>
          <cell r="B2012" t="str">
            <v/>
          </cell>
          <cell r="C2012">
            <v>0</v>
          </cell>
          <cell r="D2012" t="str">
            <v/>
          </cell>
          <cell r="E2012">
            <v>0</v>
          </cell>
          <cell r="F2012">
            <v>0</v>
          </cell>
          <cell r="G2012">
            <v>0</v>
          </cell>
        </row>
        <row r="2013">
          <cell r="A2013" t="str">
            <v/>
          </cell>
          <cell r="B2013" t="str">
            <v/>
          </cell>
          <cell r="C2013">
            <v>0</v>
          </cell>
          <cell r="D2013" t="str">
            <v/>
          </cell>
          <cell r="E2013">
            <v>0</v>
          </cell>
          <cell r="F2013">
            <v>0</v>
          </cell>
          <cell r="G2013">
            <v>0</v>
          </cell>
        </row>
        <row r="2014">
          <cell r="A2014" t="str">
            <v/>
          </cell>
          <cell r="B2014" t="str">
            <v/>
          </cell>
          <cell r="C2014">
            <v>0</v>
          </cell>
          <cell r="D2014" t="str">
            <v/>
          </cell>
          <cell r="E2014">
            <v>0</v>
          </cell>
          <cell r="F2014">
            <v>0</v>
          </cell>
          <cell r="G2014">
            <v>0</v>
          </cell>
        </row>
        <row r="2015">
          <cell r="A2015" t="str">
            <v/>
          </cell>
          <cell r="B2015" t="str">
            <v/>
          </cell>
          <cell r="C2015">
            <v>0</v>
          </cell>
          <cell r="D2015" t="str">
            <v/>
          </cell>
          <cell r="E2015">
            <v>0</v>
          </cell>
          <cell r="F2015">
            <v>0</v>
          </cell>
          <cell r="G2015">
            <v>0</v>
          </cell>
        </row>
        <row r="2016">
          <cell r="A2016" t="str">
            <v/>
          </cell>
          <cell r="B2016" t="str">
            <v/>
          </cell>
          <cell r="C2016">
            <v>0</v>
          </cell>
          <cell r="D2016" t="str">
            <v/>
          </cell>
          <cell r="E2016">
            <v>0</v>
          </cell>
          <cell r="F2016">
            <v>0</v>
          </cell>
          <cell r="G2016">
            <v>0</v>
          </cell>
        </row>
        <row r="2017">
          <cell r="A2017" t="str">
            <v/>
          </cell>
          <cell r="B2017" t="str">
            <v/>
          </cell>
          <cell r="C2017">
            <v>0</v>
          </cell>
          <cell r="D2017" t="str">
            <v/>
          </cell>
          <cell r="E2017">
            <v>0</v>
          </cell>
          <cell r="F2017">
            <v>0</v>
          </cell>
          <cell r="G2017">
            <v>0</v>
          </cell>
        </row>
        <row r="2018">
          <cell r="A2018" t="str">
            <v/>
          </cell>
          <cell r="B2018" t="str">
            <v/>
          </cell>
          <cell r="C2018">
            <v>0</v>
          </cell>
          <cell r="D2018" t="str">
            <v/>
          </cell>
          <cell r="E2018">
            <v>0</v>
          </cell>
          <cell r="F2018">
            <v>0</v>
          </cell>
          <cell r="G2018">
            <v>0</v>
          </cell>
        </row>
        <row r="2019">
          <cell r="A2019" t="str">
            <v/>
          </cell>
          <cell r="B2019" t="str">
            <v/>
          </cell>
          <cell r="C2019">
            <v>0</v>
          </cell>
          <cell r="D2019" t="str">
            <v/>
          </cell>
          <cell r="E2019">
            <v>0</v>
          </cell>
          <cell r="F2019">
            <v>0</v>
          </cell>
          <cell r="G2019">
            <v>0</v>
          </cell>
        </row>
        <row r="2020">
          <cell r="A2020" t="str">
            <v/>
          </cell>
          <cell r="B2020" t="str">
            <v/>
          </cell>
          <cell r="C2020">
            <v>0</v>
          </cell>
          <cell r="D2020" t="str">
            <v/>
          </cell>
          <cell r="E2020">
            <v>0</v>
          </cell>
          <cell r="F2020">
            <v>0</v>
          </cell>
          <cell r="G2020">
            <v>0</v>
          </cell>
        </row>
        <row r="2021">
          <cell r="A2021" t="str">
            <v/>
          </cell>
          <cell r="B2021" t="str">
            <v/>
          </cell>
          <cell r="C2021">
            <v>0</v>
          </cell>
          <cell r="D2021" t="str">
            <v/>
          </cell>
          <cell r="E2021">
            <v>0</v>
          </cell>
          <cell r="F2021">
            <v>0</v>
          </cell>
          <cell r="G2021">
            <v>0</v>
          </cell>
        </row>
        <row r="2022">
          <cell r="A2022" t="str">
            <v/>
          </cell>
          <cell r="B2022" t="str">
            <v/>
          </cell>
          <cell r="C2022">
            <v>0</v>
          </cell>
          <cell r="D2022" t="str">
            <v/>
          </cell>
          <cell r="E2022">
            <v>0</v>
          </cell>
          <cell r="F2022">
            <v>0</v>
          </cell>
          <cell r="G2022">
            <v>0</v>
          </cell>
        </row>
        <row r="2023">
          <cell r="A2023" t="str">
            <v/>
          </cell>
          <cell r="B2023" t="str">
            <v/>
          </cell>
          <cell r="C2023">
            <v>0</v>
          </cell>
          <cell r="D2023" t="str">
            <v/>
          </cell>
          <cell r="E2023">
            <v>0</v>
          </cell>
          <cell r="F2023">
            <v>0</v>
          </cell>
          <cell r="G2023">
            <v>0</v>
          </cell>
        </row>
        <row r="2024">
          <cell r="A2024" t="str">
            <v/>
          </cell>
          <cell r="B2024" t="str">
            <v/>
          </cell>
          <cell r="C2024">
            <v>0</v>
          </cell>
          <cell r="D2024" t="str">
            <v/>
          </cell>
          <cell r="E2024">
            <v>0</v>
          </cell>
          <cell r="F2024">
            <v>0</v>
          </cell>
          <cell r="G2024">
            <v>0</v>
          </cell>
        </row>
        <row r="2025">
          <cell r="A2025" t="str">
            <v/>
          </cell>
          <cell r="B2025" t="str">
            <v/>
          </cell>
          <cell r="C2025">
            <v>0</v>
          </cell>
          <cell r="D2025" t="str">
            <v/>
          </cell>
          <cell r="E2025">
            <v>0</v>
          </cell>
          <cell r="F2025">
            <v>0</v>
          </cell>
          <cell r="G2025">
            <v>0</v>
          </cell>
        </row>
        <row r="2026">
          <cell r="A2026">
            <v>0</v>
          </cell>
          <cell r="B2026">
            <v>0</v>
          </cell>
          <cell r="C2026">
            <v>0</v>
          </cell>
          <cell r="D2026">
            <v>0</v>
          </cell>
          <cell r="E2026">
            <v>0</v>
          </cell>
          <cell r="F2026" t="str">
            <v>Total A</v>
          </cell>
          <cell r="G2026">
            <v>0</v>
          </cell>
        </row>
        <row r="2027">
          <cell r="A2027">
            <v>0</v>
          </cell>
          <cell r="B2027">
            <v>0</v>
          </cell>
          <cell r="C2027" t="str">
            <v>B - MANO DE OBRA</v>
          </cell>
          <cell r="D2027">
            <v>0</v>
          </cell>
          <cell r="E2027">
            <v>0</v>
          </cell>
          <cell r="F2027">
            <v>0</v>
          </cell>
          <cell r="G2027">
            <v>0</v>
          </cell>
        </row>
        <row r="2028">
          <cell r="A2028" t="str">
            <v/>
          </cell>
          <cell r="B2028">
            <v>0</v>
          </cell>
          <cell r="C2028">
            <v>0</v>
          </cell>
          <cell r="D2028" t="str">
            <v/>
          </cell>
          <cell r="E2028">
            <v>0</v>
          </cell>
          <cell r="F2028">
            <v>0</v>
          </cell>
          <cell r="G2028">
            <v>0</v>
          </cell>
        </row>
        <row r="2029">
          <cell r="A2029" t="str">
            <v/>
          </cell>
          <cell r="B2029">
            <v>0</v>
          </cell>
          <cell r="C2029">
            <v>0</v>
          </cell>
          <cell r="D2029" t="str">
            <v/>
          </cell>
          <cell r="E2029">
            <v>0</v>
          </cell>
          <cell r="F2029">
            <v>0</v>
          </cell>
          <cell r="G2029">
            <v>0</v>
          </cell>
        </row>
        <row r="2030">
          <cell r="A2030" t="str">
            <v/>
          </cell>
          <cell r="B2030">
            <v>0</v>
          </cell>
          <cell r="C2030">
            <v>0</v>
          </cell>
          <cell r="D2030" t="str">
            <v/>
          </cell>
          <cell r="E2030">
            <v>0</v>
          </cell>
          <cell r="F2030">
            <v>0</v>
          </cell>
          <cell r="G2030">
            <v>0</v>
          </cell>
        </row>
        <row r="2031">
          <cell r="A2031" t="str">
            <v/>
          </cell>
          <cell r="B2031">
            <v>0</v>
          </cell>
          <cell r="C2031">
            <v>0</v>
          </cell>
          <cell r="D2031" t="str">
            <v/>
          </cell>
          <cell r="E2031">
            <v>0</v>
          </cell>
          <cell r="F2031">
            <v>0</v>
          </cell>
          <cell r="G2031">
            <v>0</v>
          </cell>
        </row>
        <row r="2032">
          <cell r="A2032" t="str">
            <v/>
          </cell>
          <cell r="B2032">
            <v>0</v>
          </cell>
          <cell r="C2032">
            <v>0</v>
          </cell>
          <cell r="D2032" t="str">
            <v/>
          </cell>
          <cell r="E2032">
            <v>0</v>
          </cell>
          <cell r="F2032">
            <v>0</v>
          </cell>
          <cell r="G2032">
            <v>0</v>
          </cell>
        </row>
        <row r="2033">
          <cell r="A2033" t="str">
            <v/>
          </cell>
          <cell r="B2033">
            <v>0</v>
          </cell>
          <cell r="C2033">
            <v>0</v>
          </cell>
          <cell r="D2033" t="str">
            <v/>
          </cell>
          <cell r="E2033">
            <v>0</v>
          </cell>
          <cell r="F2033">
            <v>0</v>
          </cell>
          <cell r="G2033">
            <v>0</v>
          </cell>
        </row>
        <row r="2034">
          <cell r="A2034" t="str">
            <v/>
          </cell>
          <cell r="B2034">
            <v>0</v>
          </cell>
          <cell r="C2034">
            <v>0</v>
          </cell>
          <cell r="D2034" t="str">
            <v/>
          </cell>
          <cell r="E2034">
            <v>0</v>
          </cell>
          <cell r="F2034">
            <v>0</v>
          </cell>
          <cell r="G2034">
            <v>0</v>
          </cell>
        </row>
        <row r="2035">
          <cell r="A2035" t="str">
            <v/>
          </cell>
          <cell r="B2035">
            <v>0</v>
          </cell>
          <cell r="C2035">
            <v>0</v>
          </cell>
          <cell r="D2035" t="str">
            <v/>
          </cell>
          <cell r="E2035">
            <v>0</v>
          </cell>
          <cell r="F2035">
            <v>0</v>
          </cell>
          <cell r="G2035">
            <v>0</v>
          </cell>
        </row>
        <row r="2036">
          <cell r="A2036">
            <v>0</v>
          </cell>
          <cell r="B2036">
            <v>0</v>
          </cell>
          <cell r="C2036">
            <v>0</v>
          </cell>
          <cell r="D2036">
            <v>0</v>
          </cell>
          <cell r="E2036">
            <v>0</v>
          </cell>
          <cell r="F2036" t="str">
            <v>Total B</v>
          </cell>
          <cell r="G2036">
            <v>0</v>
          </cell>
        </row>
        <row r="2037">
          <cell r="A2037">
            <v>0</v>
          </cell>
          <cell r="B2037">
            <v>0</v>
          </cell>
          <cell r="C2037" t="str">
            <v>C - EQUIPOS</v>
          </cell>
          <cell r="D2037">
            <v>0</v>
          </cell>
          <cell r="E2037">
            <v>0</v>
          </cell>
          <cell r="F2037">
            <v>0</v>
          </cell>
          <cell r="G2037">
            <v>0</v>
          </cell>
        </row>
        <row r="2038">
          <cell r="A2038" t="str">
            <v/>
          </cell>
          <cell r="B2038" t="str">
            <v/>
          </cell>
          <cell r="C2038">
            <v>0</v>
          </cell>
          <cell r="D2038" t="str">
            <v/>
          </cell>
          <cell r="E2038">
            <v>0</v>
          </cell>
          <cell r="F2038">
            <v>0</v>
          </cell>
          <cell r="G2038">
            <v>0</v>
          </cell>
        </row>
        <row r="2039">
          <cell r="A2039" t="str">
            <v/>
          </cell>
          <cell r="B2039" t="str">
            <v/>
          </cell>
          <cell r="C2039">
            <v>0</v>
          </cell>
          <cell r="D2039" t="str">
            <v/>
          </cell>
          <cell r="E2039">
            <v>0</v>
          </cell>
          <cell r="F2039">
            <v>0</v>
          </cell>
          <cell r="G2039">
            <v>0</v>
          </cell>
        </row>
        <row r="2040">
          <cell r="A2040" t="str">
            <v/>
          </cell>
          <cell r="B2040" t="str">
            <v/>
          </cell>
          <cell r="C2040">
            <v>0</v>
          </cell>
          <cell r="D2040" t="str">
            <v/>
          </cell>
          <cell r="E2040">
            <v>0</v>
          </cell>
          <cell r="F2040">
            <v>0</v>
          </cell>
          <cell r="G2040">
            <v>0</v>
          </cell>
        </row>
        <row r="2041">
          <cell r="A2041" t="str">
            <v/>
          </cell>
          <cell r="B2041" t="str">
            <v/>
          </cell>
          <cell r="C2041">
            <v>0</v>
          </cell>
          <cell r="D2041" t="str">
            <v/>
          </cell>
          <cell r="E2041">
            <v>0</v>
          </cell>
          <cell r="F2041">
            <v>0</v>
          </cell>
          <cell r="G2041">
            <v>0</v>
          </cell>
        </row>
        <row r="2042">
          <cell r="A2042" t="str">
            <v/>
          </cell>
          <cell r="B2042" t="str">
            <v/>
          </cell>
          <cell r="C2042">
            <v>0</v>
          </cell>
          <cell r="D2042" t="str">
            <v/>
          </cell>
          <cell r="E2042">
            <v>0</v>
          </cell>
          <cell r="F2042">
            <v>0</v>
          </cell>
          <cell r="G2042">
            <v>0</v>
          </cell>
        </row>
        <row r="2043">
          <cell r="A2043" t="str">
            <v/>
          </cell>
          <cell r="B2043" t="str">
            <v/>
          </cell>
          <cell r="C2043">
            <v>0</v>
          </cell>
          <cell r="D2043" t="str">
            <v/>
          </cell>
          <cell r="E2043">
            <v>0</v>
          </cell>
          <cell r="F2043">
            <v>0</v>
          </cell>
          <cell r="G2043">
            <v>0</v>
          </cell>
        </row>
        <row r="2044">
          <cell r="A2044" t="str">
            <v/>
          </cell>
          <cell r="B2044" t="str">
            <v/>
          </cell>
          <cell r="C2044">
            <v>0</v>
          </cell>
          <cell r="D2044" t="str">
            <v/>
          </cell>
          <cell r="E2044">
            <v>0</v>
          </cell>
          <cell r="F2044">
            <v>0</v>
          </cell>
          <cell r="G2044">
            <v>0</v>
          </cell>
        </row>
        <row r="2045">
          <cell r="A2045" t="str">
            <v/>
          </cell>
          <cell r="B2045" t="str">
            <v/>
          </cell>
          <cell r="C2045">
            <v>0</v>
          </cell>
          <cell r="D2045" t="str">
            <v/>
          </cell>
          <cell r="E2045">
            <v>0</v>
          </cell>
          <cell r="F2045">
            <v>0</v>
          </cell>
          <cell r="G2045">
            <v>0</v>
          </cell>
        </row>
        <row r="2046">
          <cell r="A2046" t="str">
            <v/>
          </cell>
          <cell r="B2046" t="str">
            <v/>
          </cell>
          <cell r="C2046">
            <v>0</v>
          </cell>
          <cell r="D2046" t="str">
            <v/>
          </cell>
          <cell r="E2046">
            <v>0</v>
          </cell>
          <cell r="F2046">
            <v>0</v>
          </cell>
          <cell r="G2046">
            <v>0</v>
          </cell>
        </row>
        <row r="2047">
          <cell r="A2047">
            <v>0</v>
          </cell>
          <cell r="B2047">
            <v>0</v>
          </cell>
          <cell r="C2047">
            <v>0</v>
          </cell>
          <cell r="D2047">
            <v>0</v>
          </cell>
          <cell r="E2047">
            <v>0</v>
          </cell>
          <cell r="F2047" t="str">
            <v>Total C</v>
          </cell>
          <cell r="G2047">
            <v>0</v>
          </cell>
        </row>
        <row r="2048">
          <cell r="A2048">
            <v>0</v>
          </cell>
          <cell r="B2048">
            <v>0</v>
          </cell>
          <cell r="C2048">
            <v>0</v>
          </cell>
          <cell r="D2048">
            <v>0</v>
          </cell>
          <cell r="E2048">
            <v>0</v>
          </cell>
          <cell r="F2048">
            <v>0</v>
          </cell>
          <cell r="G2048">
            <v>0</v>
          </cell>
        </row>
        <row r="2049">
          <cell r="A2049" t="str">
            <v/>
          </cell>
          <cell r="B2049" t="str">
            <v/>
          </cell>
          <cell r="C2049">
            <v>0</v>
          </cell>
          <cell r="D2049" t="str">
            <v>Costo  Neto</v>
          </cell>
          <cell r="E2049">
            <v>0</v>
          </cell>
          <cell r="F2049" t="str">
            <v>Total D=A+B+C</v>
          </cell>
          <cell r="G2049">
            <v>0</v>
          </cell>
        </row>
        <row r="2051">
          <cell r="A2051" t="str">
            <v>ANALISIS DE PRECIOS</v>
          </cell>
          <cell r="B2051">
            <v>0</v>
          </cell>
          <cell r="C2051">
            <v>0</v>
          </cell>
          <cell r="D2051">
            <v>0</v>
          </cell>
          <cell r="E2051">
            <v>0</v>
          </cell>
          <cell r="F2051">
            <v>0</v>
          </cell>
          <cell r="G2051">
            <v>0</v>
          </cell>
        </row>
        <row r="2052">
          <cell r="A2052" t="str">
            <v>COMITENTE:</v>
          </cell>
          <cell r="B2052" t="str">
            <v>DIRECCIÓN DE ARQUITECTURA</v>
          </cell>
          <cell r="C2052">
            <v>0</v>
          </cell>
          <cell r="D2052">
            <v>0</v>
          </cell>
          <cell r="E2052">
            <v>0</v>
          </cell>
          <cell r="F2052">
            <v>0</v>
          </cell>
          <cell r="G2052">
            <v>0</v>
          </cell>
        </row>
        <row r="2053">
          <cell r="A2053" t="str">
            <v>CONTRATISTA:</v>
          </cell>
          <cell r="B2053" t="str">
            <v>FUNCIONALES SIGOP</v>
          </cell>
          <cell r="C2053">
            <v>0</v>
          </cell>
          <cell r="D2053">
            <v>0</v>
          </cell>
          <cell r="E2053">
            <v>0</v>
          </cell>
          <cell r="F2053">
            <v>0</v>
          </cell>
          <cell r="G2053">
            <v>0</v>
          </cell>
        </row>
        <row r="2054">
          <cell r="A2054" t="str">
            <v>OBRA:</v>
          </cell>
          <cell r="B2054" t="str">
            <v>PRUEBA PLANILLA DE MEDICION</v>
          </cell>
          <cell r="C2054">
            <v>0</v>
          </cell>
          <cell r="D2054">
            <v>0</v>
          </cell>
          <cell r="E2054">
            <v>0</v>
          </cell>
          <cell r="F2054" t="str">
            <v>PRECIOS A:</v>
          </cell>
          <cell r="G2054">
            <v>0</v>
          </cell>
        </row>
        <row r="2055">
          <cell r="A2055" t="str">
            <v>UBICACIÓN:</v>
          </cell>
          <cell r="B2055" t="str">
            <v>CENTRO CIVICO</v>
          </cell>
          <cell r="C2055">
            <v>0</v>
          </cell>
          <cell r="D2055">
            <v>0</v>
          </cell>
          <cell r="E2055">
            <v>0</v>
          </cell>
          <cell r="F2055">
            <v>0</v>
          </cell>
          <cell r="G2055">
            <v>0</v>
          </cell>
        </row>
        <row r="2056">
          <cell r="A2056" t="str">
            <v>RUBRO:</v>
          </cell>
          <cell r="B2056" t="str">
            <v/>
          </cell>
          <cell r="C2056" t="str">
            <v/>
          </cell>
          <cell r="D2056">
            <v>0</v>
          </cell>
          <cell r="E2056">
            <v>0</v>
          </cell>
          <cell r="F2056">
            <v>0</v>
          </cell>
          <cell r="G2056">
            <v>0</v>
          </cell>
        </row>
        <row r="2057">
          <cell r="A2057" t="str">
            <v>ITEM:</v>
          </cell>
          <cell r="B2057" t="str">
            <v/>
          </cell>
          <cell r="C2057" t="str">
            <v/>
          </cell>
          <cell r="D2057">
            <v>0</v>
          </cell>
          <cell r="E2057">
            <v>0</v>
          </cell>
          <cell r="F2057" t="str">
            <v>UNIDAD:</v>
          </cell>
          <cell r="G2057" t="str">
            <v/>
          </cell>
        </row>
        <row r="2058">
          <cell r="A2058">
            <v>0</v>
          </cell>
          <cell r="B2058">
            <v>0</v>
          </cell>
          <cell r="C2058">
            <v>0</v>
          </cell>
          <cell r="D2058">
            <v>0</v>
          </cell>
          <cell r="E2058">
            <v>0</v>
          </cell>
          <cell r="F2058">
            <v>0</v>
          </cell>
          <cell r="G2058">
            <v>0</v>
          </cell>
        </row>
        <row r="2059">
          <cell r="A2059" t="str">
            <v>DATOS REDETERMINACION</v>
          </cell>
          <cell r="B2059">
            <v>0</v>
          </cell>
          <cell r="C2059" t="str">
            <v>DESIGNACION</v>
          </cell>
          <cell r="D2059" t="str">
            <v>U</v>
          </cell>
          <cell r="E2059" t="str">
            <v>Cantidad</v>
          </cell>
          <cell r="F2059" t="str">
            <v>$ Unitarios</v>
          </cell>
          <cell r="G2059" t="str">
            <v>$ Parcial</v>
          </cell>
        </row>
        <row r="2060">
          <cell r="A2060" t="str">
            <v>CÓDIGO</v>
          </cell>
          <cell r="B2060" t="str">
            <v>DESCRIPCIÓN</v>
          </cell>
          <cell r="C2060">
            <v>0</v>
          </cell>
          <cell r="D2060">
            <v>0</v>
          </cell>
          <cell r="E2060">
            <v>0</v>
          </cell>
          <cell r="F2060">
            <v>0</v>
          </cell>
          <cell r="G2060">
            <v>0</v>
          </cell>
        </row>
        <row r="2061">
          <cell r="A2061">
            <v>0</v>
          </cell>
          <cell r="B2061">
            <v>0</v>
          </cell>
          <cell r="C2061" t="str">
            <v>A - MATERIALES</v>
          </cell>
          <cell r="D2061">
            <v>0</v>
          </cell>
          <cell r="E2061">
            <v>0</v>
          </cell>
          <cell r="F2061">
            <v>0</v>
          </cell>
          <cell r="G2061">
            <v>0</v>
          </cell>
        </row>
        <row r="2062">
          <cell r="A2062" t="str">
            <v/>
          </cell>
          <cell r="B2062" t="str">
            <v/>
          </cell>
          <cell r="C2062">
            <v>0</v>
          </cell>
          <cell r="D2062" t="str">
            <v/>
          </cell>
          <cell r="E2062">
            <v>0</v>
          </cell>
          <cell r="F2062">
            <v>0</v>
          </cell>
          <cell r="G2062">
            <v>0</v>
          </cell>
        </row>
        <row r="2063">
          <cell r="A2063" t="str">
            <v/>
          </cell>
          <cell r="B2063" t="str">
            <v/>
          </cell>
          <cell r="C2063">
            <v>0</v>
          </cell>
          <cell r="D2063" t="str">
            <v/>
          </cell>
          <cell r="E2063">
            <v>0</v>
          </cell>
          <cell r="F2063">
            <v>0</v>
          </cell>
          <cell r="G2063">
            <v>0</v>
          </cell>
        </row>
        <row r="2064">
          <cell r="A2064" t="str">
            <v/>
          </cell>
          <cell r="B2064" t="str">
            <v/>
          </cell>
          <cell r="C2064">
            <v>0</v>
          </cell>
          <cell r="D2064" t="str">
            <v/>
          </cell>
          <cell r="E2064">
            <v>0</v>
          </cell>
          <cell r="F2064">
            <v>0</v>
          </cell>
          <cell r="G2064">
            <v>0</v>
          </cell>
        </row>
        <row r="2065">
          <cell r="A2065" t="str">
            <v/>
          </cell>
          <cell r="B2065" t="str">
            <v/>
          </cell>
          <cell r="C2065">
            <v>0</v>
          </cell>
          <cell r="D2065" t="str">
            <v/>
          </cell>
          <cell r="E2065">
            <v>0</v>
          </cell>
          <cell r="F2065">
            <v>0</v>
          </cell>
          <cell r="G2065">
            <v>0</v>
          </cell>
        </row>
        <row r="2066">
          <cell r="A2066" t="str">
            <v/>
          </cell>
          <cell r="B2066" t="str">
            <v/>
          </cell>
          <cell r="C2066">
            <v>0</v>
          </cell>
          <cell r="D2066" t="str">
            <v/>
          </cell>
          <cell r="E2066">
            <v>0</v>
          </cell>
          <cell r="F2066">
            <v>0</v>
          </cell>
          <cell r="G2066">
            <v>0</v>
          </cell>
        </row>
        <row r="2067">
          <cell r="A2067" t="str">
            <v/>
          </cell>
          <cell r="B2067" t="str">
            <v/>
          </cell>
          <cell r="C2067">
            <v>0</v>
          </cell>
          <cell r="D2067" t="str">
            <v/>
          </cell>
          <cell r="E2067">
            <v>0</v>
          </cell>
          <cell r="F2067">
            <v>0</v>
          </cell>
          <cell r="G2067">
            <v>0</v>
          </cell>
        </row>
        <row r="2068">
          <cell r="A2068" t="str">
            <v/>
          </cell>
          <cell r="B2068" t="str">
            <v/>
          </cell>
          <cell r="C2068">
            <v>0</v>
          </cell>
          <cell r="D2068" t="str">
            <v/>
          </cell>
          <cell r="E2068">
            <v>0</v>
          </cell>
          <cell r="F2068">
            <v>0</v>
          </cell>
          <cell r="G2068">
            <v>0</v>
          </cell>
        </row>
        <row r="2069">
          <cell r="A2069" t="str">
            <v/>
          </cell>
          <cell r="B2069" t="str">
            <v/>
          </cell>
          <cell r="C2069">
            <v>0</v>
          </cell>
          <cell r="D2069" t="str">
            <v/>
          </cell>
          <cell r="E2069">
            <v>0</v>
          </cell>
          <cell r="F2069">
            <v>0</v>
          </cell>
          <cell r="G2069">
            <v>0</v>
          </cell>
        </row>
        <row r="2070">
          <cell r="A2070" t="str">
            <v/>
          </cell>
          <cell r="B2070" t="str">
            <v/>
          </cell>
          <cell r="C2070">
            <v>0</v>
          </cell>
          <cell r="D2070" t="str">
            <v/>
          </cell>
          <cell r="E2070">
            <v>0</v>
          </cell>
          <cell r="F2070">
            <v>0</v>
          </cell>
          <cell r="G2070">
            <v>0</v>
          </cell>
        </row>
        <row r="2071">
          <cell r="A2071" t="str">
            <v/>
          </cell>
          <cell r="B2071" t="str">
            <v/>
          </cell>
          <cell r="C2071">
            <v>0</v>
          </cell>
          <cell r="D2071" t="str">
            <v/>
          </cell>
          <cell r="E2071">
            <v>0</v>
          </cell>
          <cell r="F2071">
            <v>0</v>
          </cell>
          <cell r="G2071">
            <v>0</v>
          </cell>
        </row>
        <row r="2072">
          <cell r="A2072" t="str">
            <v/>
          </cell>
          <cell r="B2072" t="str">
            <v/>
          </cell>
          <cell r="C2072">
            <v>0</v>
          </cell>
          <cell r="D2072" t="str">
            <v/>
          </cell>
          <cell r="E2072">
            <v>0</v>
          </cell>
          <cell r="F2072">
            <v>0</v>
          </cell>
          <cell r="G2072">
            <v>0</v>
          </cell>
        </row>
        <row r="2073">
          <cell r="A2073" t="str">
            <v/>
          </cell>
          <cell r="B2073" t="str">
            <v/>
          </cell>
          <cell r="C2073">
            <v>0</v>
          </cell>
          <cell r="D2073" t="str">
            <v/>
          </cell>
          <cell r="E2073">
            <v>0</v>
          </cell>
          <cell r="F2073">
            <v>0</v>
          </cell>
          <cell r="G2073">
            <v>0</v>
          </cell>
        </row>
        <row r="2074">
          <cell r="A2074" t="str">
            <v/>
          </cell>
          <cell r="B2074" t="str">
            <v/>
          </cell>
          <cell r="C2074">
            <v>0</v>
          </cell>
          <cell r="D2074" t="str">
            <v/>
          </cell>
          <cell r="E2074">
            <v>0</v>
          </cell>
          <cell r="F2074">
            <v>0</v>
          </cell>
          <cell r="G2074">
            <v>0</v>
          </cell>
        </row>
        <row r="2075">
          <cell r="A2075" t="str">
            <v/>
          </cell>
          <cell r="B2075" t="str">
            <v/>
          </cell>
          <cell r="C2075">
            <v>0</v>
          </cell>
          <cell r="D2075" t="str">
            <v/>
          </cell>
          <cell r="E2075">
            <v>0</v>
          </cell>
          <cell r="F2075">
            <v>0</v>
          </cell>
          <cell r="G2075">
            <v>0</v>
          </cell>
        </row>
        <row r="2076">
          <cell r="A2076">
            <v>0</v>
          </cell>
          <cell r="B2076">
            <v>0</v>
          </cell>
          <cell r="C2076">
            <v>0</v>
          </cell>
          <cell r="D2076">
            <v>0</v>
          </cell>
          <cell r="E2076">
            <v>0</v>
          </cell>
          <cell r="F2076" t="str">
            <v>Total A</v>
          </cell>
          <cell r="G2076">
            <v>0</v>
          </cell>
        </row>
        <row r="2077">
          <cell r="A2077">
            <v>0</v>
          </cell>
          <cell r="B2077">
            <v>0</v>
          </cell>
          <cell r="C2077" t="str">
            <v>B - MANO DE OBRA</v>
          </cell>
          <cell r="D2077">
            <v>0</v>
          </cell>
          <cell r="E2077">
            <v>0</v>
          </cell>
          <cell r="F2077">
            <v>0</v>
          </cell>
          <cell r="G2077">
            <v>0</v>
          </cell>
        </row>
        <row r="2078">
          <cell r="A2078" t="str">
            <v/>
          </cell>
          <cell r="B2078">
            <v>0</v>
          </cell>
          <cell r="C2078">
            <v>0</v>
          </cell>
          <cell r="D2078" t="str">
            <v/>
          </cell>
          <cell r="E2078">
            <v>0</v>
          </cell>
          <cell r="F2078">
            <v>0</v>
          </cell>
          <cell r="G2078">
            <v>0</v>
          </cell>
        </row>
        <row r="2079">
          <cell r="A2079" t="str">
            <v/>
          </cell>
          <cell r="B2079">
            <v>0</v>
          </cell>
          <cell r="C2079">
            <v>0</v>
          </cell>
          <cell r="D2079" t="str">
            <v/>
          </cell>
          <cell r="E2079">
            <v>0</v>
          </cell>
          <cell r="F2079">
            <v>0</v>
          </cell>
          <cell r="G2079">
            <v>0</v>
          </cell>
        </row>
        <row r="2080">
          <cell r="A2080" t="str">
            <v/>
          </cell>
          <cell r="B2080">
            <v>0</v>
          </cell>
          <cell r="C2080">
            <v>0</v>
          </cell>
          <cell r="D2080" t="str">
            <v/>
          </cell>
          <cell r="E2080">
            <v>0</v>
          </cell>
          <cell r="F2080">
            <v>0</v>
          </cell>
          <cell r="G2080">
            <v>0</v>
          </cell>
        </row>
        <row r="2081">
          <cell r="A2081" t="str">
            <v/>
          </cell>
          <cell r="B2081">
            <v>0</v>
          </cell>
          <cell r="C2081">
            <v>0</v>
          </cell>
          <cell r="D2081" t="str">
            <v/>
          </cell>
          <cell r="E2081">
            <v>0</v>
          </cell>
          <cell r="F2081">
            <v>0</v>
          </cell>
          <cell r="G2081">
            <v>0</v>
          </cell>
        </row>
        <row r="2082">
          <cell r="A2082" t="str">
            <v/>
          </cell>
          <cell r="B2082">
            <v>0</v>
          </cell>
          <cell r="C2082">
            <v>0</v>
          </cell>
          <cell r="D2082" t="str">
            <v/>
          </cell>
          <cell r="E2082">
            <v>0</v>
          </cell>
          <cell r="F2082">
            <v>0</v>
          </cell>
          <cell r="G2082">
            <v>0</v>
          </cell>
        </row>
        <row r="2083">
          <cell r="A2083" t="str">
            <v/>
          </cell>
          <cell r="B2083">
            <v>0</v>
          </cell>
          <cell r="C2083">
            <v>0</v>
          </cell>
          <cell r="D2083" t="str">
            <v/>
          </cell>
          <cell r="E2083">
            <v>0</v>
          </cell>
          <cell r="F2083">
            <v>0</v>
          </cell>
          <cell r="G2083">
            <v>0</v>
          </cell>
        </row>
        <row r="2084">
          <cell r="A2084" t="str">
            <v/>
          </cell>
          <cell r="B2084">
            <v>0</v>
          </cell>
          <cell r="C2084">
            <v>0</v>
          </cell>
          <cell r="D2084" t="str">
            <v/>
          </cell>
          <cell r="E2084">
            <v>0</v>
          </cell>
          <cell r="F2084">
            <v>0</v>
          </cell>
          <cell r="G2084">
            <v>0</v>
          </cell>
        </row>
        <row r="2085">
          <cell r="A2085" t="str">
            <v/>
          </cell>
          <cell r="B2085">
            <v>0</v>
          </cell>
          <cell r="C2085">
            <v>0</v>
          </cell>
          <cell r="D2085" t="str">
            <v/>
          </cell>
          <cell r="E2085">
            <v>0</v>
          </cell>
          <cell r="F2085">
            <v>0</v>
          </cell>
          <cell r="G2085">
            <v>0</v>
          </cell>
        </row>
        <row r="2086">
          <cell r="A2086">
            <v>0</v>
          </cell>
          <cell r="B2086">
            <v>0</v>
          </cell>
          <cell r="C2086">
            <v>0</v>
          </cell>
          <cell r="D2086">
            <v>0</v>
          </cell>
          <cell r="E2086">
            <v>0</v>
          </cell>
          <cell r="F2086" t="str">
            <v>Total B</v>
          </cell>
          <cell r="G2086">
            <v>0</v>
          </cell>
        </row>
        <row r="2087">
          <cell r="A2087">
            <v>0</v>
          </cell>
          <cell r="B2087">
            <v>0</v>
          </cell>
          <cell r="C2087" t="str">
            <v>C - EQUIPOS</v>
          </cell>
          <cell r="D2087">
            <v>0</v>
          </cell>
          <cell r="E2087">
            <v>0</v>
          </cell>
          <cell r="F2087">
            <v>0</v>
          </cell>
          <cell r="G2087">
            <v>0</v>
          </cell>
        </row>
        <row r="2088">
          <cell r="A2088" t="str">
            <v/>
          </cell>
          <cell r="B2088" t="str">
            <v/>
          </cell>
          <cell r="C2088">
            <v>0</v>
          </cell>
          <cell r="D2088" t="str">
            <v/>
          </cell>
          <cell r="E2088">
            <v>0</v>
          </cell>
          <cell r="F2088">
            <v>0</v>
          </cell>
          <cell r="G2088">
            <v>0</v>
          </cell>
        </row>
        <row r="2089">
          <cell r="A2089" t="str">
            <v/>
          </cell>
          <cell r="B2089" t="str">
            <v/>
          </cell>
          <cell r="C2089">
            <v>0</v>
          </cell>
          <cell r="D2089" t="str">
            <v/>
          </cell>
          <cell r="E2089">
            <v>0</v>
          </cell>
          <cell r="F2089">
            <v>0</v>
          </cell>
          <cell r="G2089">
            <v>0</v>
          </cell>
        </row>
        <row r="2090">
          <cell r="A2090" t="str">
            <v/>
          </cell>
          <cell r="B2090" t="str">
            <v/>
          </cell>
          <cell r="C2090">
            <v>0</v>
          </cell>
          <cell r="D2090" t="str">
            <v/>
          </cell>
          <cell r="E2090">
            <v>0</v>
          </cell>
          <cell r="F2090">
            <v>0</v>
          </cell>
          <cell r="G2090">
            <v>0</v>
          </cell>
        </row>
        <row r="2091">
          <cell r="A2091" t="str">
            <v/>
          </cell>
          <cell r="B2091" t="str">
            <v/>
          </cell>
          <cell r="C2091">
            <v>0</v>
          </cell>
          <cell r="D2091" t="str">
            <v/>
          </cell>
          <cell r="E2091">
            <v>0</v>
          </cell>
          <cell r="F2091">
            <v>0</v>
          </cell>
          <cell r="G2091">
            <v>0</v>
          </cell>
        </row>
        <row r="2092">
          <cell r="A2092" t="str">
            <v/>
          </cell>
          <cell r="B2092" t="str">
            <v/>
          </cell>
          <cell r="C2092">
            <v>0</v>
          </cell>
          <cell r="D2092" t="str">
            <v/>
          </cell>
          <cell r="E2092">
            <v>0</v>
          </cell>
          <cell r="F2092">
            <v>0</v>
          </cell>
          <cell r="G2092">
            <v>0</v>
          </cell>
        </row>
        <row r="2093">
          <cell r="A2093" t="str">
            <v/>
          </cell>
          <cell r="B2093" t="str">
            <v/>
          </cell>
          <cell r="C2093">
            <v>0</v>
          </cell>
          <cell r="D2093" t="str">
            <v/>
          </cell>
          <cell r="E2093">
            <v>0</v>
          </cell>
          <cell r="F2093">
            <v>0</v>
          </cell>
          <cell r="G2093">
            <v>0</v>
          </cell>
        </row>
        <row r="2094">
          <cell r="A2094" t="str">
            <v/>
          </cell>
          <cell r="B2094" t="str">
            <v/>
          </cell>
          <cell r="C2094">
            <v>0</v>
          </cell>
          <cell r="D2094" t="str">
            <v/>
          </cell>
          <cell r="E2094">
            <v>0</v>
          </cell>
          <cell r="F2094">
            <v>0</v>
          </cell>
          <cell r="G2094">
            <v>0</v>
          </cell>
        </row>
        <row r="2095">
          <cell r="A2095" t="str">
            <v/>
          </cell>
          <cell r="B2095" t="str">
            <v/>
          </cell>
          <cell r="C2095">
            <v>0</v>
          </cell>
          <cell r="D2095" t="str">
            <v/>
          </cell>
          <cell r="E2095">
            <v>0</v>
          </cell>
          <cell r="F2095">
            <v>0</v>
          </cell>
          <cell r="G2095">
            <v>0</v>
          </cell>
        </row>
        <row r="2096">
          <cell r="A2096" t="str">
            <v/>
          </cell>
          <cell r="B2096" t="str">
            <v/>
          </cell>
          <cell r="C2096">
            <v>0</v>
          </cell>
          <cell r="D2096" t="str">
            <v/>
          </cell>
          <cell r="E2096">
            <v>0</v>
          </cell>
          <cell r="F2096">
            <v>0</v>
          </cell>
          <cell r="G2096">
            <v>0</v>
          </cell>
        </row>
        <row r="2097">
          <cell r="A2097">
            <v>0</v>
          </cell>
          <cell r="B2097">
            <v>0</v>
          </cell>
          <cell r="C2097">
            <v>0</v>
          </cell>
          <cell r="D2097">
            <v>0</v>
          </cell>
          <cell r="E2097">
            <v>0</v>
          </cell>
          <cell r="F2097" t="str">
            <v>Total C</v>
          </cell>
          <cell r="G2097">
            <v>0</v>
          </cell>
        </row>
        <row r="2098">
          <cell r="A2098">
            <v>0</v>
          </cell>
          <cell r="B2098">
            <v>0</v>
          </cell>
          <cell r="C2098">
            <v>0</v>
          </cell>
          <cell r="D2098">
            <v>0</v>
          </cell>
          <cell r="E2098">
            <v>0</v>
          </cell>
          <cell r="F2098">
            <v>0</v>
          </cell>
          <cell r="G2098">
            <v>0</v>
          </cell>
        </row>
        <row r="2099">
          <cell r="A2099" t="str">
            <v/>
          </cell>
          <cell r="B2099" t="str">
            <v/>
          </cell>
          <cell r="C2099">
            <v>0</v>
          </cell>
          <cell r="D2099" t="str">
            <v>Costo  Neto</v>
          </cell>
          <cell r="E2099">
            <v>0</v>
          </cell>
          <cell r="F2099" t="str">
            <v>Total D=A+B+C</v>
          </cell>
          <cell r="G2099">
            <v>0</v>
          </cell>
        </row>
        <row r="2101">
          <cell r="A2101" t="str">
            <v>ANALISIS DE PRECIOS</v>
          </cell>
          <cell r="B2101">
            <v>0</v>
          </cell>
          <cell r="C2101">
            <v>0</v>
          </cell>
          <cell r="D2101">
            <v>0</v>
          </cell>
          <cell r="E2101">
            <v>0</v>
          </cell>
          <cell r="F2101">
            <v>0</v>
          </cell>
          <cell r="G2101">
            <v>0</v>
          </cell>
        </row>
        <row r="2102">
          <cell r="A2102" t="str">
            <v>COMITENTE:</v>
          </cell>
          <cell r="B2102" t="str">
            <v>DIRECCIÓN DE ARQUITECTURA</v>
          </cell>
          <cell r="C2102">
            <v>0</v>
          </cell>
          <cell r="D2102">
            <v>0</v>
          </cell>
          <cell r="E2102">
            <v>0</v>
          </cell>
          <cell r="F2102">
            <v>0</v>
          </cell>
          <cell r="G2102">
            <v>0</v>
          </cell>
        </row>
        <row r="2103">
          <cell r="A2103" t="str">
            <v>CONTRATISTA:</v>
          </cell>
          <cell r="B2103" t="str">
            <v>FUNCIONALES SIGOP</v>
          </cell>
          <cell r="C2103">
            <v>0</v>
          </cell>
          <cell r="D2103">
            <v>0</v>
          </cell>
          <cell r="E2103">
            <v>0</v>
          </cell>
          <cell r="F2103">
            <v>0</v>
          </cell>
          <cell r="G2103">
            <v>0</v>
          </cell>
        </row>
        <row r="2104">
          <cell r="A2104" t="str">
            <v>OBRA:</v>
          </cell>
          <cell r="B2104" t="str">
            <v>PRUEBA PLANILLA DE MEDICION</v>
          </cell>
          <cell r="C2104">
            <v>0</v>
          </cell>
          <cell r="D2104">
            <v>0</v>
          </cell>
          <cell r="E2104">
            <v>0</v>
          </cell>
          <cell r="F2104" t="str">
            <v>PRECIOS A:</v>
          </cell>
          <cell r="G2104">
            <v>0</v>
          </cell>
        </row>
        <row r="2105">
          <cell r="A2105" t="str">
            <v>UBICACIÓN:</v>
          </cell>
          <cell r="B2105" t="str">
            <v>CENTRO CIVICO</v>
          </cell>
          <cell r="C2105">
            <v>0</v>
          </cell>
          <cell r="D2105">
            <v>0</v>
          </cell>
          <cell r="E2105">
            <v>0</v>
          </cell>
          <cell r="F2105">
            <v>0</v>
          </cell>
          <cell r="G2105">
            <v>0</v>
          </cell>
        </row>
        <row r="2106">
          <cell r="A2106" t="str">
            <v>RUBRO:</v>
          </cell>
          <cell r="B2106" t="str">
            <v/>
          </cell>
          <cell r="C2106" t="str">
            <v/>
          </cell>
          <cell r="D2106">
            <v>0</v>
          </cell>
          <cell r="E2106">
            <v>0</v>
          </cell>
          <cell r="F2106">
            <v>0</v>
          </cell>
          <cell r="G2106">
            <v>0</v>
          </cell>
        </row>
        <row r="2107">
          <cell r="A2107" t="str">
            <v>ITEM:</v>
          </cell>
          <cell r="B2107" t="str">
            <v/>
          </cell>
          <cell r="C2107" t="str">
            <v/>
          </cell>
          <cell r="D2107">
            <v>0</v>
          </cell>
          <cell r="E2107">
            <v>0</v>
          </cell>
          <cell r="F2107" t="str">
            <v>UNIDAD:</v>
          </cell>
          <cell r="G2107" t="str">
            <v/>
          </cell>
        </row>
        <row r="2108">
          <cell r="A2108">
            <v>0</v>
          </cell>
          <cell r="B2108">
            <v>0</v>
          </cell>
          <cell r="C2108">
            <v>0</v>
          </cell>
          <cell r="D2108">
            <v>0</v>
          </cell>
          <cell r="E2108">
            <v>0</v>
          </cell>
          <cell r="F2108">
            <v>0</v>
          </cell>
          <cell r="G2108">
            <v>0</v>
          </cell>
        </row>
        <row r="2109">
          <cell r="A2109" t="str">
            <v>DATOS REDETERMINACION</v>
          </cell>
          <cell r="B2109">
            <v>0</v>
          </cell>
          <cell r="C2109" t="str">
            <v>DESIGNACION</v>
          </cell>
          <cell r="D2109" t="str">
            <v>U</v>
          </cell>
          <cell r="E2109" t="str">
            <v>Cantidad</v>
          </cell>
          <cell r="F2109" t="str">
            <v>$ Unitarios</v>
          </cell>
          <cell r="G2109" t="str">
            <v>$ Parcial</v>
          </cell>
        </row>
        <row r="2110">
          <cell r="A2110" t="str">
            <v>CÓDIGO</v>
          </cell>
          <cell r="B2110" t="str">
            <v>DESCRIPCIÓN</v>
          </cell>
          <cell r="C2110">
            <v>0</v>
          </cell>
          <cell r="D2110">
            <v>0</v>
          </cell>
          <cell r="E2110">
            <v>0</v>
          </cell>
          <cell r="F2110">
            <v>0</v>
          </cell>
          <cell r="G2110">
            <v>0</v>
          </cell>
        </row>
        <row r="2111">
          <cell r="A2111">
            <v>0</v>
          </cell>
          <cell r="B2111">
            <v>0</v>
          </cell>
          <cell r="C2111" t="str">
            <v>A - MATERIALES</v>
          </cell>
          <cell r="D2111">
            <v>0</v>
          </cell>
          <cell r="E2111">
            <v>0</v>
          </cell>
          <cell r="F2111">
            <v>0</v>
          </cell>
          <cell r="G2111">
            <v>0</v>
          </cell>
        </row>
        <row r="2112">
          <cell r="A2112" t="str">
            <v/>
          </cell>
          <cell r="B2112" t="str">
            <v/>
          </cell>
          <cell r="C2112">
            <v>0</v>
          </cell>
          <cell r="D2112" t="str">
            <v/>
          </cell>
          <cell r="E2112">
            <v>0</v>
          </cell>
          <cell r="F2112">
            <v>0</v>
          </cell>
          <cell r="G2112">
            <v>0</v>
          </cell>
        </row>
        <row r="2113">
          <cell r="A2113" t="str">
            <v/>
          </cell>
          <cell r="B2113" t="str">
            <v/>
          </cell>
          <cell r="C2113">
            <v>0</v>
          </cell>
          <cell r="D2113" t="str">
            <v/>
          </cell>
          <cell r="E2113">
            <v>0</v>
          </cell>
          <cell r="F2113">
            <v>0</v>
          </cell>
          <cell r="G2113">
            <v>0</v>
          </cell>
        </row>
        <row r="2114">
          <cell r="A2114" t="str">
            <v/>
          </cell>
          <cell r="B2114" t="str">
            <v/>
          </cell>
          <cell r="C2114">
            <v>0</v>
          </cell>
          <cell r="D2114" t="str">
            <v/>
          </cell>
          <cell r="E2114">
            <v>0</v>
          </cell>
          <cell r="F2114">
            <v>0</v>
          </cell>
          <cell r="G2114">
            <v>0</v>
          </cell>
        </row>
        <row r="2115">
          <cell r="A2115" t="str">
            <v/>
          </cell>
          <cell r="B2115" t="str">
            <v/>
          </cell>
          <cell r="C2115">
            <v>0</v>
          </cell>
          <cell r="D2115" t="str">
            <v/>
          </cell>
          <cell r="E2115">
            <v>0</v>
          </cell>
          <cell r="F2115">
            <v>0</v>
          </cell>
          <cell r="G2115">
            <v>0</v>
          </cell>
        </row>
        <row r="2116">
          <cell r="A2116" t="str">
            <v/>
          </cell>
          <cell r="B2116" t="str">
            <v/>
          </cell>
          <cell r="C2116">
            <v>0</v>
          </cell>
          <cell r="D2116" t="str">
            <v/>
          </cell>
          <cell r="E2116">
            <v>0</v>
          </cell>
          <cell r="F2116">
            <v>0</v>
          </cell>
          <cell r="G2116">
            <v>0</v>
          </cell>
        </row>
        <row r="2117">
          <cell r="A2117" t="str">
            <v/>
          </cell>
          <cell r="B2117" t="str">
            <v/>
          </cell>
          <cell r="C2117">
            <v>0</v>
          </cell>
          <cell r="D2117" t="str">
            <v/>
          </cell>
          <cell r="E2117">
            <v>0</v>
          </cell>
          <cell r="F2117">
            <v>0</v>
          </cell>
          <cell r="G2117">
            <v>0</v>
          </cell>
        </row>
        <row r="2118">
          <cell r="A2118" t="str">
            <v/>
          </cell>
          <cell r="B2118" t="str">
            <v/>
          </cell>
          <cell r="C2118">
            <v>0</v>
          </cell>
          <cell r="D2118" t="str">
            <v/>
          </cell>
          <cell r="E2118">
            <v>0</v>
          </cell>
          <cell r="F2118">
            <v>0</v>
          </cell>
          <cell r="G2118">
            <v>0</v>
          </cell>
        </row>
        <row r="2119">
          <cell r="A2119" t="str">
            <v/>
          </cell>
          <cell r="B2119" t="str">
            <v/>
          </cell>
          <cell r="C2119">
            <v>0</v>
          </cell>
          <cell r="D2119" t="str">
            <v/>
          </cell>
          <cell r="E2119">
            <v>0</v>
          </cell>
          <cell r="F2119">
            <v>0</v>
          </cell>
          <cell r="G2119">
            <v>0</v>
          </cell>
        </row>
        <row r="2120">
          <cell r="A2120" t="str">
            <v/>
          </cell>
          <cell r="B2120" t="str">
            <v/>
          </cell>
          <cell r="C2120">
            <v>0</v>
          </cell>
          <cell r="D2120" t="str">
            <v/>
          </cell>
          <cell r="E2120">
            <v>0</v>
          </cell>
          <cell r="F2120">
            <v>0</v>
          </cell>
          <cell r="G2120">
            <v>0</v>
          </cell>
        </row>
        <row r="2121">
          <cell r="A2121" t="str">
            <v/>
          </cell>
          <cell r="B2121" t="str">
            <v/>
          </cell>
          <cell r="C2121">
            <v>0</v>
          </cell>
          <cell r="D2121" t="str">
            <v/>
          </cell>
          <cell r="E2121">
            <v>0</v>
          </cell>
          <cell r="F2121">
            <v>0</v>
          </cell>
          <cell r="G2121">
            <v>0</v>
          </cell>
        </row>
        <row r="2122">
          <cell r="A2122" t="str">
            <v/>
          </cell>
          <cell r="B2122" t="str">
            <v/>
          </cell>
          <cell r="C2122">
            <v>0</v>
          </cell>
          <cell r="D2122" t="str">
            <v/>
          </cell>
          <cell r="E2122">
            <v>0</v>
          </cell>
          <cell r="F2122">
            <v>0</v>
          </cell>
          <cell r="G2122">
            <v>0</v>
          </cell>
        </row>
        <row r="2123">
          <cell r="A2123" t="str">
            <v/>
          </cell>
          <cell r="B2123" t="str">
            <v/>
          </cell>
          <cell r="C2123">
            <v>0</v>
          </cell>
          <cell r="D2123" t="str">
            <v/>
          </cell>
          <cell r="E2123">
            <v>0</v>
          </cell>
          <cell r="F2123">
            <v>0</v>
          </cell>
          <cell r="G2123">
            <v>0</v>
          </cell>
        </row>
        <row r="2124">
          <cell r="A2124" t="str">
            <v/>
          </cell>
          <cell r="B2124" t="str">
            <v/>
          </cell>
          <cell r="C2124">
            <v>0</v>
          </cell>
          <cell r="D2124" t="str">
            <v/>
          </cell>
          <cell r="E2124">
            <v>0</v>
          </cell>
          <cell r="F2124">
            <v>0</v>
          </cell>
          <cell r="G2124">
            <v>0</v>
          </cell>
        </row>
        <row r="2125">
          <cell r="A2125" t="str">
            <v/>
          </cell>
          <cell r="B2125" t="str">
            <v/>
          </cell>
          <cell r="C2125">
            <v>0</v>
          </cell>
          <cell r="D2125" t="str">
            <v/>
          </cell>
          <cell r="E2125">
            <v>0</v>
          </cell>
          <cell r="F2125">
            <v>0</v>
          </cell>
          <cell r="G2125">
            <v>0</v>
          </cell>
        </row>
        <row r="2126">
          <cell r="A2126">
            <v>0</v>
          </cell>
          <cell r="B2126">
            <v>0</v>
          </cell>
          <cell r="C2126">
            <v>0</v>
          </cell>
          <cell r="D2126">
            <v>0</v>
          </cell>
          <cell r="E2126">
            <v>0</v>
          </cell>
          <cell r="F2126" t="str">
            <v>Total A</v>
          </cell>
          <cell r="G2126">
            <v>0</v>
          </cell>
        </row>
        <row r="2127">
          <cell r="A2127">
            <v>0</v>
          </cell>
          <cell r="B2127">
            <v>0</v>
          </cell>
          <cell r="C2127" t="str">
            <v>B - MANO DE OBRA</v>
          </cell>
          <cell r="D2127">
            <v>0</v>
          </cell>
          <cell r="E2127">
            <v>0</v>
          </cell>
          <cell r="F2127">
            <v>0</v>
          </cell>
          <cell r="G2127">
            <v>0</v>
          </cell>
        </row>
        <row r="2128">
          <cell r="A2128" t="str">
            <v/>
          </cell>
          <cell r="B2128">
            <v>0</v>
          </cell>
          <cell r="C2128">
            <v>0</v>
          </cell>
          <cell r="D2128" t="str">
            <v/>
          </cell>
          <cell r="E2128">
            <v>0</v>
          </cell>
          <cell r="F2128">
            <v>0</v>
          </cell>
          <cell r="G2128">
            <v>0</v>
          </cell>
        </row>
        <row r="2129">
          <cell r="A2129" t="str">
            <v/>
          </cell>
          <cell r="B2129">
            <v>0</v>
          </cell>
          <cell r="C2129">
            <v>0</v>
          </cell>
          <cell r="D2129" t="str">
            <v/>
          </cell>
          <cell r="E2129">
            <v>0</v>
          </cell>
          <cell r="F2129">
            <v>0</v>
          </cell>
          <cell r="G2129">
            <v>0</v>
          </cell>
        </row>
        <row r="2130">
          <cell r="A2130" t="str">
            <v/>
          </cell>
          <cell r="B2130">
            <v>0</v>
          </cell>
          <cell r="C2130">
            <v>0</v>
          </cell>
          <cell r="D2130" t="str">
            <v/>
          </cell>
          <cell r="E2130">
            <v>0</v>
          </cell>
          <cell r="F2130">
            <v>0</v>
          </cell>
          <cell r="G2130">
            <v>0</v>
          </cell>
        </row>
        <row r="2131">
          <cell r="A2131" t="str">
            <v/>
          </cell>
          <cell r="B2131">
            <v>0</v>
          </cell>
          <cell r="C2131">
            <v>0</v>
          </cell>
          <cell r="D2131" t="str">
            <v/>
          </cell>
          <cell r="E2131">
            <v>0</v>
          </cell>
          <cell r="F2131">
            <v>0</v>
          </cell>
          <cell r="G2131">
            <v>0</v>
          </cell>
        </row>
        <row r="2132">
          <cell r="A2132" t="str">
            <v/>
          </cell>
          <cell r="B2132">
            <v>0</v>
          </cell>
          <cell r="C2132">
            <v>0</v>
          </cell>
          <cell r="D2132" t="str">
            <v/>
          </cell>
          <cell r="E2132">
            <v>0</v>
          </cell>
          <cell r="F2132">
            <v>0</v>
          </cell>
          <cell r="G2132">
            <v>0</v>
          </cell>
        </row>
        <row r="2133">
          <cell r="A2133" t="str">
            <v/>
          </cell>
          <cell r="B2133">
            <v>0</v>
          </cell>
          <cell r="C2133">
            <v>0</v>
          </cell>
          <cell r="D2133" t="str">
            <v/>
          </cell>
          <cell r="E2133">
            <v>0</v>
          </cell>
          <cell r="F2133">
            <v>0</v>
          </cell>
          <cell r="G2133">
            <v>0</v>
          </cell>
        </row>
        <row r="2134">
          <cell r="A2134" t="str">
            <v/>
          </cell>
          <cell r="B2134">
            <v>0</v>
          </cell>
          <cell r="C2134">
            <v>0</v>
          </cell>
          <cell r="D2134" t="str">
            <v/>
          </cell>
          <cell r="E2134">
            <v>0</v>
          </cell>
          <cell r="F2134">
            <v>0</v>
          </cell>
          <cell r="G2134">
            <v>0</v>
          </cell>
        </row>
        <row r="2135">
          <cell r="A2135" t="str">
            <v/>
          </cell>
          <cell r="B2135">
            <v>0</v>
          </cell>
          <cell r="C2135">
            <v>0</v>
          </cell>
          <cell r="D2135" t="str">
            <v/>
          </cell>
          <cell r="E2135">
            <v>0</v>
          </cell>
          <cell r="F2135">
            <v>0</v>
          </cell>
          <cell r="G2135">
            <v>0</v>
          </cell>
        </row>
        <row r="2136">
          <cell r="A2136">
            <v>0</v>
          </cell>
          <cell r="B2136">
            <v>0</v>
          </cell>
          <cell r="C2136">
            <v>0</v>
          </cell>
          <cell r="D2136">
            <v>0</v>
          </cell>
          <cell r="E2136">
            <v>0</v>
          </cell>
          <cell r="F2136" t="str">
            <v>Total B</v>
          </cell>
          <cell r="G2136">
            <v>0</v>
          </cell>
        </row>
        <row r="2137">
          <cell r="A2137">
            <v>0</v>
          </cell>
          <cell r="B2137">
            <v>0</v>
          </cell>
          <cell r="C2137" t="str">
            <v>C - EQUIPOS</v>
          </cell>
          <cell r="D2137">
            <v>0</v>
          </cell>
          <cell r="E2137">
            <v>0</v>
          </cell>
          <cell r="F2137">
            <v>0</v>
          </cell>
          <cell r="G2137">
            <v>0</v>
          </cell>
        </row>
        <row r="2138">
          <cell r="A2138" t="str">
            <v/>
          </cell>
          <cell r="B2138" t="str">
            <v/>
          </cell>
          <cell r="C2138">
            <v>0</v>
          </cell>
          <cell r="D2138" t="str">
            <v/>
          </cell>
          <cell r="E2138">
            <v>0</v>
          </cell>
          <cell r="F2138">
            <v>0</v>
          </cell>
          <cell r="G2138">
            <v>0</v>
          </cell>
        </row>
        <row r="2139">
          <cell r="A2139" t="str">
            <v/>
          </cell>
          <cell r="B2139" t="str">
            <v/>
          </cell>
          <cell r="C2139">
            <v>0</v>
          </cell>
          <cell r="D2139" t="str">
            <v/>
          </cell>
          <cell r="E2139">
            <v>0</v>
          </cell>
          <cell r="F2139">
            <v>0</v>
          </cell>
          <cell r="G2139">
            <v>0</v>
          </cell>
        </row>
        <row r="2140">
          <cell r="A2140" t="str">
            <v/>
          </cell>
          <cell r="B2140" t="str">
            <v/>
          </cell>
          <cell r="C2140">
            <v>0</v>
          </cell>
          <cell r="D2140" t="str">
            <v/>
          </cell>
          <cell r="E2140">
            <v>0</v>
          </cell>
          <cell r="F2140">
            <v>0</v>
          </cell>
          <cell r="G2140">
            <v>0</v>
          </cell>
        </row>
        <row r="2141">
          <cell r="A2141" t="str">
            <v/>
          </cell>
          <cell r="B2141" t="str">
            <v/>
          </cell>
          <cell r="C2141">
            <v>0</v>
          </cell>
          <cell r="D2141" t="str">
            <v/>
          </cell>
          <cell r="E2141">
            <v>0</v>
          </cell>
          <cell r="F2141">
            <v>0</v>
          </cell>
          <cell r="G2141">
            <v>0</v>
          </cell>
        </row>
        <row r="2142">
          <cell r="A2142" t="str">
            <v/>
          </cell>
          <cell r="B2142" t="str">
            <v/>
          </cell>
          <cell r="C2142">
            <v>0</v>
          </cell>
          <cell r="D2142" t="str">
            <v/>
          </cell>
          <cell r="E2142">
            <v>0</v>
          </cell>
          <cell r="F2142">
            <v>0</v>
          </cell>
          <cell r="G2142">
            <v>0</v>
          </cell>
        </row>
        <row r="2143">
          <cell r="A2143" t="str">
            <v/>
          </cell>
          <cell r="B2143" t="str">
            <v/>
          </cell>
          <cell r="C2143">
            <v>0</v>
          </cell>
          <cell r="D2143" t="str">
            <v/>
          </cell>
          <cell r="E2143">
            <v>0</v>
          </cell>
          <cell r="F2143">
            <v>0</v>
          </cell>
          <cell r="G2143">
            <v>0</v>
          </cell>
        </row>
        <row r="2144">
          <cell r="A2144" t="str">
            <v/>
          </cell>
          <cell r="B2144" t="str">
            <v/>
          </cell>
          <cell r="C2144">
            <v>0</v>
          </cell>
          <cell r="D2144" t="str">
            <v/>
          </cell>
          <cell r="E2144">
            <v>0</v>
          </cell>
          <cell r="F2144">
            <v>0</v>
          </cell>
          <cell r="G2144">
            <v>0</v>
          </cell>
        </row>
        <row r="2145">
          <cell r="A2145" t="str">
            <v/>
          </cell>
          <cell r="B2145" t="str">
            <v/>
          </cell>
          <cell r="C2145">
            <v>0</v>
          </cell>
          <cell r="D2145" t="str">
            <v/>
          </cell>
          <cell r="E2145">
            <v>0</v>
          </cell>
          <cell r="F2145">
            <v>0</v>
          </cell>
          <cell r="G2145">
            <v>0</v>
          </cell>
        </row>
        <row r="2146">
          <cell r="A2146" t="str">
            <v/>
          </cell>
          <cell r="B2146" t="str">
            <v/>
          </cell>
          <cell r="C2146">
            <v>0</v>
          </cell>
          <cell r="D2146" t="str">
            <v/>
          </cell>
          <cell r="E2146">
            <v>0</v>
          </cell>
          <cell r="F2146">
            <v>0</v>
          </cell>
          <cell r="G2146">
            <v>0</v>
          </cell>
        </row>
        <row r="2147">
          <cell r="A2147">
            <v>0</v>
          </cell>
          <cell r="B2147">
            <v>0</v>
          </cell>
          <cell r="C2147">
            <v>0</v>
          </cell>
          <cell r="D2147">
            <v>0</v>
          </cell>
          <cell r="E2147">
            <v>0</v>
          </cell>
          <cell r="F2147" t="str">
            <v>Total C</v>
          </cell>
          <cell r="G2147">
            <v>0</v>
          </cell>
        </row>
        <row r="2148">
          <cell r="A2148">
            <v>0</v>
          </cell>
          <cell r="B2148">
            <v>0</v>
          </cell>
          <cell r="C2148">
            <v>0</v>
          </cell>
          <cell r="D2148">
            <v>0</v>
          </cell>
          <cell r="E2148">
            <v>0</v>
          </cell>
          <cell r="F2148">
            <v>0</v>
          </cell>
          <cell r="G2148">
            <v>0</v>
          </cell>
        </row>
        <row r="2149">
          <cell r="A2149" t="str">
            <v/>
          </cell>
          <cell r="B2149" t="str">
            <v/>
          </cell>
          <cell r="C2149">
            <v>0</v>
          </cell>
          <cell r="D2149" t="str">
            <v>Costo  Neto</v>
          </cell>
          <cell r="E2149">
            <v>0</v>
          </cell>
          <cell r="F2149" t="str">
            <v>Total D=A+B+C</v>
          </cell>
          <cell r="G2149">
            <v>0</v>
          </cell>
        </row>
        <row r="2151">
          <cell r="A2151" t="str">
            <v>ANALISIS DE PRECIOS</v>
          </cell>
          <cell r="B2151">
            <v>0</v>
          </cell>
          <cell r="C2151">
            <v>0</v>
          </cell>
          <cell r="D2151">
            <v>0</v>
          </cell>
          <cell r="E2151">
            <v>0</v>
          </cell>
          <cell r="F2151">
            <v>0</v>
          </cell>
          <cell r="G2151">
            <v>0</v>
          </cell>
        </row>
        <row r="2152">
          <cell r="A2152" t="str">
            <v>COMITENTE:</v>
          </cell>
          <cell r="B2152" t="str">
            <v>DIRECCIÓN DE ARQUITECTURA</v>
          </cell>
          <cell r="C2152">
            <v>0</v>
          </cell>
          <cell r="D2152">
            <v>0</v>
          </cell>
          <cell r="E2152">
            <v>0</v>
          </cell>
          <cell r="F2152">
            <v>0</v>
          </cell>
          <cell r="G2152">
            <v>0</v>
          </cell>
        </row>
        <row r="2153">
          <cell r="A2153" t="str">
            <v>CONTRATISTA:</v>
          </cell>
          <cell r="B2153" t="str">
            <v>FUNCIONALES SIGOP</v>
          </cell>
          <cell r="C2153">
            <v>0</v>
          </cell>
          <cell r="D2153">
            <v>0</v>
          </cell>
          <cell r="E2153">
            <v>0</v>
          </cell>
          <cell r="F2153">
            <v>0</v>
          </cell>
          <cell r="G2153">
            <v>0</v>
          </cell>
        </row>
        <row r="2154">
          <cell r="A2154" t="str">
            <v>OBRA:</v>
          </cell>
          <cell r="B2154" t="str">
            <v>PRUEBA PLANILLA DE MEDICION</v>
          </cell>
          <cell r="C2154">
            <v>0</v>
          </cell>
          <cell r="D2154">
            <v>0</v>
          </cell>
          <cell r="E2154">
            <v>0</v>
          </cell>
          <cell r="F2154" t="str">
            <v>PRECIOS A:</v>
          </cell>
          <cell r="G2154">
            <v>0</v>
          </cell>
        </row>
        <row r="2155">
          <cell r="A2155" t="str">
            <v>UBICACIÓN:</v>
          </cell>
          <cell r="B2155" t="str">
            <v>CENTRO CIVICO</v>
          </cell>
          <cell r="C2155">
            <v>0</v>
          </cell>
          <cell r="D2155">
            <v>0</v>
          </cell>
          <cell r="E2155">
            <v>0</v>
          </cell>
          <cell r="F2155">
            <v>0</v>
          </cell>
          <cell r="G2155">
            <v>0</v>
          </cell>
        </row>
        <row r="2156">
          <cell r="A2156" t="str">
            <v>RUBRO:</v>
          </cell>
          <cell r="B2156" t="str">
            <v/>
          </cell>
          <cell r="C2156" t="str">
            <v/>
          </cell>
          <cell r="D2156">
            <v>0</v>
          </cell>
          <cell r="E2156">
            <v>0</v>
          </cell>
          <cell r="F2156">
            <v>0</v>
          </cell>
          <cell r="G2156">
            <v>0</v>
          </cell>
        </row>
        <row r="2157">
          <cell r="A2157" t="str">
            <v>ITEM:</v>
          </cell>
          <cell r="B2157" t="str">
            <v/>
          </cell>
          <cell r="C2157" t="str">
            <v/>
          </cell>
          <cell r="D2157">
            <v>0</v>
          </cell>
          <cell r="E2157">
            <v>0</v>
          </cell>
          <cell r="F2157" t="str">
            <v>UNIDAD:</v>
          </cell>
          <cell r="G2157" t="str">
            <v/>
          </cell>
        </row>
        <row r="2158">
          <cell r="A2158">
            <v>0</v>
          </cell>
          <cell r="B2158">
            <v>0</v>
          </cell>
          <cell r="C2158">
            <v>0</v>
          </cell>
          <cell r="D2158">
            <v>0</v>
          </cell>
          <cell r="E2158">
            <v>0</v>
          </cell>
          <cell r="F2158">
            <v>0</v>
          </cell>
          <cell r="G2158">
            <v>0</v>
          </cell>
        </row>
        <row r="2159">
          <cell r="A2159" t="str">
            <v>DATOS REDETERMINACION</v>
          </cell>
          <cell r="B2159">
            <v>0</v>
          </cell>
          <cell r="C2159" t="str">
            <v>DESIGNACION</v>
          </cell>
          <cell r="D2159" t="str">
            <v>U</v>
          </cell>
          <cell r="E2159" t="str">
            <v>Cantidad</v>
          </cell>
          <cell r="F2159" t="str">
            <v>$ Unitarios</v>
          </cell>
          <cell r="G2159" t="str">
            <v>$ Parcial</v>
          </cell>
        </row>
        <row r="2160">
          <cell r="A2160" t="str">
            <v>CÓDIGO</v>
          </cell>
          <cell r="B2160" t="str">
            <v>DESCRIPCIÓN</v>
          </cell>
          <cell r="C2160">
            <v>0</v>
          </cell>
          <cell r="D2160">
            <v>0</v>
          </cell>
          <cell r="E2160">
            <v>0</v>
          </cell>
          <cell r="F2160">
            <v>0</v>
          </cell>
          <cell r="G2160">
            <v>0</v>
          </cell>
        </row>
        <row r="2161">
          <cell r="A2161">
            <v>0</v>
          </cell>
          <cell r="B2161">
            <v>0</v>
          </cell>
          <cell r="C2161" t="str">
            <v>A - MATERIALES</v>
          </cell>
          <cell r="D2161">
            <v>0</v>
          </cell>
          <cell r="E2161">
            <v>0</v>
          </cell>
          <cell r="F2161">
            <v>0</v>
          </cell>
          <cell r="G2161">
            <v>0</v>
          </cell>
        </row>
        <row r="2162">
          <cell r="A2162" t="str">
            <v/>
          </cell>
          <cell r="B2162" t="str">
            <v/>
          </cell>
          <cell r="C2162">
            <v>0</v>
          </cell>
          <cell r="D2162" t="str">
            <v/>
          </cell>
          <cell r="E2162">
            <v>0</v>
          </cell>
          <cell r="F2162">
            <v>0</v>
          </cell>
          <cell r="G2162">
            <v>0</v>
          </cell>
        </row>
        <row r="2163">
          <cell r="A2163" t="str">
            <v/>
          </cell>
          <cell r="B2163" t="str">
            <v/>
          </cell>
          <cell r="C2163">
            <v>0</v>
          </cell>
          <cell r="D2163" t="str">
            <v/>
          </cell>
          <cell r="E2163">
            <v>0</v>
          </cell>
          <cell r="F2163">
            <v>0</v>
          </cell>
          <cell r="G2163">
            <v>0</v>
          </cell>
        </row>
        <row r="2164">
          <cell r="A2164" t="str">
            <v/>
          </cell>
          <cell r="B2164" t="str">
            <v/>
          </cell>
          <cell r="C2164">
            <v>0</v>
          </cell>
          <cell r="D2164" t="str">
            <v/>
          </cell>
          <cell r="E2164">
            <v>0</v>
          </cell>
          <cell r="F2164">
            <v>0</v>
          </cell>
          <cell r="G2164">
            <v>0</v>
          </cell>
        </row>
        <row r="2165">
          <cell r="A2165" t="str">
            <v/>
          </cell>
          <cell r="B2165" t="str">
            <v/>
          </cell>
          <cell r="C2165">
            <v>0</v>
          </cell>
          <cell r="D2165" t="str">
            <v/>
          </cell>
          <cell r="E2165">
            <v>0</v>
          </cell>
          <cell r="F2165">
            <v>0</v>
          </cell>
          <cell r="G2165">
            <v>0</v>
          </cell>
        </row>
        <row r="2166">
          <cell r="A2166" t="str">
            <v/>
          </cell>
          <cell r="B2166" t="str">
            <v/>
          </cell>
          <cell r="C2166">
            <v>0</v>
          </cell>
          <cell r="D2166" t="str">
            <v/>
          </cell>
          <cell r="E2166">
            <v>0</v>
          </cell>
          <cell r="F2166">
            <v>0</v>
          </cell>
          <cell r="G2166">
            <v>0</v>
          </cell>
        </row>
        <row r="2167">
          <cell r="A2167" t="str">
            <v/>
          </cell>
          <cell r="B2167" t="str">
            <v/>
          </cell>
          <cell r="C2167">
            <v>0</v>
          </cell>
          <cell r="D2167" t="str">
            <v/>
          </cell>
          <cell r="E2167">
            <v>0</v>
          </cell>
          <cell r="F2167">
            <v>0</v>
          </cell>
          <cell r="G2167">
            <v>0</v>
          </cell>
        </row>
        <row r="2168">
          <cell r="A2168" t="str">
            <v/>
          </cell>
          <cell r="B2168" t="str">
            <v/>
          </cell>
          <cell r="C2168">
            <v>0</v>
          </cell>
          <cell r="D2168" t="str">
            <v/>
          </cell>
          <cell r="E2168">
            <v>0</v>
          </cell>
          <cell r="F2168">
            <v>0</v>
          </cell>
          <cell r="G2168">
            <v>0</v>
          </cell>
        </row>
        <row r="2169">
          <cell r="A2169" t="str">
            <v/>
          </cell>
          <cell r="B2169" t="str">
            <v/>
          </cell>
          <cell r="C2169">
            <v>0</v>
          </cell>
          <cell r="D2169" t="str">
            <v/>
          </cell>
          <cell r="E2169">
            <v>0</v>
          </cell>
          <cell r="F2169">
            <v>0</v>
          </cell>
          <cell r="G2169">
            <v>0</v>
          </cell>
        </row>
        <row r="2170">
          <cell r="A2170" t="str">
            <v/>
          </cell>
          <cell r="B2170" t="str">
            <v/>
          </cell>
          <cell r="C2170">
            <v>0</v>
          </cell>
          <cell r="D2170" t="str">
            <v/>
          </cell>
          <cell r="E2170">
            <v>0</v>
          </cell>
          <cell r="F2170">
            <v>0</v>
          </cell>
          <cell r="G2170">
            <v>0</v>
          </cell>
        </row>
        <row r="2171">
          <cell r="A2171" t="str">
            <v/>
          </cell>
          <cell r="B2171" t="str">
            <v/>
          </cell>
          <cell r="C2171">
            <v>0</v>
          </cell>
          <cell r="D2171" t="str">
            <v/>
          </cell>
          <cell r="E2171">
            <v>0</v>
          </cell>
          <cell r="F2171">
            <v>0</v>
          </cell>
          <cell r="G2171">
            <v>0</v>
          </cell>
        </row>
        <row r="2172">
          <cell r="A2172" t="str">
            <v/>
          </cell>
          <cell r="B2172" t="str">
            <v/>
          </cell>
          <cell r="C2172">
            <v>0</v>
          </cell>
          <cell r="D2172" t="str">
            <v/>
          </cell>
          <cell r="E2172">
            <v>0</v>
          </cell>
          <cell r="F2172">
            <v>0</v>
          </cell>
          <cell r="G2172">
            <v>0</v>
          </cell>
        </row>
        <row r="2173">
          <cell r="A2173" t="str">
            <v/>
          </cell>
          <cell r="B2173" t="str">
            <v/>
          </cell>
          <cell r="C2173">
            <v>0</v>
          </cell>
          <cell r="D2173" t="str">
            <v/>
          </cell>
          <cell r="E2173">
            <v>0</v>
          </cell>
          <cell r="F2173">
            <v>0</v>
          </cell>
          <cell r="G2173">
            <v>0</v>
          </cell>
        </row>
        <row r="2174">
          <cell r="A2174" t="str">
            <v/>
          </cell>
          <cell r="B2174" t="str">
            <v/>
          </cell>
          <cell r="C2174">
            <v>0</v>
          </cell>
          <cell r="D2174" t="str">
            <v/>
          </cell>
          <cell r="E2174">
            <v>0</v>
          </cell>
          <cell r="F2174">
            <v>0</v>
          </cell>
          <cell r="G2174">
            <v>0</v>
          </cell>
        </row>
        <row r="2175">
          <cell r="A2175" t="str">
            <v/>
          </cell>
          <cell r="B2175" t="str">
            <v/>
          </cell>
          <cell r="C2175">
            <v>0</v>
          </cell>
          <cell r="D2175" t="str">
            <v/>
          </cell>
          <cell r="E2175">
            <v>0</v>
          </cell>
          <cell r="F2175">
            <v>0</v>
          </cell>
          <cell r="G2175">
            <v>0</v>
          </cell>
        </row>
        <row r="2176">
          <cell r="A2176">
            <v>0</v>
          </cell>
          <cell r="B2176">
            <v>0</v>
          </cell>
          <cell r="C2176">
            <v>0</v>
          </cell>
          <cell r="D2176">
            <v>0</v>
          </cell>
          <cell r="E2176">
            <v>0</v>
          </cell>
          <cell r="F2176" t="str">
            <v>Total A</v>
          </cell>
          <cell r="G2176">
            <v>0</v>
          </cell>
        </row>
        <row r="2177">
          <cell r="A2177">
            <v>0</v>
          </cell>
          <cell r="B2177">
            <v>0</v>
          </cell>
          <cell r="C2177" t="str">
            <v>B - MANO DE OBRA</v>
          </cell>
          <cell r="D2177">
            <v>0</v>
          </cell>
          <cell r="E2177">
            <v>0</v>
          </cell>
          <cell r="F2177">
            <v>0</v>
          </cell>
          <cell r="G2177">
            <v>0</v>
          </cell>
        </row>
        <row r="2178">
          <cell r="A2178" t="str">
            <v/>
          </cell>
          <cell r="B2178">
            <v>0</v>
          </cell>
          <cell r="C2178">
            <v>0</v>
          </cell>
          <cell r="D2178" t="str">
            <v/>
          </cell>
          <cell r="E2178">
            <v>0</v>
          </cell>
          <cell r="F2178">
            <v>0</v>
          </cell>
          <cell r="G2178">
            <v>0</v>
          </cell>
        </row>
        <row r="2179">
          <cell r="A2179" t="str">
            <v/>
          </cell>
          <cell r="B2179">
            <v>0</v>
          </cell>
          <cell r="C2179">
            <v>0</v>
          </cell>
          <cell r="D2179" t="str">
            <v/>
          </cell>
          <cell r="E2179">
            <v>0</v>
          </cell>
          <cell r="F2179">
            <v>0</v>
          </cell>
          <cell r="G2179">
            <v>0</v>
          </cell>
        </row>
        <row r="2180">
          <cell r="A2180" t="str">
            <v/>
          </cell>
          <cell r="B2180">
            <v>0</v>
          </cell>
          <cell r="C2180">
            <v>0</v>
          </cell>
          <cell r="D2180" t="str">
            <v/>
          </cell>
          <cell r="E2180">
            <v>0</v>
          </cell>
          <cell r="F2180">
            <v>0</v>
          </cell>
          <cell r="G2180">
            <v>0</v>
          </cell>
        </row>
        <row r="2181">
          <cell r="A2181" t="str">
            <v/>
          </cell>
          <cell r="B2181">
            <v>0</v>
          </cell>
          <cell r="C2181">
            <v>0</v>
          </cell>
          <cell r="D2181" t="str">
            <v/>
          </cell>
          <cell r="E2181">
            <v>0</v>
          </cell>
          <cell r="F2181">
            <v>0</v>
          </cell>
          <cell r="G2181">
            <v>0</v>
          </cell>
        </row>
        <row r="2182">
          <cell r="A2182" t="str">
            <v/>
          </cell>
          <cell r="B2182">
            <v>0</v>
          </cell>
          <cell r="C2182">
            <v>0</v>
          </cell>
          <cell r="D2182" t="str">
            <v/>
          </cell>
          <cell r="E2182">
            <v>0</v>
          </cell>
          <cell r="F2182">
            <v>0</v>
          </cell>
          <cell r="G2182">
            <v>0</v>
          </cell>
        </row>
        <row r="2183">
          <cell r="A2183" t="str">
            <v/>
          </cell>
          <cell r="B2183">
            <v>0</v>
          </cell>
          <cell r="C2183">
            <v>0</v>
          </cell>
          <cell r="D2183" t="str">
            <v/>
          </cell>
          <cell r="E2183">
            <v>0</v>
          </cell>
          <cell r="F2183">
            <v>0</v>
          </cell>
          <cell r="G2183">
            <v>0</v>
          </cell>
        </row>
        <row r="2184">
          <cell r="A2184" t="str">
            <v/>
          </cell>
          <cell r="B2184">
            <v>0</v>
          </cell>
          <cell r="C2184">
            <v>0</v>
          </cell>
          <cell r="D2184" t="str">
            <v/>
          </cell>
          <cell r="E2184">
            <v>0</v>
          </cell>
          <cell r="F2184">
            <v>0</v>
          </cell>
          <cell r="G2184">
            <v>0</v>
          </cell>
        </row>
        <row r="2185">
          <cell r="A2185" t="str">
            <v/>
          </cell>
          <cell r="B2185">
            <v>0</v>
          </cell>
          <cell r="C2185">
            <v>0</v>
          </cell>
          <cell r="D2185" t="str">
            <v/>
          </cell>
          <cell r="E2185">
            <v>0</v>
          </cell>
          <cell r="F2185">
            <v>0</v>
          </cell>
          <cell r="G2185">
            <v>0</v>
          </cell>
        </row>
        <row r="2186">
          <cell r="A2186">
            <v>0</v>
          </cell>
          <cell r="B2186">
            <v>0</v>
          </cell>
          <cell r="C2186">
            <v>0</v>
          </cell>
          <cell r="D2186">
            <v>0</v>
          </cell>
          <cell r="E2186">
            <v>0</v>
          </cell>
          <cell r="F2186" t="str">
            <v>Total B</v>
          </cell>
          <cell r="G2186">
            <v>0</v>
          </cell>
        </row>
        <row r="2187">
          <cell r="A2187">
            <v>0</v>
          </cell>
          <cell r="B2187">
            <v>0</v>
          </cell>
          <cell r="C2187" t="str">
            <v>C - EQUIPOS</v>
          </cell>
          <cell r="D2187">
            <v>0</v>
          </cell>
          <cell r="E2187">
            <v>0</v>
          </cell>
          <cell r="F2187">
            <v>0</v>
          </cell>
          <cell r="G2187">
            <v>0</v>
          </cell>
        </row>
        <row r="2188">
          <cell r="A2188" t="str">
            <v/>
          </cell>
          <cell r="B2188" t="str">
            <v/>
          </cell>
          <cell r="C2188">
            <v>0</v>
          </cell>
          <cell r="D2188" t="str">
            <v/>
          </cell>
          <cell r="E2188">
            <v>0</v>
          </cell>
          <cell r="F2188">
            <v>0</v>
          </cell>
          <cell r="G2188">
            <v>0</v>
          </cell>
        </row>
        <row r="2189">
          <cell r="A2189" t="str">
            <v/>
          </cell>
          <cell r="B2189" t="str">
            <v/>
          </cell>
          <cell r="C2189">
            <v>0</v>
          </cell>
          <cell r="D2189" t="str">
            <v/>
          </cell>
          <cell r="E2189">
            <v>0</v>
          </cell>
          <cell r="F2189">
            <v>0</v>
          </cell>
          <cell r="G2189">
            <v>0</v>
          </cell>
        </row>
        <row r="2190">
          <cell r="A2190" t="str">
            <v/>
          </cell>
          <cell r="B2190" t="str">
            <v/>
          </cell>
          <cell r="C2190">
            <v>0</v>
          </cell>
          <cell r="D2190" t="str">
            <v/>
          </cell>
          <cell r="E2190">
            <v>0</v>
          </cell>
          <cell r="F2190">
            <v>0</v>
          </cell>
          <cell r="G2190">
            <v>0</v>
          </cell>
        </row>
        <row r="2191">
          <cell r="A2191" t="str">
            <v/>
          </cell>
          <cell r="B2191" t="str">
            <v/>
          </cell>
          <cell r="C2191">
            <v>0</v>
          </cell>
          <cell r="D2191" t="str">
            <v/>
          </cell>
          <cell r="E2191">
            <v>0</v>
          </cell>
          <cell r="F2191">
            <v>0</v>
          </cell>
          <cell r="G2191">
            <v>0</v>
          </cell>
        </row>
        <row r="2192">
          <cell r="A2192" t="str">
            <v/>
          </cell>
          <cell r="B2192" t="str">
            <v/>
          </cell>
          <cell r="C2192">
            <v>0</v>
          </cell>
          <cell r="D2192" t="str">
            <v/>
          </cell>
          <cell r="E2192">
            <v>0</v>
          </cell>
          <cell r="F2192">
            <v>0</v>
          </cell>
          <cell r="G2192">
            <v>0</v>
          </cell>
        </row>
        <row r="2193">
          <cell r="A2193" t="str">
            <v/>
          </cell>
          <cell r="B2193" t="str">
            <v/>
          </cell>
          <cell r="C2193">
            <v>0</v>
          </cell>
          <cell r="D2193" t="str">
            <v/>
          </cell>
          <cell r="E2193">
            <v>0</v>
          </cell>
          <cell r="F2193">
            <v>0</v>
          </cell>
          <cell r="G2193">
            <v>0</v>
          </cell>
        </row>
        <row r="2194">
          <cell r="A2194" t="str">
            <v/>
          </cell>
          <cell r="B2194" t="str">
            <v/>
          </cell>
          <cell r="C2194">
            <v>0</v>
          </cell>
          <cell r="D2194" t="str">
            <v/>
          </cell>
          <cell r="E2194">
            <v>0</v>
          </cell>
          <cell r="F2194">
            <v>0</v>
          </cell>
          <cell r="G2194">
            <v>0</v>
          </cell>
        </row>
        <row r="2195">
          <cell r="A2195" t="str">
            <v/>
          </cell>
          <cell r="B2195" t="str">
            <v/>
          </cell>
          <cell r="C2195">
            <v>0</v>
          </cell>
          <cell r="D2195" t="str">
            <v/>
          </cell>
          <cell r="E2195">
            <v>0</v>
          </cell>
          <cell r="F2195">
            <v>0</v>
          </cell>
          <cell r="G2195">
            <v>0</v>
          </cell>
        </row>
        <row r="2196">
          <cell r="A2196" t="str">
            <v/>
          </cell>
          <cell r="B2196" t="str">
            <v/>
          </cell>
          <cell r="C2196">
            <v>0</v>
          </cell>
          <cell r="D2196" t="str">
            <v/>
          </cell>
          <cell r="E2196">
            <v>0</v>
          </cell>
          <cell r="F2196">
            <v>0</v>
          </cell>
          <cell r="G2196">
            <v>0</v>
          </cell>
        </row>
        <row r="2197">
          <cell r="A2197">
            <v>0</v>
          </cell>
          <cell r="B2197">
            <v>0</v>
          </cell>
          <cell r="C2197">
            <v>0</v>
          </cell>
          <cell r="D2197">
            <v>0</v>
          </cell>
          <cell r="E2197">
            <v>0</v>
          </cell>
          <cell r="F2197" t="str">
            <v>Total C</v>
          </cell>
          <cell r="G2197">
            <v>0</v>
          </cell>
        </row>
        <row r="2198">
          <cell r="A2198">
            <v>0</v>
          </cell>
          <cell r="B2198">
            <v>0</v>
          </cell>
          <cell r="C2198">
            <v>0</v>
          </cell>
          <cell r="D2198">
            <v>0</v>
          </cell>
          <cell r="E2198">
            <v>0</v>
          </cell>
          <cell r="F2198">
            <v>0</v>
          </cell>
          <cell r="G2198">
            <v>0</v>
          </cell>
        </row>
        <row r="2199">
          <cell r="A2199" t="str">
            <v/>
          </cell>
          <cell r="B2199" t="str">
            <v/>
          </cell>
          <cell r="C2199">
            <v>0</v>
          </cell>
          <cell r="D2199" t="str">
            <v>Costo  Neto</v>
          </cell>
          <cell r="E2199">
            <v>0</v>
          </cell>
          <cell r="F2199" t="str">
            <v>Total D=A+B+C</v>
          </cell>
          <cell r="G2199">
            <v>0</v>
          </cell>
        </row>
        <row r="2201">
          <cell r="A2201" t="str">
            <v>ANALISIS DE PRECIOS</v>
          </cell>
          <cell r="B2201">
            <v>0</v>
          </cell>
          <cell r="C2201">
            <v>0</v>
          </cell>
          <cell r="D2201">
            <v>0</v>
          </cell>
          <cell r="E2201">
            <v>0</v>
          </cell>
          <cell r="F2201">
            <v>0</v>
          </cell>
          <cell r="G2201">
            <v>0</v>
          </cell>
        </row>
        <row r="2202">
          <cell r="A2202" t="str">
            <v>COMITENTE:</v>
          </cell>
          <cell r="B2202" t="str">
            <v>DIRECCIÓN DE ARQUITECTURA</v>
          </cell>
          <cell r="C2202">
            <v>0</v>
          </cell>
          <cell r="D2202">
            <v>0</v>
          </cell>
          <cell r="E2202">
            <v>0</v>
          </cell>
          <cell r="F2202">
            <v>0</v>
          </cell>
          <cell r="G2202">
            <v>0</v>
          </cell>
        </row>
        <row r="2203">
          <cell r="A2203" t="str">
            <v>CONTRATISTA:</v>
          </cell>
          <cell r="B2203" t="str">
            <v>FUNCIONALES SIGOP</v>
          </cell>
          <cell r="C2203">
            <v>0</v>
          </cell>
          <cell r="D2203">
            <v>0</v>
          </cell>
          <cell r="E2203">
            <v>0</v>
          </cell>
          <cell r="F2203">
            <v>0</v>
          </cell>
          <cell r="G2203">
            <v>0</v>
          </cell>
        </row>
        <row r="2204">
          <cell r="A2204" t="str">
            <v>OBRA:</v>
          </cell>
          <cell r="B2204" t="str">
            <v>PRUEBA PLANILLA DE MEDICION</v>
          </cell>
          <cell r="C2204">
            <v>0</v>
          </cell>
          <cell r="D2204">
            <v>0</v>
          </cell>
          <cell r="E2204">
            <v>0</v>
          </cell>
          <cell r="F2204" t="str">
            <v>PRECIOS A:</v>
          </cell>
          <cell r="G2204">
            <v>0</v>
          </cell>
        </row>
        <row r="2205">
          <cell r="A2205" t="str">
            <v>UBICACIÓN:</v>
          </cell>
          <cell r="B2205" t="str">
            <v>CENTRO CIVICO</v>
          </cell>
          <cell r="C2205">
            <v>0</v>
          </cell>
          <cell r="D2205">
            <v>0</v>
          </cell>
          <cell r="E2205">
            <v>0</v>
          </cell>
          <cell r="F2205">
            <v>0</v>
          </cell>
          <cell r="G2205">
            <v>0</v>
          </cell>
        </row>
        <row r="2206">
          <cell r="A2206" t="str">
            <v>RUBRO:</v>
          </cell>
          <cell r="B2206" t="str">
            <v/>
          </cell>
          <cell r="C2206" t="str">
            <v/>
          </cell>
          <cell r="D2206">
            <v>0</v>
          </cell>
          <cell r="E2206">
            <v>0</v>
          </cell>
          <cell r="F2206">
            <v>0</v>
          </cell>
          <cell r="G2206">
            <v>0</v>
          </cell>
        </row>
        <row r="2207">
          <cell r="A2207" t="str">
            <v>ITEM:</v>
          </cell>
          <cell r="B2207" t="str">
            <v/>
          </cell>
          <cell r="C2207" t="str">
            <v/>
          </cell>
          <cell r="D2207">
            <v>0</v>
          </cell>
          <cell r="E2207">
            <v>0</v>
          </cell>
          <cell r="F2207" t="str">
            <v>UNIDAD:</v>
          </cell>
          <cell r="G2207" t="str">
            <v/>
          </cell>
        </row>
        <row r="2208">
          <cell r="A2208">
            <v>0</v>
          </cell>
          <cell r="B2208">
            <v>0</v>
          </cell>
          <cell r="C2208">
            <v>0</v>
          </cell>
          <cell r="D2208">
            <v>0</v>
          </cell>
          <cell r="E2208">
            <v>0</v>
          </cell>
          <cell r="F2208">
            <v>0</v>
          </cell>
          <cell r="G2208">
            <v>0</v>
          </cell>
        </row>
        <row r="2209">
          <cell r="A2209" t="str">
            <v>DATOS REDETERMINACION</v>
          </cell>
          <cell r="B2209">
            <v>0</v>
          </cell>
          <cell r="C2209" t="str">
            <v>DESIGNACION</v>
          </cell>
          <cell r="D2209" t="str">
            <v>U</v>
          </cell>
          <cell r="E2209" t="str">
            <v>Cantidad</v>
          </cell>
          <cell r="F2209" t="str">
            <v>$ Unitarios</v>
          </cell>
          <cell r="G2209" t="str">
            <v>$ Parcial</v>
          </cell>
        </row>
        <row r="2210">
          <cell r="A2210" t="str">
            <v>CÓDIGO</v>
          </cell>
          <cell r="B2210" t="str">
            <v>DESCRIPCIÓN</v>
          </cell>
          <cell r="C2210">
            <v>0</v>
          </cell>
          <cell r="D2210">
            <v>0</v>
          </cell>
          <cell r="E2210">
            <v>0</v>
          </cell>
          <cell r="F2210">
            <v>0</v>
          </cell>
          <cell r="G2210">
            <v>0</v>
          </cell>
        </row>
        <row r="2211">
          <cell r="A2211">
            <v>0</v>
          </cell>
          <cell r="B2211">
            <v>0</v>
          </cell>
          <cell r="C2211" t="str">
            <v>A - MATERIALES</v>
          </cell>
          <cell r="D2211">
            <v>0</v>
          </cell>
          <cell r="E2211">
            <v>0</v>
          </cell>
          <cell r="F2211">
            <v>0</v>
          </cell>
          <cell r="G2211">
            <v>0</v>
          </cell>
        </row>
        <row r="2212">
          <cell r="A2212" t="str">
            <v/>
          </cell>
          <cell r="B2212" t="str">
            <v/>
          </cell>
          <cell r="C2212">
            <v>0</v>
          </cell>
          <cell r="D2212" t="str">
            <v/>
          </cell>
          <cell r="E2212">
            <v>0</v>
          </cell>
          <cell r="F2212">
            <v>0</v>
          </cell>
          <cell r="G2212">
            <v>0</v>
          </cell>
        </row>
        <row r="2213">
          <cell r="A2213" t="str">
            <v/>
          </cell>
          <cell r="B2213" t="str">
            <v/>
          </cell>
          <cell r="C2213">
            <v>0</v>
          </cell>
          <cell r="D2213" t="str">
            <v/>
          </cell>
          <cell r="E2213">
            <v>0</v>
          </cell>
          <cell r="F2213">
            <v>0</v>
          </cell>
          <cell r="G2213">
            <v>0</v>
          </cell>
        </row>
        <row r="2214">
          <cell r="A2214" t="str">
            <v/>
          </cell>
          <cell r="B2214" t="str">
            <v/>
          </cell>
          <cell r="C2214">
            <v>0</v>
          </cell>
          <cell r="D2214" t="str">
            <v/>
          </cell>
          <cell r="E2214">
            <v>0</v>
          </cell>
          <cell r="F2214">
            <v>0</v>
          </cell>
          <cell r="G2214">
            <v>0</v>
          </cell>
        </row>
        <row r="2215">
          <cell r="A2215" t="str">
            <v/>
          </cell>
          <cell r="B2215" t="str">
            <v/>
          </cell>
          <cell r="C2215">
            <v>0</v>
          </cell>
          <cell r="D2215" t="str">
            <v/>
          </cell>
          <cell r="E2215">
            <v>0</v>
          </cell>
          <cell r="F2215">
            <v>0</v>
          </cell>
          <cell r="G2215">
            <v>0</v>
          </cell>
        </row>
        <row r="2216">
          <cell r="A2216" t="str">
            <v/>
          </cell>
          <cell r="B2216" t="str">
            <v/>
          </cell>
          <cell r="C2216">
            <v>0</v>
          </cell>
          <cell r="D2216" t="str">
            <v/>
          </cell>
          <cell r="E2216">
            <v>0</v>
          </cell>
          <cell r="F2216">
            <v>0</v>
          </cell>
          <cell r="G2216">
            <v>0</v>
          </cell>
        </row>
        <row r="2217">
          <cell r="A2217" t="str">
            <v/>
          </cell>
          <cell r="B2217" t="str">
            <v/>
          </cell>
          <cell r="C2217">
            <v>0</v>
          </cell>
          <cell r="D2217" t="str">
            <v/>
          </cell>
          <cell r="E2217">
            <v>0</v>
          </cell>
          <cell r="F2217">
            <v>0</v>
          </cell>
          <cell r="G2217">
            <v>0</v>
          </cell>
        </row>
        <row r="2218">
          <cell r="A2218" t="str">
            <v/>
          </cell>
          <cell r="B2218" t="str">
            <v/>
          </cell>
          <cell r="C2218">
            <v>0</v>
          </cell>
          <cell r="D2218" t="str">
            <v/>
          </cell>
          <cell r="E2218">
            <v>0</v>
          </cell>
          <cell r="F2218">
            <v>0</v>
          </cell>
          <cell r="G2218">
            <v>0</v>
          </cell>
        </row>
        <row r="2219">
          <cell r="A2219" t="str">
            <v/>
          </cell>
          <cell r="B2219" t="str">
            <v/>
          </cell>
          <cell r="C2219">
            <v>0</v>
          </cell>
          <cell r="D2219" t="str">
            <v/>
          </cell>
          <cell r="E2219">
            <v>0</v>
          </cell>
          <cell r="F2219">
            <v>0</v>
          </cell>
          <cell r="G2219">
            <v>0</v>
          </cell>
        </row>
        <row r="2220">
          <cell r="A2220" t="str">
            <v/>
          </cell>
          <cell r="B2220" t="str">
            <v/>
          </cell>
          <cell r="C2220">
            <v>0</v>
          </cell>
          <cell r="D2220" t="str">
            <v/>
          </cell>
          <cell r="E2220">
            <v>0</v>
          </cell>
          <cell r="F2220">
            <v>0</v>
          </cell>
          <cell r="G2220">
            <v>0</v>
          </cell>
        </row>
        <row r="2221">
          <cell r="A2221" t="str">
            <v/>
          </cell>
          <cell r="B2221" t="str">
            <v/>
          </cell>
          <cell r="C2221">
            <v>0</v>
          </cell>
          <cell r="D2221" t="str">
            <v/>
          </cell>
          <cell r="E2221">
            <v>0</v>
          </cell>
          <cell r="F2221">
            <v>0</v>
          </cell>
          <cell r="G2221">
            <v>0</v>
          </cell>
        </row>
        <row r="2222">
          <cell r="A2222" t="str">
            <v/>
          </cell>
          <cell r="B2222" t="str">
            <v/>
          </cell>
          <cell r="C2222">
            <v>0</v>
          </cell>
          <cell r="D2222" t="str">
            <v/>
          </cell>
          <cell r="E2222">
            <v>0</v>
          </cell>
          <cell r="F2222">
            <v>0</v>
          </cell>
          <cell r="G2222">
            <v>0</v>
          </cell>
        </row>
        <row r="2223">
          <cell r="A2223" t="str">
            <v/>
          </cell>
          <cell r="B2223" t="str">
            <v/>
          </cell>
          <cell r="C2223">
            <v>0</v>
          </cell>
          <cell r="D2223" t="str">
            <v/>
          </cell>
          <cell r="E2223">
            <v>0</v>
          </cell>
          <cell r="F2223">
            <v>0</v>
          </cell>
          <cell r="G2223">
            <v>0</v>
          </cell>
        </row>
        <row r="2224">
          <cell r="A2224" t="str">
            <v/>
          </cell>
          <cell r="B2224" t="str">
            <v/>
          </cell>
          <cell r="C2224">
            <v>0</v>
          </cell>
          <cell r="D2224" t="str">
            <v/>
          </cell>
          <cell r="E2224">
            <v>0</v>
          </cell>
          <cell r="F2224">
            <v>0</v>
          </cell>
          <cell r="G2224">
            <v>0</v>
          </cell>
        </row>
        <row r="2225">
          <cell r="A2225" t="str">
            <v/>
          </cell>
          <cell r="B2225" t="str">
            <v/>
          </cell>
          <cell r="C2225">
            <v>0</v>
          </cell>
          <cell r="D2225" t="str">
            <v/>
          </cell>
          <cell r="E2225">
            <v>0</v>
          </cell>
          <cell r="F2225">
            <v>0</v>
          </cell>
          <cell r="G2225">
            <v>0</v>
          </cell>
        </row>
        <row r="2226">
          <cell r="A2226">
            <v>0</v>
          </cell>
          <cell r="B2226">
            <v>0</v>
          </cell>
          <cell r="C2226">
            <v>0</v>
          </cell>
          <cell r="D2226">
            <v>0</v>
          </cell>
          <cell r="E2226">
            <v>0</v>
          </cell>
          <cell r="F2226" t="str">
            <v>Total A</v>
          </cell>
          <cell r="G2226">
            <v>0</v>
          </cell>
        </row>
        <row r="2227">
          <cell r="A2227">
            <v>0</v>
          </cell>
          <cell r="B2227">
            <v>0</v>
          </cell>
          <cell r="C2227" t="str">
            <v>B - MANO DE OBRA</v>
          </cell>
          <cell r="D2227">
            <v>0</v>
          </cell>
          <cell r="E2227">
            <v>0</v>
          </cell>
          <cell r="F2227">
            <v>0</v>
          </cell>
          <cell r="G2227">
            <v>0</v>
          </cell>
        </row>
        <row r="2228">
          <cell r="A2228" t="str">
            <v/>
          </cell>
          <cell r="B2228">
            <v>0</v>
          </cell>
          <cell r="C2228">
            <v>0</v>
          </cell>
          <cell r="D2228" t="str">
            <v/>
          </cell>
          <cell r="E2228">
            <v>0</v>
          </cell>
          <cell r="F2228">
            <v>0</v>
          </cell>
          <cell r="G2228">
            <v>0</v>
          </cell>
        </row>
        <row r="2229">
          <cell r="A2229" t="str">
            <v/>
          </cell>
          <cell r="B2229">
            <v>0</v>
          </cell>
          <cell r="C2229">
            <v>0</v>
          </cell>
          <cell r="D2229" t="str">
            <v/>
          </cell>
          <cell r="E2229">
            <v>0</v>
          </cell>
          <cell r="F2229">
            <v>0</v>
          </cell>
          <cell r="G2229">
            <v>0</v>
          </cell>
        </row>
        <row r="2230">
          <cell r="A2230" t="str">
            <v/>
          </cell>
          <cell r="B2230">
            <v>0</v>
          </cell>
          <cell r="C2230">
            <v>0</v>
          </cell>
          <cell r="D2230" t="str">
            <v/>
          </cell>
          <cell r="E2230">
            <v>0</v>
          </cell>
          <cell r="F2230">
            <v>0</v>
          </cell>
          <cell r="G2230">
            <v>0</v>
          </cell>
        </row>
        <row r="2231">
          <cell r="A2231" t="str">
            <v/>
          </cell>
          <cell r="B2231">
            <v>0</v>
          </cell>
          <cell r="C2231">
            <v>0</v>
          </cell>
          <cell r="D2231" t="str">
            <v/>
          </cell>
          <cell r="E2231">
            <v>0</v>
          </cell>
          <cell r="F2231">
            <v>0</v>
          </cell>
          <cell r="G2231">
            <v>0</v>
          </cell>
        </row>
        <row r="2232">
          <cell r="A2232" t="str">
            <v/>
          </cell>
          <cell r="B2232">
            <v>0</v>
          </cell>
          <cell r="C2232">
            <v>0</v>
          </cell>
          <cell r="D2232" t="str">
            <v/>
          </cell>
          <cell r="E2232">
            <v>0</v>
          </cell>
          <cell r="F2232">
            <v>0</v>
          </cell>
          <cell r="G2232">
            <v>0</v>
          </cell>
        </row>
        <row r="2233">
          <cell r="A2233" t="str">
            <v/>
          </cell>
          <cell r="B2233">
            <v>0</v>
          </cell>
          <cell r="C2233">
            <v>0</v>
          </cell>
          <cell r="D2233" t="str">
            <v/>
          </cell>
          <cell r="E2233">
            <v>0</v>
          </cell>
          <cell r="F2233">
            <v>0</v>
          </cell>
          <cell r="G2233">
            <v>0</v>
          </cell>
        </row>
        <row r="2234">
          <cell r="A2234" t="str">
            <v/>
          </cell>
          <cell r="B2234">
            <v>0</v>
          </cell>
          <cell r="C2234">
            <v>0</v>
          </cell>
          <cell r="D2234" t="str">
            <v/>
          </cell>
          <cell r="E2234">
            <v>0</v>
          </cell>
          <cell r="F2234">
            <v>0</v>
          </cell>
          <cell r="G2234">
            <v>0</v>
          </cell>
        </row>
        <row r="2235">
          <cell r="A2235" t="str">
            <v/>
          </cell>
          <cell r="B2235">
            <v>0</v>
          </cell>
          <cell r="C2235">
            <v>0</v>
          </cell>
          <cell r="D2235" t="str">
            <v/>
          </cell>
          <cell r="E2235">
            <v>0</v>
          </cell>
          <cell r="F2235">
            <v>0</v>
          </cell>
          <cell r="G2235">
            <v>0</v>
          </cell>
        </row>
        <row r="2236">
          <cell r="A2236">
            <v>0</v>
          </cell>
          <cell r="B2236">
            <v>0</v>
          </cell>
          <cell r="C2236">
            <v>0</v>
          </cell>
          <cell r="D2236">
            <v>0</v>
          </cell>
          <cell r="E2236">
            <v>0</v>
          </cell>
          <cell r="F2236" t="str">
            <v>Total B</v>
          </cell>
          <cell r="G2236">
            <v>0</v>
          </cell>
        </row>
        <row r="2237">
          <cell r="A2237">
            <v>0</v>
          </cell>
          <cell r="B2237">
            <v>0</v>
          </cell>
          <cell r="C2237" t="str">
            <v>C - EQUIPOS</v>
          </cell>
          <cell r="D2237">
            <v>0</v>
          </cell>
          <cell r="E2237">
            <v>0</v>
          </cell>
          <cell r="F2237">
            <v>0</v>
          </cell>
          <cell r="G2237">
            <v>0</v>
          </cell>
        </row>
        <row r="2238">
          <cell r="A2238" t="str">
            <v/>
          </cell>
          <cell r="B2238" t="str">
            <v/>
          </cell>
          <cell r="C2238">
            <v>0</v>
          </cell>
          <cell r="D2238" t="str">
            <v/>
          </cell>
          <cell r="E2238">
            <v>0</v>
          </cell>
          <cell r="F2238">
            <v>0</v>
          </cell>
          <cell r="G2238">
            <v>0</v>
          </cell>
        </row>
        <row r="2239">
          <cell r="A2239" t="str">
            <v/>
          </cell>
          <cell r="B2239" t="str">
            <v/>
          </cell>
          <cell r="C2239">
            <v>0</v>
          </cell>
          <cell r="D2239" t="str">
            <v/>
          </cell>
          <cell r="E2239">
            <v>0</v>
          </cell>
          <cell r="F2239">
            <v>0</v>
          </cell>
          <cell r="G2239">
            <v>0</v>
          </cell>
        </row>
        <row r="2240">
          <cell r="A2240" t="str">
            <v/>
          </cell>
          <cell r="B2240" t="str">
            <v/>
          </cell>
          <cell r="C2240">
            <v>0</v>
          </cell>
          <cell r="D2240" t="str">
            <v/>
          </cell>
          <cell r="E2240">
            <v>0</v>
          </cell>
          <cell r="F2240">
            <v>0</v>
          </cell>
          <cell r="G2240">
            <v>0</v>
          </cell>
        </row>
        <row r="2241">
          <cell r="A2241" t="str">
            <v/>
          </cell>
          <cell r="B2241" t="str">
            <v/>
          </cell>
          <cell r="C2241">
            <v>0</v>
          </cell>
          <cell r="D2241" t="str">
            <v/>
          </cell>
          <cell r="E2241">
            <v>0</v>
          </cell>
          <cell r="F2241">
            <v>0</v>
          </cell>
          <cell r="G2241">
            <v>0</v>
          </cell>
        </row>
        <row r="2242">
          <cell r="A2242" t="str">
            <v/>
          </cell>
          <cell r="B2242" t="str">
            <v/>
          </cell>
          <cell r="C2242">
            <v>0</v>
          </cell>
          <cell r="D2242" t="str">
            <v/>
          </cell>
          <cell r="E2242">
            <v>0</v>
          </cell>
          <cell r="F2242">
            <v>0</v>
          </cell>
          <cell r="G2242">
            <v>0</v>
          </cell>
        </row>
        <row r="2243">
          <cell r="A2243" t="str">
            <v/>
          </cell>
          <cell r="B2243" t="str">
            <v/>
          </cell>
          <cell r="C2243">
            <v>0</v>
          </cell>
          <cell r="D2243" t="str">
            <v/>
          </cell>
          <cell r="E2243">
            <v>0</v>
          </cell>
          <cell r="F2243">
            <v>0</v>
          </cell>
          <cell r="G2243">
            <v>0</v>
          </cell>
        </row>
        <row r="2244">
          <cell r="A2244" t="str">
            <v/>
          </cell>
          <cell r="B2244" t="str">
            <v/>
          </cell>
          <cell r="C2244">
            <v>0</v>
          </cell>
          <cell r="D2244" t="str">
            <v/>
          </cell>
          <cell r="E2244">
            <v>0</v>
          </cell>
          <cell r="F2244">
            <v>0</v>
          </cell>
          <cell r="G2244">
            <v>0</v>
          </cell>
        </row>
        <row r="2245">
          <cell r="A2245" t="str">
            <v/>
          </cell>
          <cell r="B2245" t="str">
            <v/>
          </cell>
          <cell r="C2245">
            <v>0</v>
          </cell>
          <cell r="D2245" t="str">
            <v/>
          </cell>
          <cell r="E2245">
            <v>0</v>
          </cell>
          <cell r="F2245">
            <v>0</v>
          </cell>
          <cell r="G2245">
            <v>0</v>
          </cell>
        </row>
        <row r="2246">
          <cell r="A2246" t="str">
            <v/>
          </cell>
          <cell r="B2246" t="str">
            <v/>
          </cell>
          <cell r="C2246">
            <v>0</v>
          </cell>
          <cell r="D2246" t="str">
            <v/>
          </cell>
          <cell r="E2246">
            <v>0</v>
          </cell>
          <cell r="F2246">
            <v>0</v>
          </cell>
          <cell r="G2246">
            <v>0</v>
          </cell>
        </row>
        <row r="2247">
          <cell r="A2247">
            <v>0</v>
          </cell>
          <cell r="B2247">
            <v>0</v>
          </cell>
          <cell r="C2247">
            <v>0</v>
          </cell>
          <cell r="D2247">
            <v>0</v>
          </cell>
          <cell r="E2247">
            <v>0</v>
          </cell>
          <cell r="F2247" t="str">
            <v>Total C</v>
          </cell>
          <cell r="G2247">
            <v>0</v>
          </cell>
        </row>
        <row r="2248">
          <cell r="A2248">
            <v>0</v>
          </cell>
          <cell r="B2248">
            <v>0</v>
          </cell>
          <cell r="C2248">
            <v>0</v>
          </cell>
          <cell r="D2248">
            <v>0</v>
          </cell>
          <cell r="E2248">
            <v>0</v>
          </cell>
          <cell r="F2248">
            <v>0</v>
          </cell>
          <cell r="G2248">
            <v>0</v>
          </cell>
        </row>
        <row r="2249">
          <cell r="A2249" t="str">
            <v/>
          </cell>
          <cell r="B2249" t="str">
            <v/>
          </cell>
          <cell r="C2249">
            <v>0</v>
          </cell>
          <cell r="D2249" t="str">
            <v>Costo  Neto</v>
          </cell>
          <cell r="E2249">
            <v>0</v>
          </cell>
          <cell r="F2249" t="str">
            <v>Total D=A+B+C</v>
          </cell>
          <cell r="G2249">
            <v>0</v>
          </cell>
        </row>
        <row r="2251">
          <cell r="A2251" t="str">
            <v>ANALISIS DE PRECIOS</v>
          </cell>
          <cell r="B2251">
            <v>0</v>
          </cell>
          <cell r="C2251">
            <v>0</v>
          </cell>
          <cell r="D2251">
            <v>0</v>
          </cell>
          <cell r="E2251">
            <v>0</v>
          </cell>
          <cell r="F2251">
            <v>0</v>
          </cell>
          <cell r="G2251">
            <v>0</v>
          </cell>
        </row>
        <row r="2252">
          <cell r="A2252" t="str">
            <v>COMITENTE:</v>
          </cell>
          <cell r="B2252" t="str">
            <v>DIRECCIÓN DE ARQUITECTURA</v>
          </cell>
          <cell r="C2252">
            <v>0</v>
          </cell>
          <cell r="D2252">
            <v>0</v>
          </cell>
          <cell r="E2252">
            <v>0</v>
          </cell>
          <cell r="F2252">
            <v>0</v>
          </cell>
          <cell r="G2252">
            <v>0</v>
          </cell>
        </row>
        <row r="2253">
          <cell r="A2253" t="str">
            <v>CONTRATISTA:</v>
          </cell>
          <cell r="B2253" t="str">
            <v>FUNCIONALES SIGOP</v>
          </cell>
          <cell r="C2253">
            <v>0</v>
          </cell>
          <cell r="D2253">
            <v>0</v>
          </cell>
          <cell r="E2253">
            <v>0</v>
          </cell>
          <cell r="F2253">
            <v>0</v>
          </cell>
          <cell r="G2253">
            <v>0</v>
          </cell>
        </row>
        <row r="2254">
          <cell r="A2254" t="str">
            <v>OBRA:</v>
          </cell>
          <cell r="B2254" t="str">
            <v>PRUEBA PLANILLA DE MEDICION</v>
          </cell>
          <cell r="C2254">
            <v>0</v>
          </cell>
          <cell r="D2254">
            <v>0</v>
          </cell>
          <cell r="E2254">
            <v>0</v>
          </cell>
          <cell r="F2254" t="str">
            <v>PRECIOS A:</v>
          </cell>
          <cell r="G2254">
            <v>0</v>
          </cell>
        </row>
        <row r="2255">
          <cell r="A2255" t="str">
            <v>UBICACIÓN:</v>
          </cell>
          <cell r="B2255" t="str">
            <v>CENTRO CIVICO</v>
          </cell>
          <cell r="C2255">
            <v>0</v>
          </cell>
          <cell r="D2255">
            <v>0</v>
          </cell>
          <cell r="E2255">
            <v>0</v>
          </cell>
          <cell r="F2255">
            <v>0</v>
          </cell>
          <cell r="G2255">
            <v>0</v>
          </cell>
        </row>
        <row r="2256">
          <cell r="A2256" t="str">
            <v>RUBRO:</v>
          </cell>
          <cell r="B2256" t="str">
            <v/>
          </cell>
          <cell r="C2256" t="str">
            <v/>
          </cell>
          <cell r="D2256">
            <v>0</v>
          </cell>
          <cell r="E2256">
            <v>0</v>
          </cell>
          <cell r="F2256">
            <v>0</v>
          </cell>
          <cell r="G2256">
            <v>0</v>
          </cell>
        </row>
        <row r="2257">
          <cell r="A2257" t="str">
            <v>ITEM:</v>
          </cell>
          <cell r="B2257" t="str">
            <v/>
          </cell>
          <cell r="C2257" t="str">
            <v/>
          </cell>
          <cell r="D2257">
            <v>0</v>
          </cell>
          <cell r="E2257">
            <v>0</v>
          </cell>
          <cell r="F2257" t="str">
            <v>UNIDAD:</v>
          </cell>
          <cell r="G2257" t="str">
            <v/>
          </cell>
        </row>
        <row r="2258">
          <cell r="A2258">
            <v>0</v>
          </cell>
          <cell r="B2258">
            <v>0</v>
          </cell>
          <cell r="C2258">
            <v>0</v>
          </cell>
          <cell r="D2258">
            <v>0</v>
          </cell>
          <cell r="E2258">
            <v>0</v>
          </cell>
          <cell r="F2258">
            <v>0</v>
          </cell>
          <cell r="G2258">
            <v>0</v>
          </cell>
        </row>
        <row r="2259">
          <cell r="A2259" t="str">
            <v>DATOS REDETERMINACION</v>
          </cell>
          <cell r="B2259">
            <v>0</v>
          </cell>
          <cell r="C2259" t="str">
            <v>DESIGNACION</v>
          </cell>
          <cell r="D2259" t="str">
            <v>U</v>
          </cell>
          <cell r="E2259" t="str">
            <v>Cantidad</v>
          </cell>
          <cell r="F2259" t="str">
            <v>$ Unitarios</v>
          </cell>
          <cell r="G2259" t="str">
            <v>$ Parcial</v>
          </cell>
        </row>
        <row r="2260">
          <cell r="A2260" t="str">
            <v>CÓDIGO</v>
          </cell>
          <cell r="B2260" t="str">
            <v>DESCRIPCIÓN</v>
          </cell>
          <cell r="C2260">
            <v>0</v>
          </cell>
          <cell r="D2260">
            <v>0</v>
          </cell>
          <cell r="E2260">
            <v>0</v>
          </cell>
          <cell r="F2260">
            <v>0</v>
          </cell>
          <cell r="G2260">
            <v>0</v>
          </cell>
        </row>
        <row r="2261">
          <cell r="A2261">
            <v>0</v>
          </cell>
          <cell r="B2261">
            <v>0</v>
          </cell>
          <cell r="C2261" t="str">
            <v>A - MATERIALES</v>
          </cell>
          <cell r="D2261">
            <v>0</v>
          </cell>
          <cell r="E2261">
            <v>0</v>
          </cell>
          <cell r="F2261">
            <v>0</v>
          </cell>
          <cell r="G2261">
            <v>0</v>
          </cell>
        </row>
        <row r="2262">
          <cell r="A2262" t="str">
            <v/>
          </cell>
          <cell r="B2262" t="str">
            <v/>
          </cell>
          <cell r="C2262">
            <v>0</v>
          </cell>
          <cell r="D2262" t="str">
            <v/>
          </cell>
          <cell r="E2262">
            <v>0</v>
          </cell>
          <cell r="F2262">
            <v>0</v>
          </cell>
          <cell r="G2262">
            <v>0</v>
          </cell>
        </row>
        <row r="2263">
          <cell r="A2263" t="str">
            <v/>
          </cell>
          <cell r="B2263" t="str">
            <v/>
          </cell>
          <cell r="C2263">
            <v>0</v>
          </cell>
          <cell r="D2263" t="str">
            <v/>
          </cell>
          <cell r="E2263">
            <v>0</v>
          </cell>
          <cell r="F2263">
            <v>0</v>
          </cell>
          <cell r="G2263">
            <v>0</v>
          </cell>
        </row>
        <row r="2264">
          <cell r="A2264" t="str">
            <v/>
          </cell>
          <cell r="B2264" t="str">
            <v/>
          </cell>
          <cell r="C2264">
            <v>0</v>
          </cell>
          <cell r="D2264" t="str">
            <v/>
          </cell>
          <cell r="E2264">
            <v>0</v>
          </cell>
          <cell r="F2264">
            <v>0</v>
          </cell>
          <cell r="G2264">
            <v>0</v>
          </cell>
        </row>
        <row r="2265">
          <cell r="A2265" t="str">
            <v/>
          </cell>
          <cell r="B2265" t="str">
            <v/>
          </cell>
          <cell r="C2265">
            <v>0</v>
          </cell>
          <cell r="D2265" t="str">
            <v/>
          </cell>
          <cell r="E2265">
            <v>0</v>
          </cell>
          <cell r="F2265">
            <v>0</v>
          </cell>
          <cell r="G2265">
            <v>0</v>
          </cell>
        </row>
        <row r="2266">
          <cell r="A2266" t="str">
            <v/>
          </cell>
          <cell r="B2266" t="str">
            <v/>
          </cell>
          <cell r="C2266">
            <v>0</v>
          </cell>
          <cell r="D2266" t="str">
            <v/>
          </cell>
          <cell r="E2266">
            <v>0</v>
          </cell>
          <cell r="F2266">
            <v>0</v>
          </cell>
          <cell r="G2266">
            <v>0</v>
          </cell>
        </row>
        <row r="2267">
          <cell r="A2267" t="str">
            <v/>
          </cell>
          <cell r="B2267" t="str">
            <v/>
          </cell>
          <cell r="C2267">
            <v>0</v>
          </cell>
          <cell r="D2267" t="str">
            <v/>
          </cell>
          <cell r="E2267">
            <v>0</v>
          </cell>
          <cell r="F2267">
            <v>0</v>
          </cell>
          <cell r="G2267">
            <v>0</v>
          </cell>
        </row>
        <row r="2268">
          <cell r="A2268" t="str">
            <v/>
          </cell>
          <cell r="B2268" t="str">
            <v/>
          </cell>
          <cell r="C2268">
            <v>0</v>
          </cell>
          <cell r="D2268" t="str">
            <v/>
          </cell>
          <cell r="E2268">
            <v>0</v>
          </cell>
          <cell r="F2268">
            <v>0</v>
          </cell>
          <cell r="G2268">
            <v>0</v>
          </cell>
        </row>
        <row r="2269">
          <cell r="A2269" t="str">
            <v/>
          </cell>
          <cell r="B2269" t="str">
            <v/>
          </cell>
          <cell r="C2269">
            <v>0</v>
          </cell>
          <cell r="D2269" t="str">
            <v/>
          </cell>
          <cell r="E2269">
            <v>0</v>
          </cell>
          <cell r="F2269">
            <v>0</v>
          </cell>
          <cell r="G2269">
            <v>0</v>
          </cell>
        </row>
        <row r="2270">
          <cell r="A2270" t="str">
            <v/>
          </cell>
          <cell r="B2270" t="str">
            <v/>
          </cell>
          <cell r="C2270">
            <v>0</v>
          </cell>
          <cell r="D2270" t="str">
            <v/>
          </cell>
          <cell r="E2270">
            <v>0</v>
          </cell>
          <cell r="F2270">
            <v>0</v>
          </cell>
          <cell r="G2270">
            <v>0</v>
          </cell>
        </row>
        <row r="2271">
          <cell r="A2271" t="str">
            <v/>
          </cell>
          <cell r="B2271" t="str">
            <v/>
          </cell>
          <cell r="C2271">
            <v>0</v>
          </cell>
          <cell r="D2271" t="str">
            <v/>
          </cell>
          <cell r="E2271">
            <v>0</v>
          </cell>
          <cell r="F2271">
            <v>0</v>
          </cell>
          <cell r="G2271">
            <v>0</v>
          </cell>
        </row>
        <row r="2272">
          <cell r="A2272" t="str">
            <v/>
          </cell>
          <cell r="B2272" t="str">
            <v/>
          </cell>
          <cell r="C2272">
            <v>0</v>
          </cell>
          <cell r="D2272" t="str">
            <v/>
          </cell>
          <cell r="E2272">
            <v>0</v>
          </cell>
          <cell r="F2272">
            <v>0</v>
          </cell>
          <cell r="G2272">
            <v>0</v>
          </cell>
        </row>
        <row r="2273">
          <cell r="A2273" t="str">
            <v/>
          </cell>
          <cell r="B2273" t="str">
            <v/>
          </cell>
          <cell r="C2273">
            <v>0</v>
          </cell>
          <cell r="D2273" t="str">
            <v/>
          </cell>
          <cell r="E2273">
            <v>0</v>
          </cell>
          <cell r="F2273">
            <v>0</v>
          </cell>
          <cell r="G2273">
            <v>0</v>
          </cell>
        </row>
        <row r="2274">
          <cell r="A2274" t="str">
            <v/>
          </cell>
          <cell r="B2274" t="str">
            <v/>
          </cell>
          <cell r="C2274">
            <v>0</v>
          </cell>
          <cell r="D2274" t="str">
            <v/>
          </cell>
          <cell r="E2274">
            <v>0</v>
          </cell>
          <cell r="F2274">
            <v>0</v>
          </cell>
          <cell r="G2274">
            <v>0</v>
          </cell>
        </row>
        <row r="2275">
          <cell r="A2275" t="str">
            <v/>
          </cell>
          <cell r="B2275" t="str">
            <v/>
          </cell>
          <cell r="C2275">
            <v>0</v>
          </cell>
          <cell r="D2275" t="str">
            <v/>
          </cell>
          <cell r="E2275">
            <v>0</v>
          </cell>
          <cell r="F2275">
            <v>0</v>
          </cell>
          <cell r="G2275">
            <v>0</v>
          </cell>
        </row>
        <row r="2276">
          <cell r="A2276">
            <v>0</v>
          </cell>
          <cell r="B2276">
            <v>0</v>
          </cell>
          <cell r="C2276">
            <v>0</v>
          </cell>
          <cell r="D2276">
            <v>0</v>
          </cell>
          <cell r="E2276">
            <v>0</v>
          </cell>
          <cell r="F2276" t="str">
            <v>Total A</v>
          </cell>
          <cell r="G2276">
            <v>0</v>
          </cell>
        </row>
        <row r="2277">
          <cell r="A2277">
            <v>0</v>
          </cell>
          <cell r="B2277">
            <v>0</v>
          </cell>
          <cell r="C2277" t="str">
            <v>B - MANO DE OBRA</v>
          </cell>
          <cell r="D2277">
            <v>0</v>
          </cell>
          <cell r="E2277">
            <v>0</v>
          </cell>
          <cell r="F2277">
            <v>0</v>
          </cell>
          <cell r="G2277">
            <v>0</v>
          </cell>
        </row>
        <row r="2278">
          <cell r="A2278" t="str">
            <v/>
          </cell>
          <cell r="B2278">
            <v>0</v>
          </cell>
          <cell r="C2278">
            <v>0</v>
          </cell>
          <cell r="D2278" t="str">
            <v/>
          </cell>
          <cell r="E2278">
            <v>0</v>
          </cell>
          <cell r="F2278">
            <v>0</v>
          </cell>
          <cell r="G2278">
            <v>0</v>
          </cell>
        </row>
        <row r="2279">
          <cell r="A2279" t="str">
            <v/>
          </cell>
          <cell r="B2279">
            <v>0</v>
          </cell>
          <cell r="C2279">
            <v>0</v>
          </cell>
          <cell r="D2279" t="str">
            <v/>
          </cell>
          <cell r="E2279">
            <v>0</v>
          </cell>
          <cell r="F2279">
            <v>0</v>
          </cell>
          <cell r="G2279">
            <v>0</v>
          </cell>
        </row>
        <row r="2280">
          <cell r="A2280" t="str">
            <v/>
          </cell>
          <cell r="B2280">
            <v>0</v>
          </cell>
          <cell r="C2280">
            <v>0</v>
          </cell>
          <cell r="D2280" t="str">
            <v/>
          </cell>
          <cell r="E2280">
            <v>0</v>
          </cell>
          <cell r="F2280">
            <v>0</v>
          </cell>
          <cell r="G2280">
            <v>0</v>
          </cell>
        </row>
        <row r="2281">
          <cell r="A2281" t="str">
            <v/>
          </cell>
          <cell r="B2281">
            <v>0</v>
          </cell>
          <cell r="C2281">
            <v>0</v>
          </cell>
          <cell r="D2281" t="str">
            <v/>
          </cell>
          <cell r="E2281">
            <v>0</v>
          </cell>
          <cell r="F2281">
            <v>0</v>
          </cell>
          <cell r="G2281">
            <v>0</v>
          </cell>
        </row>
        <row r="2282">
          <cell r="A2282" t="str">
            <v/>
          </cell>
          <cell r="B2282">
            <v>0</v>
          </cell>
          <cell r="C2282">
            <v>0</v>
          </cell>
          <cell r="D2282" t="str">
            <v/>
          </cell>
          <cell r="E2282">
            <v>0</v>
          </cell>
          <cell r="F2282">
            <v>0</v>
          </cell>
          <cell r="G2282">
            <v>0</v>
          </cell>
        </row>
        <row r="2283">
          <cell r="A2283" t="str">
            <v/>
          </cell>
          <cell r="B2283">
            <v>0</v>
          </cell>
          <cell r="C2283">
            <v>0</v>
          </cell>
          <cell r="D2283" t="str">
            <v/>
          </cell>
          <cell r="E2283">
            <v>0</v>
          </cell>
          <cell r="F2283">
            <v>0</v>
          </cell>
          <cell r="G2283">
            <v>0</v>
          </cell>
        </row>
        <row r="2284">
          <cell r="A2284" t="str">
            <v/>
          </cell>
          <cell r="B2284">
            <v>0</v>
          </cell>
          <cell r="C2284">
            <v>0</v>
          </cell>
          <cell r="D2284" t="str">
            <v/>
          </cell>
          <cell r="E2284">
            <v>0</v>
          </cell>
          <cell r="F2284">
            <v>0</v>
          </cell>
          <cell r="G2284">
            <v>0</v>
          </cell>
        </row>
        <row r="2285">
          <cell r="A2285" t="str">
            <v/>
          </cell>
          <cell r="B2285">
            <v>0</v>
          </cell>
          <cell r="C2285">
            <v>0</v>
          </cell>
          <cell r="D2285" t="str">
            <v/>
          </cell>
          <cell r="E2285">
            <v>0</v>
          </cell>
          <cell r="F2285">
            <v>0</v>
          </cell>
          <cell r="G2285">
            <v>0</v>
          </cell>
        </row>
        <row r="2286">
          <cell r="A2286">
            <v>0</v>
          </cell>
          <cell r="B2286">
            <v>0</v>
          </cell>
          <cell r="C2286">
            <v>0</v>
          </cell>
          <cell r="D2286">
            <v>0</v>
          </cell>
          <cell r="E2286">
            <v>0</v>
          </cell>
          <cell r="F2286" t="str">
            <v>Total B</v>
          </cell>
          <cell r="G2286">
            <v>0</v>
          </cell>
        </row>
        <row r="2287">
          <cell r="A2287">
            <v>0</v>
          </cell>
          <cell r="B2287">
            <v>0</v>
          </cell>
          <cell r="C2287" t="str">
            <v>C - EQUIPOS</v>
          </cell>
          <cell r="D2287">
            <v>0</v>
          </cell>
          <cell r="E2287">
            <v>0</v>
          </cell>
          <cell r="F2287">
            <v>0</v>
          </cell>
          <cell r="G2287">
            <v>0</v>
          </cell>
        </row>
        <row r="2288">
          <cell r="A2288" t="str">
            <v/>
          </cell>
          <cell r="B2288" t="str">
            <v/>
          </cell>
          <cell r="C2288">
            <v>0</v>
          </cell>
          <cell r="D2288" t="str">
            <v/>
          </cell>
          <cell r="E2288">
            <v>0</v>
          </cell>
          <cell r="F2288">
            <v>0</v>
          </cell>
          <cell r="G2288">
            <v>0</v>
          </cell>
        </row>
        <row r="2289">
          <cell r="A2289" t="str">
            <v/>
          </cell>
          <cell r="B2289" t="str">
            <v/>
          </cell>
          <cell r="C2289">
            <v>0</v>
          </cell>
          <cell r="D2289" t="str">
            <v/>
          </cell>
          <cell r="E2289">
            <v>0</v>
          </cell>
          <cell r="F2289">
            <v>0</v>
          </cell>
          <cell r="G2289">
            <v>0</v>
          </cell>
        </row>
        <row r="2290">
          <cell r="A2290" t="str">
            <v/>
          </cell>
          <cell r="B2290" t="str">
            <v/>
          </cell>
          <cell r="C2290">
            <v>0</v>
          </cell>
          <cell r="D2290" t="str">
            <v/>
          </cell>
          <cell r="E2290">
            <v>0</v>
          </cell>
          <cell r="F2290">
            <v>0</v>
          </cell>
          <cell r="G2290">
            <v>0</v>
          </cell>
        </row>
        <row r="2291">
          <cell r="A2291" t="str">
            <v/>
          </cell>
          <cell r="B2291" t="str">
            <v/>
          </cell>
          <cell r="C2291">
            <v>0</v>
          </cell>
          <cell r="D2291" t="str">
            <v/>
          </cell>
          <cell r="E2291">
            <v>0</v>
          </cell>
          <cell r="F2291">
            <v>0</v>
          </cell>
          <cell r="G2291">
            <v>0</v>
          </cell>
        </row>
        <row r="2292">
          <cell r="A2292" t="str">
            <v/>
          </cell>
          <cell r="B2292" t="str">
            <v/>
          </cell>
          <cell r="C2292">
            <v>0</v>
          </cell>
          <cell r="D2292" t="str">
            <v/>
          </cell>
          <cell r="E2292">
            <v>0</v>
          </cell>
          <cell r="F2292">
            <v>0</v>
          </cell>
          <cell r="G2292">
            <v>0</v>
          </cell>
        </row>
        <row r="2293">
          <cell r="A2293" t="str">
            <v/>
          </cell>
          <cell r="B2293" t="str">
            <v/>
          </cell>
          <cell r="C2293">
            <v>0</v>
          </cell>
          <cell r="D2293" t="str">
            <v/>
          </cell>
          <cell r="E2293">
            <v>0</v>
          </cell>
          <cell r="F2293">
            <v>0</v>
          </cell>
          <cell r="G2293">
            <v>0</v>
          </cell>
        </row>
        <row r="2294">
          <cell r="A2294" t="str">
            <v/>
          </cell>
          <cell r="B2294" t="str">
            <v/>
          </cell>
          <cell r="C2294">
            <v>0</v>
          </cell>
          <cell r="D2294" t="str">
            <v/>
          </cell>
          <cell r="E2294">
            <v>0</v>
          </cell>
          <cell r="F2294">
            <v>0</v>
          </cell>
          <cell r="G2294">
            <v>0</v>
          </cell>
        </row>
        <row r="2295">
          <cell r="A2295" t="str">
            <v/>
          </cell>
          <cell r="B2295" t="str">
            <v/>
          </cell>
          <cell r="C2295">
            <v>0</v>
          </cell>
          <cell r="D2295" t="str">
            <v/>
          </cell>
          <cell r="E2295">
            <v>0</v>
          </cell>
          <cell r="F2295">
            <v>0</v>
          </cell>
          <cell r="G2295">
            <v>0</v>
          </cell>
        </row>
        <row r="2296">
          <cell r="A2296" t="str">
            <v/>
          </cell>
          <cell r="B2296" t="str">
            <v/>
          </cell>
          <cell r="C2296">
            <v>0</v>
          </cell>
          <cell r="D2296" t="str">
            <v/>
          </cell>
          <cell r="E2296">
            <v>0</v>
          </cell>
          <cell r="F2296">
            <v>0</v>
          </cell>
          <cell r="G2296">
            <v>0</v>
          </cell>
        </row>
        <row r="2297">
          <cell r="A2297">
            <v>0</v>
          </cell>
          <cell r="B2297">
            <v>0</v>
          </cell>
          <cell r="C2297">
            <v>0</v>
          </cell>
          <cell r="D2297">
            <v>0</v>
          </cell>
          <cell r="E2297">
            <v>0</v>
          </cell>
          <cell r="F2297" t="str">
            <v>Total C</v>
          </cell>
          <cell r="G2297">
            <v>0</v>
          </cell>
        </row>
        <row r="2298">
          <cell r="A2298">
            <v>0</v>
          </cell>
          <cell r="B2298">
            <v>0</v>
          </cell>
          <cell r="C2298">
            <v>0</v>
          </cell>
          <cell r="D2298">
            <v>0</v>
          </cell>
          <cell r="E2298">
            <v>0</v>
          </cell>
          <cell r="F2298">
            <v>0</v>
          </cell>
          <cell r="G2298">
            <v>0</v>
          </cell>
        </row>
        <row r="2299">
          <cell r="A2299" t="str">
            <v/>
          </cell>
          <cell r="B2299" t="str">
            <v/>
          </cell>
          <cell r="C2299">
            <v>0</v>
          </cell>
          <cell r="D2299" t="str">
            <v>Costo  Neto</v>
          </cell>
          <cell r="E2299">
            <v>0</v>
          </cell>
          <cell r="F2299" t="str">
            <v>Total D=A+B+C</v>
          </cell>
          <cell r="G2299">
            <v>0</v>
          </cell>
        </row>
        <row r="2301">
          <cell r="A2301" t="str">
            <v>ANALISIS DE PRECIOS</v>
          </cell>
          <cell r="B2301">
            <v>0</v>
          </cell>
          <cell r="C2301">
            <v>0</v>
          </cell>
          <cell r="D2301">
            <v>0</v>
          </cell>
          <cell r="E2301">
            <v>0</v>
          </cell>
          <cell r="F2301">
            <v>0</v>
          </cell>
          <cell r="G2301">
            <v>0</v>
          </cell>
        </row>
        <row r="2302">
          <cell r="A2302" t="str">
            <v>COMITENTE:</v>
          </cell>
          <cell r="B2302" t="str">
            <v>DIRECCIÓN DE ARQUITECTURA</v>
          </cell>
          <cell r="C2302">
            <v>0</v>
          </cell>
          <cell r="D2302">
            <v>0</v>
          </cell>
          <cell r="E2302">
            <v>0</v>
          </cell>
          <cell r="F2302">
            <v>0</v>
          </cell>
          <cell r="G2302">
            <v>0</v>
          </cell>
        </row>
        <row r="2303">
          <cell r="A2303" t="str">
            <v>CONTRATISTA:</v>
          </cell>
          <cell r="B2303" t="str">
            <v>FUNCIONALES SIGOP</v>
          </cell>
          <cell r="C2303">
            <v>0</v>
          </cell>
          <cell r="D2303">
            <v>0</v>
          </cell>
          <cell r="E2303">
            <v>0</v>
          </cell>
          <cell r="F2303">
            <v>0</v>
          </cell>
          <cell r="G2303">
            <v>0</v>
          </cell>
        </row>
        <row r="2304">
          <cell r="A2304" t="str">
            <v>OBRA:</v>
          </cell>
          <cell r="B2304" t="str">
            <v>PRUEBA PLANILLA DE MEDICION</v>
          </cell>
          <cell r="C2304">
            <v>0</v>
          </cell>
          <cell r="D2304">
            <v>0</v>
          </cell>
          <cell r="E2304">
            <v>0</v>
          </cell>
          <cell r="F2304" t="str">
            <v>PRECIOS A:</v>
          </cell>
          <cell r="G2304">
            <v>0</v>
          </cell>
        </row>
        <row r="2305">
          <cell r="A2305" t="str">
            <v>UBICACIÓN:</v>
          </cell>
          <cell r="B2305" t="str">
            <v>CENTRO CIVICO</v>
          </cell>
          <cell r="C2305">
            <v>0</v>
          </cell>
          <cell r="D2305">
            <v>0</v>
          </cell>
          <cell r="E2305">
            <v>0</v>
          </cell>
          <cell r="F2305">
            <v>0</v>
          </cell>
          <cell r="G2305">
            <v>0</v>
          </cell>
        </row>
        <row r="2306">
          <cell r="A2306" t="str">
            <v>RUBRO:</v>
          </cell>
          <cell r="B2306" t="str">
            <v/>
          </cell>
          <cell r="C2306" t="str">
            <v/>
          </cell>
          <cell r="D2306">
            <v>0</v>
          </cell>
          <cell r="E2306">
            <v>0</v>
          </cell>
          <cell r="F2306">
            <v>0</v>
          </cell>
          <cell r="G2306">
            <v>0</v>
          </cell>
        </row>
        <row r="2307">
          <cell r="A2307" t="str">
            <v>ITEM:</v>
          </cell>
          <cell r="B2307" t="str">
            <v/>
          </cell>
          <cell r="C2307" t="str">
            <v/>
          </cell>
          <cell r="D2307">
            <v>0</v>
          </cell>
          <cell r="E2307">
            <v>0</v>
          </cell>
          <cell r="F2307" t="str">
            <v>UNIDAD:</v>
          </cell>
          <cell r="G2307" t="str">
            <v/>
          </cell>
        </row>
        <row r="2308">
          <cell r="A2308">
            <v>0</v>
          </cell>
          <cell r="B2308">
            <v>0</v>
          </cell>
          <cell r="C2308">
            <v>0</v>
          </cell>
          <cell r="D2308">
            <v>0</v>
          </cell>
          <cell r="E2308">
            <v>0</v>
          </cell>
          <cell r="F2308">
            <v>0</v>
          </cell>
          <cell r="G2308">
            <v>0</v>
          </cell>
        </row>
        <row r="2309">
          <cell r="A2309" t="str">
            <v>DATOS REDETERMINACION</v>
          </cell>
          <cell r="B2309">
            <v>0</v>
          </cell>
          <cell r="C2309" t="str">
            <v>DESIGNACION</v>
          </cell>
          <cell r="D2309" t="str">
            <v>U</v>
          </cell>
          <cell r="E2309" t="str">
            <v>Cantidad</v>
          </cell>
          <cell r="F2309" t="str">
            <v>$ Unitarios</v>
          </cell>
          <cell r="G2309" t="str">
            <v>$ Parcial</v>
          </cell>
        </row>
        <row r="2310">
          <cell r="A2310" t="str">
            <v>CÓDIGO</v>
          </cell>
          <cell r="B2310" t="str">
            <v>DESCRIPCIÓN</v>
          </cell>
          <cell r="C2310">
            <v>0</v>
          </cell>
          <cell r="D2310">
            <v>0</v>
          </cell>
          <cell r="E2310">
            <v>0</v>
          </cell>
          <cell r="F2310">
            <v>0</v>
          </cell>
          <cell r="G2310">
            <v>0</v>
          </cell>
        </row>
        <row r="2311">
          <cell r="A2311">
            <v>0</v>
          </cell>
          <cell r="B2311">
            <v>0</v>
          </cell>
          <cell r="C2311" t="str">
            <v>A - MATERIALES</v>
          </cell>
          <cell r="D2311">
            <v>0</v>
          </cell>
          <cell r="E2311">
            <v>0</v>
          </cell>
          <cell r="F2311">
            <v>0</v>
          </cell>
          <cell r="G2311">
            <v>0</v>
          </cell>
        </row>
        <row r="2312">
          <cell r="A2312" t="str">
            <v/>
          </cell>
          <cell r="B2312" t="str">
            <v/>
          </cell>
          <cell r="C2312">
            <v>0</v>
          </cell>
          <cell r="D2312" t="str">
            <v/>
          </cell>
          <cell r="E2312">
            <v>0</v>
          </cell>
          <cell r="F2312">
            <v>0</v>
          </cell>
          <cell r="G2312">
            <v>0</v>
          </cell>
        </row>
        <row r="2313">
          <cell r="A2313" t="str">
            <v/>
          </cell>
          <cell r="B2313" t="str">
            <v/>
          </cell>
          <cell r="C2313">
            <v>0</v>
          </cell>
          <cell r="D2313" t="str">
            <v/>
          </cell>
          <cell r="E2313">
            <v>0</v>
          </cell>
          <cell r="F2313">
            <v>0</v>
          </cell>
          <cell r="G2313">
            <v>0</v>
          </cell>
        </row>
        <row r="2314">
          <cell r="A2314" t="str">
            <v/>
          </cell>
          <cell r="B2314" t="str">
            <v/>
          </cell>
          <cell r="C2314">
            <v>0</v>
          </cell>
          <cell r="D2314" t="str">
            <v/>
          </cell>
          <cell r="E2314">
            <v>0</v>
          </cell>
          <cell r="F2314">
            <v>0</v>
          </cell>
          <cell r="G2314">
            <v>0</v>
          </cell>
        </row>
        <row r="2315">
          <cell r="A2315" t="str">
            <v/>
          </cell>
          <cell r="B2315" t="str">
            <v/>
          </cell>
          <cell r="C2315">
            <v>0</v>
          </cell>
          <cell r="D2315" t="str">
            <v/>
          </cell>
          <cell r="E2315">
            <v>0</v>
          </cell>
          <cell r="F2315">
            <v>0</v>
          </cell>
          <cell r="G2315">
            <v>0</v>
          </cell>
        </row>
        <row r="2316">
          <cell r="A2316" t="str">
            <v/>
          </cell>
          <cell r="B2316" t="str">
            <v/>
          </cell>
          <cell r="C2316">
            <v>0</v>
          </cell>
          <cell r="D2316" t="str">
            <v/>
          </cell>
          <cell r="E2316">
            <v>0</v>
          </cell>
          <cell r="F2316">
            <v>0</v>
          </cell>
          <cell r="G2316">
            <v>0</v>
          </cell>
        </row>
        <row r="2317">
          <cell r="A2317" t="str">
            <v/>
          </cell>
          <cell r="B2317" t="str">
            <v/>
          </cell>
          <cell r="C2317">
            <v>0</v>
          </cell>
          <cell r="D2317" t="str">
            <v/>
          </cell>
          <cell r="E2317">
            <v>0</v>
          </cell>
          <cell r="F2317">
            <v>0</v>
          </cell>
          <cell r="G2317">
            <v>0</v>
          </cell>
        </row>
        <row r="2318">
          <cell r="A2318" t="str">
            <v/>
          </cell>
          <cell r="B2318" t="str">
            <v/>
          </cell>
          <cell r="C2318">
            <v>0</v>
          </cell>
          <cell r="D2318" t="str">
            <v/>
          </cell>
          <cell r="E2318">
            <v>0</v>
          </cell>
          <cell r="F2318">
            <v>0</v>
          </cell>
          <cell r="G2318">
            <v>0</v>
          </cell>
        </row>
        <row r="2319">
          <cell r="A2319" t="str">
            <v/>
          </cell>
          <cell r="B2319" t="str">
            <v/>
          </cell>
          <cell r="C2319">
            <v>0</v>
          </cell>
          <cell r="D2319" t="str">
            <v/>
          </cell>
          <cell r="E2319">
            <v>0</v>
          </cell>
          <cell r="F2319">
            <v>0</v>
          </cell>
          <cell r="G2319">
            <v>0</v>
          </cell>
        </row>
        <row r="2320">
          <cell r="A2320" t="str">
            <v/>
          </cell>
          <cell r="B2320" t="str">
            <v/>
          </cell>
          <cell r="C2320">
            <v>0</v>
          </cell>
          <cell r="D2320" t="str">
            <v/>
          </cell>
          <cell r="E2320">
            <v>0</v>
          </cell>
          <cell r="F2320">
            <v>0</v>
          </cell>
          <cell r="G2320">
            <v>0</v>
          </cell>
        </row>
        <row r="2321">
          <cell r="A2321" t="str">
            <v/>
          </cell>
          <cell r="B2321" t="str">
            <v/>
          </cell>
          <cell r="C2321">
            <v>0</v>
          </cell>
          <cell r="D2321" t="str">
            <v/>
          </cell>
          <cell r="E2321">
            <v>0</v>
          </cell>
          <cell r="F2321">
            <v>0</v>
          </cell>
          <cell r="G2321">
            <v>0</v>
          </cell>
        </row>
        <row r="2322">
          <cell r="A2322" t="str">
            <v/>
          </cell>
          <cell r="B2322" t="str">
            <v/>
          </cell>
          <cell r="C2322">
            <v>0</v>
          </cell>
          <cell r="D2322" t="str">
            <v/>
          </cell>
          <cell r="E2322">
            <v>0</v>
          </cell>
          <cell r="F2322">
            <v>0</v>
          </cell>
          <cell r="G2322">
            <v>0</v>
          </cell>
        </row>
        <row r="2323">
          <cell r="A2323" t="str">
            <v/>
          </cell>
          <cell r="B2323" t="str">
            <v/>
          </cell>
          <cell r="C2323">
            <v>0</v>
          </cell>
          <cell r="D2323" t="str">
            <v/>
          </cell>
          <cell r="E2323">
            <v>0</v>
          </cell>
          <cell r="F2323">
            <v>0</v>
          </cell>
          <cell r="G2323">
            <v>0</v>
          </cell>
        </row>
        <row r="2324">
          <cell r="A2324" t="str">
            <v/>
          </cell>
          <cell r="B2324" t="str">
            <v/>
          </cell>
          <cell r="C2324">
            <v>0</v>
          </cell>
          <cell r="D2324" t="str">
            <v/>
          </cell>
          <cell r="E2324">
            <v>0</v>
          </cell>
          <cell r="F2324">
            <v>0</v>
          </cell>
          <cell r="G2324">
            <v>0</v>
          </cell>
        </row>
        <row r="2325">
          <cell r="A2325" t="str">
            <v/>
          </cell>
          <cell r="B2325" t="str">
            <v/>
          </cell>
          <cell r="C2325">
            <v>0</v>
          </cell>
          <cell r="D2325" t="str">
            <v/>
          </cell>
          <cell r="E2325">
            <v>0</v>
          </cell>
          <cell r="F2325">
            <v>0</v>
          </cell>
          <cell r="G2325">
            <v>0</v>
          </cell>
        </row>
        <row r="2326">
          <cell r="A2326">
            <v>0</v>
          </cell>
          <cell r="B2326">
            <v>0</v>
          </cell>
          <cell r="C2326">
            <v>0</v>
          </cell>
          <cell r="D2326">
            <v>0</v>
          </cell>
          <cell r="E2326">
            <v>0</v>
          </cell>
          <cell r="F2326" t="str">
            <v>Total A</v>
          </cell>
          <cell r="G2326">
            <v>0</v>
          </cell>
        </row>
        <row r="2327">
          <cell r="A2327">
            <v>0</v>
          </cell>
          <cell r="B2327">
            <v>0</v>
          </cell>
          <cell r="C2327" t="str">
            <v>B - MANO DE OBRA</v>
          </cell>
          <cell r="D2327">
            <v>0</v>
          </cell>
          <cell r="E2327">
            <v>0</v>
          </cell>
          <cell r="F2327">
            <v>0</v>
          </cell>
          <cell r="G2327">
            <v>0</v>
          </cell>
        </row>
        <row r="2328">
          <cell r="A2328" t="str">
            <v/>
          </cell>
          <cell r="B2328">
            <v>0</v>
          </cell>
          <cell r="C2328">
            <v>0</v>
          </cell>
          <cell r="D2328" t="str">
            <v/>
          </cell>
          <cell r="E2328">
            <v>0</v>
          </cell>
          <cell r="F2328">
            <v>0</v>
          </cell>
          <cell r="G2328">
            <v>0</v>
          </cell>
        </row>
        <row r="2329">
          <cell r="A2329" t="str">
            <v/>
          </cell>
          <cell r="B2329">
            <v>0</v>
          </cell>
          <cell r="C2329">
            <v>0</v>
          </cell>
          <cell r="D2329" t="str">
            <v/>
          </cell>
          <cell r="E2329">
            <v>0</v>
          </cell>
          <cell r="F2329">
            <v>0</v>
          </cell>
          <cell r="G2329">
            <v>0</v>
          </cell>
        </row>
        <row r="2330">
          <cell r="A2330" t="str">
            <v/>
          </cell>
          <cell r="B2330">
            <v>0</v>
          </cell>
          <cell r="C2330">
            <v>0</v>
          </cell>
          <cell r="D2330" t="str">
            <v/>
          </cell>
          <cell r="E2330">
            <v>0</v>
          </cell>
          <cell r="F2330">
            <v>0</v>
          </cell>
          <cell r="G2330">
            <v>0</v>
          </cell>
        </row>
        <row r="2331">
          <cell r="A2331" t="str">
            <v/>
          </cell>
          <cell r="B2331">
            <v>0</v>
          </cell>
          <cell r="C2331">
            <v>0</v>
          </cell>
          <cell r="D2331" t="str">
            <v/>
          </cell>
          <cell r="E2331">
            <v>0</v>
          </cell>
          <cell r="F2331">
            <v>0</v>
          </cell>
          <cell r="G2331">
            <v>0</v>
          </cell>
        </row>
        <row r="2332">
          <cell r="A2332" t="str">
            <v/>
          </cell>
          <cell r="B2332">
            <v>0</v>
          </cell>
          <cell r="C2332">
            <v>0</v>
          </cell>
          <cell r="D2332" t="str">
            <v/>
          </cell>
          <cell r="E2332">
            <v>0</v>
          </cell>
          <cell r="F2332">
            <v>0</v>
          </cell>
          <cell r="G2332">
            <v>0</v>
          </cell>
        </row>
        <row r="2333">
          <cell r="A2333" t="str">
            <v/>
          </cell>
          <cell r="B2333">
            <v>0</v>
          </cell>
          <cell r="C2333">
            <v>0</v>
          </cell>
          <cell r="D2333" t="str">
            <v/>
          </cell>
          <cell r="E2333">
            <v>0</v>
          </cell>
          <cell r="F2333">
            <v>0</v>
          </cell>
          <cell r="G2333">
            <v>0</v>
          </cell>
        </row>
        <row r="2334">
          <cell r="A2334" t="str">
            <v/>
          </cell>
          <cell r="B2334">
            <v>0</v>
          </cell>
          <cell r="C2334">
            <v>0</v>
          </cell>
          <cell r="D2334" t="str">
            <v/>
          </cell>
          <cell r="E2334">
            <v>0</v>
          </cell>
          <cell r="F2334">
            <v>0</v>
          </cell>
          <cell r="G2334">
            <v>0</v>
          </cell>
        </row>
        <row r="2335">
          <cell r="A2335" t="str">
            <v/>
          </cell>
          <cell r="B2335">
            <v>0</v>
          </cell>
          <cell r="C2335">
            <v>0</v>
          </cell>
          <cell r="D2335" t="str">
            <v/>
          </cell>
          <cell r="E2335">
            <v>0</v>
          </cell>
          <cell r="F2335">
            <v>0</v>
          </cell>
          <cell r="G2335">
            <v>0</v>
          </cell>
        </row>
        <row r="2336">
          <cell r="A2336">
            <v>0</v>
          </cell>
          <cell r="B2336">
            <v>0</v>
          </cell>
          <cell r="C2336">
            <v>0</v>
          </cell>
          <cell r="D2336">
            <v>0</v>
          </cell>
          <cell r="E2336">
            <v>0</v>
          </cell>
          <cell r="F2336" t="str">
            <v>Total B</v>
          </cell>
          <cell r="G2336">
            <v>0</v>
          </cell>
        </row>
        <row r="2337">
          <cell r="A2337">
            <v>0</v>
          </cell>
          <cell r="B2337">
            <v>0</v>
          </cell>
          <cell r="C2337" t="str">
            <v>C - EQUIPOS</v>
          </cell>
          <cell r="D2337">
            <v>0</v>
          </cell>
          <cell r="E2337">
            <v>0</v>
          </cell>
          <cell r="F2337">
            <v>0</v>
          </cell>
          <cell r="G2337">
            <v>0</v>
          </cell>
        </row>
        <row r="2338">
          <cell r="A2338" t="str">
            <v/>
          </cell>
          <cell r="B2338" t="str">
            <v/>
          </cell>
          <cell r="C2338">
            <v>0</v>
          </cell>
          <cell r="D2338" t="str">
            <v/>
          </cell>
          <cell r="E2338">
            <v>0</v>
          </cell>
          <cell r="F2338">
            <v>0</v>
          </cell>
          <cell r="G2338">
            <v>0</v>
          </cell>
        </row>
        <row r="2339">
          <cell r="A2339" t="str">
            <v/>
          </cell>
          <cell r="B2339" t="str">
            <v/>
          </cell>
          <cell r="C2339">
            <v>0</v>
          </cell>
          <cell r="D2339" t="str">
            <v/>
          </cell>
          <cell r="E2339">
            <v>0</v>
          </cell>
          <cell r="F2339">
            <v>0</v>
          </cell>
          <cell r="G2339">
            <v>0</v>
          </cell>
        </row>
        <row r="2340">
          <cell r="A2340" t="str">
            <v/>
          </cell>
          <cell r="B2340" t="str">
            <v/>
          </cell>
          <cell r="C2340">
            <v>0</v>
          </cell>
          <cell r="D2340" t="str">
            <v/>
          </cell>
          <cell r="E2340">
            <v>0</v>
          </cell>
          <cell r="F2340">
            <v>0</v>
          </cell>
          <cell r="G2340">
            <v>0</v>
          </cell>
        </row>
        <row r="2341">
          <cell r="A2341" t="str">
            <v/>
          </cell>
          <cell r="B2341" t="str">
            <v/>
          </cell>
          <cell r="C2341">
            <v>0</v>
          </cell>
          <cell r="D2341" t="str">
            <v/>
          </cell>
          <cell r="E2341">
            <v>0</v>
          </cell>
          <cell r="F2341">
            <v>0</v>
          </cell>
          <cell r="G2341">
            <v>0</v>
          </cell>
        </row>
        <row r="2342">
          <cell r="A2342" t="str">
            <v/>
          </cell>
          <cell r="B2342" t="str">
            <v/>
          </cell>
          <cell r="C2342">
            <v>0</v>
          </cell>
          <cell r="D2342" t="str">
            <v/>
          </cell>
          <cell r="E2342">
            <v>0</v>
          </cell>
          <cell r="F2342">
            <v>0</v>
          </cell>
          <cell r="G2342">
            <v>0</v>
          </cell>
        </row>
        <row r="2343">
          <cell r="A2343" t="str">
            <v/>
          </cell>
          <cell r="B2343" t="str">
            <v/>
          </cell>
          <cell r="C2343">
            <v>0</v>
          </cell>
          <cell r="D2343" t="str">
            <v/>
          </cell>
          <cell r="E2343">
            <v>0</v>
          </cell>
          <cell r="F2343">
            <v>0</v>
          </cell>
          <cell r="G2343">
            <v>0</v>
          </cell>
        </row>
        <row r="2344">
          <cell r="A2344" t="str">
            <v/>
          </cell>
          <cell r="B2344" t="str">
            <v/>
          </cell>
          <cell r="C2344">
            <v>0</v>
          </cell>
          <cell r="D2344" t="str">
            <v/>
          </cell>
          <cell r="E2344">
            <v>0</v>
          </cell>
          <cell r="F2344">
            <v>0</v>
          </cell>
          <cell r="G2344">
            <v>0</v>
          </cell>
        </row>
        <row r="2345">
          <cell r="A2345" t="str">
            <v/>
          </cell>
          <cell r="B2345" t="str">
            <v/>
          </cell>
          <cell r="C2345">
            <v>0</v>
          </cell>
          <cell r="D2345" t="str">
            <v/>
          </cell>
          <cell r="E2345">
            <v>0</v>
          </cell>
          <cell r="F2345">
            <v>0</v>
          </cell>
          <cell r="G2345">
            <v>0</v>
          </cell>
        </row>
        <row r="2346">
          <cell r="A2346" t="str">
            <v/>
          </cell>
          <cell r="B2346" t="str">
            <v/>
          </cell>
          <cell r="C2346">
            <v>0</v>
          </cell>
          <cell r="D2346" t="str">
            <v/>
          </cell>
          <cell r="E2346">
            <v>0</v>
          </cell>
          <cell r="F2346">
            <v>0</v>
          </cell>
          <cell r="G2346">
            <v>0</v>
          </cell>
        </row>
        <row r="2347">
          <cell r="A2347">
            <v>0</v>
          </cell>
          <cell r="B2347">
            <v>0</v>
          </cell>
          <cell r="C2347">
            <v>0</v>
          </cell>
          <cell r="D2347">
            <v>0</v>
          </cell>
          <cell r="E2347">
            <v>0</v>
          </cell>
          <cell r="F2347" t="str">
            <v>Total C</v>
          </cell>
          <cell r="G2347">
            <v>0</v>
          </cell>
        </row>
        <row r="2348">
          <cell r="A2348">
            <v>0</v>
          </cell>
          <cell r="B2348">
            <v>0</v>
          </cell>
          <cell r="C2348">
            <v>0</v>
          </cell>
          <cell r="D2348">
            <v>0</v>
          </cell>
          <cell r="E2348">
            <v>0</v>
          </cell>
          <cell r="F2348">
            <v>0</v>
          </cell>
          <cell r="G2348">
            <v>0</v>
          </cell>
        </row>
        <row r="2349">
          <cell r="A2349" t="str">
            <v/>
          </cell>
          <cell r="B2349" t="str">
            <v/>
          </cell>
          <cell r="C2349">
            <v>0</v>
          </cell>
          <cell r="D2349" t="str">
            <v>Costo  Neto</v>
          </cell>
          <cell r="E2349">
            <v>0</v>
          </cell>
          <cell r="F2349" t="str">
            <v>Total D=A+B+C</v>
          </cell>
          <cell r="G2349">
            <v>0</v>
          </cell>
        </row>
        <row r="2351">
          <cell r="A2351" t="str">
            <v>ANALISIS DE PRECIOS</v>
          </cell>
          <cell r="B2351">
            <v>0</v>
          </cell>
          <cell r="C2351">
            <v>0</v>
          </cell>
          <cell r="D2351">
            <v>0</v>
          </cell>
          <cell r="E2351">
            <v>0</v>
          </cell>
          <cell r="F2351">
            <v>0</v>
          </cell>
          <cell r="G2351">
            <v>0</v>
          </cell>
        </row>
        <row r="2352">
          <cell r="A2352" t="str">
            <v>COMITENTE:</v>
          </cell>
          <cell r="B2352" t="str">
            <v>DIRECCIÓN DE ARQUITECTURA</v>
          </cell>
          <cell r="C2352">
            <v>0</v>
          </cell>
          <cell r="D2352">
            <v>0</v>
          </cell>
          <cell r="E2352">
            <v>0</v>
          </cell>
          <cell r="F2352">
            <v>0</v>
          </cell>
          <cell r="G2352">
            <v>0</v>
          </cell>
        </row>
        <row r="2353">
          <cell r="A2353" t="str">
            <v>CONTRATISTA:</v>
          </cell>
          <cell r="B2353" t="str">
            <v>FUNCIONALES SIGOP</v>
          </cell>
          <cell r="C2353">
            <v>0</v>
          </cell>
          <cell r="D2353">
            <v>0</v>
          </cell>
          <cell r="E2353">
            <v>0</v>
          </cell>
          <cell r="F2353">
            <v>0</v>
          </cell>
          <cell r="G2353">
            <v>0</v>
          </cell>
        </row>
        <row r="2354">
          <cell r="A2354" t="str">
            <v>OBRA:</v>
          </cell>
          <cell r="B2354" t="str">
            <v>PRUEBA PLANILLA DE MEDICION</v>
          </cell>
          <cell r="C2354">
            <v>0</v>
          </cell>
          <cell r="D2354">
            <v>0</v>
          </cell>
          <cell r="E2354">
            <v>0</v>
          </cell>
          <cell r="F2354" t="str">
            <v>PRECIOS A:</v>
          </cell>
          <cell r="G2354">
            <v>0</v>
          </cell>
        </row>
        <row r="2355">
          <cell r="A2355" t="str">
            <v>UBICACIÓN:</v>
          </cell>
          <cell r="B2355" t="str">
            <v>CENTRO CIVICO</v>
          </cell>
          <cell r="C2355">
            <v>0</v>
          </cell>
          <cell r="D2355">
            <v>0</v>
          </cell>
          <cell r="E2355">
            <v>0</v>
          </cell>
          <cell r="F2355">
            <v>0</v>
          </cell>
          <cell r="G2355">
            <v>0</v>
          </cell>
        </row>
        <row r="2356">
          <cell r="A2356" t="str">
            <v>RUBRO:</v>
          </cell>
          <cell r="B2356" t="str">
            <v/>
          </cell>
          <cell r="C2356" t="str">
            <v/>
          </cell>
          <cell r="D2356">
            <v>0</v>
          </cell>
          <cell r="E2356">
            <v>0</v>
          </cell>
          <cell r="F2356">
            <v>0</v>
          </cell>
          <cell r="G2356">
            <v>0</v>
          </cell>
        </row>
        <row r="2357">
          <cell r="A2357" t="str">
            <v>ITEM:</v>
          </cell>
          <cell r="B2357" t="str">
            <v/>
          </cell>
          <cell r="C2357" t="str">
            <v/>
          </cell>
          <cell r="D2357">
            <v>0</v>
          </cell>
          <cell r="E2357">
            <v>0</v>
          </cell>
          <cell r="F2357" t="str">
            <v>UNIDAD:</v>
          </cell>
          <cell r="G2357" t="str">
            <v/>
          </cell>
        </row>
        <row r="2358">
          <cell r="A2358">
            <v>0</v>
          </cell>
          <cell r="B2358">
            <v>0</v>
          </cell>
          <cell r="C2358">
            <v>0</v>
          </cell>
          <cell r="D2358">
            <v>0</v>
          </cell>
          <cell r="E2358">
            <v>0</v>
          </cell>
          <cell r="F2358">
            <v>0</v>
          </cell>
          <cell r="G2358">
            <v>0</v>
          </cell>
        </row>
        <row r="2359">
          <cell r="A2359" t="str">
            <v>DATOS REDETERMINACION</v>
          </cell>
          <cell r="B2359">
            <v>0</v>
          </cell>
          <cell r="C2359" t="str">
            <v>DESIGNACION</v>
          </cell>
          <cell r="D2359" t="str">
            <v>U</v>
          </cell>
          <cell r="E2359" t="str">
            <v>Cantidad</v>
          </cell>
          <cell r="F2359" t="str">
            <v>$ Unitarios</v>
          </cell>
          <cell r="G2359" t="str">
            <v>$ Parcial</v>
          </cell>
        </row>
        <row r="2360">
          <cell r="A2360" t="str">
            <v>CÓDIGO</v>
          </cell>
          <cell r="B2360" t="str">
            <v>DESCRIPCIÓN</v>
          </cell>
          <cell r="C2360">
            <v>0</v>
          </cell>
          <cell r="D2360">
            <v>0</v>
          </cell>
          <cell r="E2360">
            <v>0</v>
          </cell>
          <cell r="F2360">
            <v>0</v>
          </cell>
          <cell r="G2360">
            <v>0</v>
          </cell>
        </row>
        <row r="2361">
          <cell r="A2361">
            <v>0</v>
          </cell>
          <cell r="B2361">
            <v>0</v>
          </cell>
          <cell r="C2361" t="str">
            <v>A - MATERIALES</v>
          </cell>
          <cell r="D2361">
            <v>0</v>
          </cell>
          <cell r="E2361">
            <v>0</v>
          </cell>
          <cell r="F2361">
            <v>0</v>
          </cell>
          <cell r="G2361">
            <v>0</v>
          </cell>
        </row>
        <row r="2362">
          <cell r="A2362" t="str">
            <v/>
          </cell>
          <cell r="B2362" t="str">
            <v/>
          </cell>
          <cell r="C2362">
            <v>0</v>
          </cell>
          <cell r="D2362" t="str">
            <v/>
          </cell>
          <cell r="E2362">
            <v>0</v>
          </cell>
          <cell r="F2362">
            <v>0</v>
          </cell>
          <cell r="G2362">
            <v>0</v>
          </cell>
        </row>
        <row r="2363">
          <cell r="A2363" t="str">
            <v/>
          </cell>
          <cell r="B2363" t="str">
            <v/>
          </cell>
          <cell r="C2363">
            <v>0</v>
          </cell>
          <cell r="D2363" t="str">
            <v/>
          </cell>
          <cell r="E2363">
            <v>0</v>
          </cell>
          <cell r="F2363">
            <v>0</v>
          </cell>
          <cell r="G2363">
            <v>0</v>
          </cell>
        </row>
        <row r="2364">
          <cell r="A2364" t="str">
            <v/>
          </cell>
          <cell r="B2364" t="str">
            <v/>
          </cell>
          <cell r="C2364">
            <v>0</v>
          </cell>
          <cell r="D2364" t="str">
            <v/>
          </cell>
          <cell r="E2364">
            <v>0</v>
          </cell>
          <cell r="F2364">
            <v>0</v>
          </cell>
          <cell r="G2364">
            <v>0</v>
          </cell>
        </row>
        <row r="2365">
          <cell r="A2365" t="str">
            <v/>
          </cell>
          <cell r="B2365" t="str">
            <v/>
          </cell>
          <cell r="C2365">
            <v>0</v>
          </cell>
          <cell r="D2365" t="str">
            <v/>
          </cell>
          <cell r="E2365">
            <v>0</v>
          </cell>
          <cell r="F2365">
            <v>0</v>
          </cell>
          <cell r="G2365">
            <v>0</v>
          </cell>
        </row>
        <row r="2366">
          <cell r="A2366" t="str">
            <v/>
          </cell>
          <cell r="B2366" t="str">
            <v/>
          </cell>
          <cell r="C2366">
            <v>0</v>
          </cell>
          <cell r="D2366" t="str">
            <v/>
          </cell>
          <cell r="E2366">
            <v>0</v>
          </cell>
          <cell r="F2366">
            <v>0</v>
          </cell>
          <cell r="G2366">
            <v>0</v>
          </cell>
        </row>
        <row r="2367">
          <cell r="A2367" t="str">
            <v/>
          </cell>
          <cell r="B2367" t="str">
            <v/>
          </cell>
          <cell r="C2367">
            <v>0</v>
          </cell>
          <cell r="D2367" t="str">
            <v/>
          </cell>
          <cell r="E2367">
            <v>0</v>
          </cell>
          <cell r="F2367">
            <v>0</v>
          </cell>
          <cell r="G2367">
            <v>0</v>
          </cell>
        </row>
        <row r="2368">
          <cell r="A2368" t="str">
            <v/>
          </cell>
          <cell r="B2368" t="str">
            <v/>
          </cell>
          <cell r="C2368">
            <v>0</v>
          </cell>
          <cell r="D2368" t="str">
            <v/>
          </cell>
          <cell r="E2368">
            <v>0</v>
          </cell>
          <cell r="F2368">
            <v>0</v>
          </cell>
          <cell r="G2368">
            <v>0</v>
          </cell>
        </row>
        <row r="2369">
          <cell r="A2369" t="str">
            <v/>
          </cell>
          <cell r="B2369" t="str">
            <v/>
          </cell>
          <cell r="C2369">
            <v>0</v>
          </cell>
          <cell r="D2369" t="str">
            <v/>
          </cell>
          <cell r="E2369">
            <v>0</v>
          </cell>
          <cell r="F2369">
            <v>0</v>
          </cell>
          <cell r="G2369">
            <v>0</v>
          </cell>
        </row>
        <row r="2370">
          <cell r="A2370" t="str">
            <v/>
          </cell>
          <cell r="B2370" t="str">
            <v/>
          </cell>
          <cell r="C2370">
            <v>0</v>
          </cell>
          <cell r="D2370" t="str">
            <v/>
          </cell>
          <cell r="E2370">
            <v>0</v>
          </cell>
          <cell r="F2370">
            <v>0</v>
          </cell>
          <cell r="G2370">
            <v>0</v>
          </cell>
        </row>
        <row r="2371">
          <cell r="A2371" t="str">
            <v/>
          </cell>
          <cell r="B2371" t="str">
            <v/>
          </cell>
          <cell r="C2371">
            <v>0</v>
          </cell>
          <cell r="D2371" t="str">
            <v/>
          </cell>
          <cell r="E2371">
            <v>0</v>
          </cell>
          <cell r="F2371">
            <v>0</v>
          </cell>
          <cell r="G2371">
            <v>0</v>
          </cell>
        </row>
        <row r="2372">
          <cell r="A2372" t="str">
            <v/>
          </cell>
          <cell r="B2372" t="str">
            <v/>
          </cell>
          <cell r="C2372">
            <v>0</v>
          </cell>
          <cell r="D2372" t="str">
            <v/>
          </cell>
          <cell r="E2372">
            <v>0</v>
          </cell>
          <cell r="F2372">
            <v>0</v>
          </cell>
          <cell r="G2372">
            <v>0</v>
          </cell>
        </row>
        <row r="2373">
          <cell r="A2373" t="str">
            <v/>
          </cell>
          <cell r="B2373" t="str">
            <v/>
          </cell>
          <cell r="C2373">
            <v>0</v>
          </cell>
          <cell r="D2373" t="str">
            <v/>
          </cell>
          <cell r="E2373">
            <v>0</v>
          </cell>
          <cell r="F2373">
            <v>0</v>
          </cell>
          <cell r="G2373">
            <v>0</v>
          </cell>
        </row>
        <row r="2374">
          <cell r="A2374" t="str">
            <v/>
          </cell>
          <cell r="B2374" t="str">
            <v/>
          </cell>
          <cell r="C2374">
            <v>0</v>
          </cell>
          <cell r="D2374" t="str">
            <v/>
          </cell>
          <cell r="E2374">
            <v>0</v>
          </cell>
          <cell r="F2374">
            <v>0</v>
          </cell>
          <cell r="G2374">
            <v>0</v>
          </cell>
        </row>
        <row r="2375">
          <cell r="A2375" t="str">
            <v/>
          </cell>
          <cell r="B2375" t="str">
            <v/>
          </cell>
          <cell r="C2375">
            <v>0</v>
          </cell>
          <cell r="D2375" t="str">
            <v/>
          </cell>
          <cell r="E2375">
            <v>0</v>
          </cell>
          <cell r="F2375">
            <v>0</v>
          </cell>
          <cell r="G2375">
            <v>0</v>
          </cell>
        </row>
        <row r="2376">
          <cell r="A2376">
            <v>0</v>
          </cell>
          <cell r="B2376">
            <v>0</v>
          </cell>
          <cell r="C2376">
            <v>0</v>
          </cell>
          <cell r="D2376">
            <v>0</v>
          </cell>
          <cell r="E2376">
            <v>0</v>
          </cell>
          <cell r="F2376" t="str">
            <v>Total A</v>
          </cell>
          <cell r="G2376">
            <v>0</v>
          </cell>
        </row>
        <row r="2377">
          <cell r="A2377">
            <v>0</v>
          </cell>
          <cell r="B2377">
            <v>0</v>
          </cell>
          <cell r="C2377" t="str">
            <v>B - MANO DE OBRA</v>
          </cell>
          <cell r="D2377">
            <v>0</v>
          </cell>
          <cell r="E2377">
            <v>0</v>
          </cell>
          <cell r="F2377">
            <v>0</v>
          </cell>
          <cell r="G2377">
            <v>0</v>
          </cell>
        </row>
        <row r="2378">
          <cell r="A2378" t="str">
            <v/>
          </cell>
          <cell r="B2378">
            <v>0</v>
          </cell>
          <cell r="C2378">
            <v>0</v>
          </cell>
          <cell r="D2378" t="str">
            <v/>
          </cell>
          <cell r="E2378">
            <v>0</v>
          </cell>
          <cell r="F2378">
            <v>0</v>
          </cell>
          <cell r="G2378">
            <v>0</v>
          </cell>
        </row>
        <row r="2379">
          <cell r="A2379" t="str">
            <v/>
          </cell>
          <cell r="B2379">
            <v>0</v>
          </cell>
          <cell r="C2379">
            <v>0</v>
          </cell>
          <cell r="D2379" t="str">
            <v/>
          </cell>
          <cell r="E2379">
            <v>0</v>
          </cell>
          <cell r="F2379">
            <v>0</v>
          </cell>
          <cell r="G2379">
            <v>0</v>
          </cell>
        </row>
        <row r="2380">
          <cell r="A2380" t="str">
            <v/>
          </cell>
          <cell r="B2380">
            <v>0</v>
          </cell>
          <cell r="C2380">
            <v>0</v>
          </cell>
          <cell r="D2380" t="str">
            <v/>
          </cell>
          <cell r="E2380">
            <v>0</v>
          </cell>
          <cell r="F2380">
            <v>0</v>
          </cell>
          <cell r="G2380">
            <v>0</v>
          </cell>
        </row>
        <row r="2381">
          <cell r="A2381" t="str">
            <v/>
          </cell>
          <cell r="B2381">
            <v>0</v>
          </cell>
          <cell r="C2381">
            <v>0</v>
          </cell>
          <cell r="D2381" t="str">
            <v/>
          </cell>
          <cell r="E2381">
            <v>0</v>
          </cell>
          <cell r="F2381">
            <v>0</v>
          </cell>
          <cell r="G2381">
            <v>0</v>
          </cell>
        </row>
        <row r="2382">
          <cell r="A2382" t="str">
            <v/>
          </cell>
          <cell r="B2382">
            <v>0</v>
          </cell>
          <cell r="C2382">
            <v>0</v>
          </cell>
          <cell r="D2382" t="str">
            <v/>
          </cell>
          <cell r="E2382">
            <v>0</v>
          </cell>
          <cell r="F2382">
            <v>0</v>
          </cell>
          <cell r="G2382">
            <v>0</v>
          </cell>
        </row>
        <row r="2383">
          <cell r="A2383" t="str">
            <v/>
          </cell>
          <cell r="B2383">
            <v>0</v>
          </cell>
          <cell r="C2383">
            <v>0</v>
          </cell>
          <cell r="D2383" t="str">
            <v/>
          </cell>
          <cell r="E2383">
            <v>0</v>
          </cell>
          <cell r="F2383">
            <v>0</v>
          </cell>
          <cell r="G2383">
            <v>0</v>
          </cell>
        </row>
        <row r="2384">
          <cell r="A2384" t="str">
            <v/>
          </cell>
          <cell r="B2384">
            <v>0</v>
          </cell>
          <cell r="C2384">
            <v>0</v>
          </cell>
          <cell r="D2384" t="str">
            <v/>
          </cell>
          <cell r="E2384">
            <v>0</v>
          </cell>
          <cell r="F2384">
            <v>0</v>
          </cell>
          <cell r="G2384">
            <v>0</v>
          </cell>
        </row>
        <row r="2385">
          <cell r="A2385" t="str">
            <v/>
          </cell>
          <cell r="B2385">
            <v>0</v>
          </cell>
          <cell r="C2385">
            <v>0</v>
          </cell>
          <cell r="D2385" t="str">
            <v/>
          </cell>
          <cell r="E2385">
            <v>0</v>
          </cell>
          <cell r="F2385">
            <v>0</v>
          </cell>
          <cell r="G2385">
            <v>0</v>
          </cell>
        </row>
        <row r="2386">
          <cell r="A2386">
            <v>0</v>
          </cell>
          <cell r="B2386">
            <v>0</v>
          </cell>
          <cell r="C2386">
            <v>0</v>
          </cell>
          <cell r="D2386">
            <v>0</v>
          </cell>
          <cell r="E2386">
            <v>0</v>
          </cell>
          <cell r="F2386" t="str">
            <v>Total B</v>
          </cell>
          <cell r="G2386">
            <v>0</v>
          </cell>
        </row>
        <row r="2387">
          <cell r="A2387">
            <v>0</v>
          </cell>
          <cell r="B2387">
            <v>0</v>
          </cell>
          <cell r="C2387" t="str">
            <v>C - EQUIPOS</v>
          </cell>
          <cell r="D2387">
            <v>0</v>
          </cell>
          <cell r="E2387">
            <v>0</v>
          </cell>
          <cell r="F2387">
            <v>0</v>
          </cell>
          <cell r="G2387">
            <v>0</v>
          </cell>
        </row>
        <row r="2388">
          <cell r="A2388" t="str">
            <v/>
          </cell>
          <cell r="B2388" t="str">
            <v/>
          </cell>
          <cell r="C2388">
            <v>0</v>
          </cell>
          <cell r="D2388" t="str">
            <v/>
          </cell>
          <cell r="E2388">
            <v>0</v>
          </cell>
          <cell r="F2388">
            <v>0</v>
          </cell>
          <cell r="G2388">
            <v>0</v>
          </cell>
        </row>
        <row r="2389">
          <cell r="A2389" t="str">
            <v/>
          </cell>
          <cell r="B2389" t="str">
            <v/>
          </cell>
          <cell r="C2389">
            <v>0</v>
          </cell>
          <cell r="D2389" t="str">
            <v/>
          </cell>
          <cell r="E2389">
            <v>0</v>
          </cell>
          <cell r="F2389">
            <v>0</v>
          </cell>
          <cell r="G2389">
            <v>0</v>
          </cell>
        </row>
        <row r="2390">
          <cell r="A2390" t="str">
            <v/>
          </cell>
          <cell r="B2390" t="str">
            <v/>
          </cell>
          <cell r="C2390">
            <v>0</v>
          </cell>
          <cell r="D2390" t="str">
            <v/>
          </cell>
          <cell r="E2390">
            <v>0</v>
          </cell>
          <cell r="F2390">
            <v>0</v>
          </cell>
          <cell r="G2390">
            <v>0</v>
          </cell>
        </row>
        <row r="2391">
          <cell r="A2391" t="str">
            <v/>
          </cell>
          <cell r="B2391" t="str">
            <v/>
          </cell>
          <cell r="C2391">
            <v>0</v>
          </cell>
          <cell r="D2391" t="str">
            <v/>
          </cell>
          <cell r="E2391">
            <v>0</v>
          </cell>
          <cell r="F2391">
            <v>0</v>
          </cell>
          <cell r="G2391">
            <v>0</v>
          </cell>
        </row>
        <row r="2392">
          <cell r="A2392" t="str">
            <v/>
          </cell>
          <cell r="B2392" t="str">
            <v/>
          </cell>
          <cell r="C2392">
            <v>0</v>
          </cell>
          <cell r="D2392" t="str">
            <v/>
          </cell>
          <cell r="E2392">
            <v>0</v>
          </cell>
          <cell r="F2392">
            <v>0</v>
          </cell>
          <cell r="G2392">
            <v>0</v>
          </cell>
        </row>
        <row r="2393">
          <cell r="A2393" t="str">
            <v/>
          </cell>
          <cell r="B2393" t="str">
            <v/>
          </cell>
          <cell r="C2393">
            <v>0</v>
          </cell>
          <cell r="D2393" t="str">
            <v/>
          </cell>
          <cell r="E2393">
            <v>0</v>
          </cell>
          <cell r="F2393">
            <v>0</v>
          </cell>
          <cell r="G2393">
            <v>0</v>
          </cell>
        </row>
        <row r="2394">
          <cell r="A2394" t="str">
            <v/>
          </cell>
          <cell r="B2394" t="str">
            <v/>
          </cell>
          <cell r="C2394">
            <v>0</v>
          </cell>
          <cell r="D2394" t="str">
            <v/>
          </cell>
          <cell r="E2394">
            <v>0</v>
          </cell>
          <cell r="F2394">
            <v>0</v>
          </cell>
          <cell r="G2394">
            <v>0</v>
          </cell>
        </row>
        <row r="2395">
          <cell r="A2395" t="str">
            <v/>
          </cell>
          <cell r="B2395" t="str">
            <v/>
          </cell>
          <cell r="C2395">
            <v>0</v>
          </cell>
          <cell r="D2395" t="str">
            <v/>
          </cell>
          <cell r="E2395">
            <v>0</v>
          </cell>
          <cell r="F2395">
            <v>0</v>
          </cell>
          <cell r="G2395">
            <v>0</v>
          </cell>
        </row>
        <row r="2396">
          <cell r="A2396" t="str">
            <v/>
          </cell>
          <cell r="B2396" t="str">
            <v/>
          </cell>
          <cell r="C2396">
            <v>0</v>
          </cell>
          <cell r="D2396" t="str">
            <v/>
          </cell>
          <cell r="E2396">
            <v>0</v>
          </cell>
          <cell r="F2396">
            <v>0</v>
          </cell>
          <cell r="G2396">
            <v>0</v>
          </cell>
        </row>
        <row r="2397">
          <cell r="A2397">
            <v>0</v>
          </cell>
          <cell r="B2397">
            <v>0</v>
          </cell>
          <cell r="C2397">
            <v>0</v>
          </cell>
          <cell r="D2397">
            <v>0</v>
          </cell>
          <cell r="E2397">
            <v>0</v>
          </cell>
          <cell r="F2397" t="str">
            <v>Total C</v>
          </cell>
          <cell r="G2397">
            <v>0</v>
          </cell>
        </row>
        <row r="2398">
          <cell r="A2398">
            <v>0</v>
          </cell>
          <cell r="B2398">
            <v>0</v>
          </cell>
          <cell r="C2398">
            <v>0</v>
          </cell>
          <cell r="D2398">
            <v>0</v>
          </cell>
          <cell r="E2398">
            <v>0</v>
          </cell>
          <cell r="F2398">
            <v>0</v>
          </cell>
          <cell r="G2398">
            <v>0</v>
          </cell>
        </row>
        <row r="2399">
          <cell r="A2399" t="str">
            <v/>
          </cell>
          <cell r="B2399" t="str">
            <v/>
          </cell>
          <cell r="C2399">
            <v>0</v>
          </cell>
          <cell r="D2399" t="str">
            <v>Costo  Neto</v>
          </cell>
          <cell r="E2399">
            <v>0</v>
          </cell>
          <cell r="F2399" t="str">
            <v>Total D=A+B+C</v>
          </cell>
          <cell r="G2399">
            <v>0</v>
          </cell>
        </row>
        <row r="2401">
          <cell r="A2401" t="str">
            <v>ANALISIS DE PRECIOS</v>
          </cell>
          <cell r="B2401">
            <v>0</v>
          </cell>
          <cell r="C2401">
            <v>0</v>
          </cell>
          <cell r="D2401">
            <v>0</v>
          </cell>
          <cell r="E2401">
            <v>0</v>
          </cell>
          <cell r="F2401">
            <v>0</v>
          </cell>
          <cell r="G2401">
            <v>0</v>
          </cell>
        </row>
        <row r="2402">
          <cell r="A2402" t="str">
            <v>COMITENTE:</v>
          </cell>
          <cell r="B2402" t="str">
            <v>DIRECCIÓN DE ARQUITECTURA</v>
          </cell>
          <cell r="C2402">
            <v>0</v>
          </cell>
          <cell r="D2402">
            <v>0</v>
          </cell>
          <cell r="E2402">
            <v>0</v>
          </cell>
          <cell r="F2402">
            <v>0</v>
          </cell>
          <cell r="G2402">
            <v>0</v>
          </cell>
        </row>
        <row r="2403">
          <cell r="A2403" t="str">
            <v>CONTRATISTA:</v>
          </cell>
          <cell r="B2403" t="str">
            <v>FUNCIONALES SIGOP</v>
          </cell>
          <cell r="C2403">
            <v>0</v>
          </cell>
          <cell r="D2403">
            <v>0</v>
          </cell>
          <cell r="E2403">
            <v>0</v>
          </cell>
          <cell r="F2403">
            <v>0</v>
          </cell>
          <cell r="G2403">
            <v>0</v>
          </cell>
        </row>
        <row r="2404">
          <cell r="A2404" t="str">
            <v>OBRA:</v>
          </cell>
          <cell r="B2404" t="str">
            <v>PRUEBA PLANILLA DE MEDICION</v>
          </cell>
          <cell r="C2404">
            <v>0</v>
          </cell>
          <cell r="D2404">
            <v>0</v>
          </cell>
          <cell r="E2404">
            <v>0</v>
          </cell>
          <cell r="F2404" t="str">
            <v>PRECIOS A:</v>
          </cell>
          <cell r="G2404">
            <v>0</v>
          </cell>
        </row>
        <row r="2405">
          <cell r="A2405" t="str">
            <v>UBICACIÓN:</v>
          </cell>
          <cell r="B2405" t="str">
            <v>CENTRO CIVICO</v>
          </cell>
          <cell r="C2405">
            <v>0</v>
          </cell>
          <cell r="D2405">
            <v>0</v>
          </cell>
          <cell r="E2405">
            <v>0</v>
          </cell>
          <cell r="F2405">
            <v>0</v>
          </cell>
          <cell r="G2405">
            <v>0</v>
          </cell>
        </row>
        <row r="2406">
          <cell r="A2406" t="str">
            <v>RUBRO:</v>
          </cell>
          <cell r="B2406" t="str">
            <v/>
          </cell>
          <cell r="C2406" t="str">
            <v/>
          </cell>
          <cell r="D2406">
            <v>0</v>
          </cell>
          <cell r="E2406">
            <v>0</v>
          </cell>
          <cell r="F2406">
            <v>0</v>
          </cell>
          <cell r="G2406">
            <v>0</v>
          </cell>
        </row>
        <row r="2407">
          <cell r="A2407" t="str">
            <v>ITEM:</v>
          </cell>
          <cell r="B2407" t="str">
            <v/>
          </cell>
          <cell r="C2407" t="str">
            <v/>
          </cell>
          <cell r="D2407">
            <v>0</v>
          </cell>
          <cell r="E2407">
            <v>0</v>
          </cell>
          <cell r="F2407" t="str">
            <v>UNIDAD:</v>
          </cell>
          <cell r="G2407" t="str">
            <v/>
          </cell>
        </row>
        <row r="2408">
          <cell r="A2408">
            <v>0</v>
          </cell>
          <cell r="B2408">
            <v>0</v>
          </cell>
          <cell r="C2408">
            <v>0</v>
          </cell>
          <cell r="D2408">
            <v>0</v>
          </cell>
          <cell r="E2408">
            <v>0</v>
          </cell>
          <cell r="F2408">
            <v>0</v>
          </cell>
          <cell r="G2408">
            <v>0</v>
          </cell>
        </row>
        <row r="2409">
          <cell r="A2409" t="str">
            <v>DATOS REDETERMINACION</v>
          </cell>
          <cell r="B2409">
            <v>0</v>
          </cell>
          <cell r="C2409" t="str">
            <v>DESIGNACION</v>
          </cell>
          <cell r="D2409" t="str">
            <v>U</v>
          </cell>
          <cell r="E2409" t="str">
            <v>Cantidad</v>
          </cell>
          <cell r="F2409" t="str">
            <v>$ Unitarios</v>
          </cell>
          <cell r="G2409" t="str">
            <v>$ Parcial</v>
          </cell>
        </row>
        <row r="2410">
          <cell r="A2410" t="str">
            <v>CÓDIGO</v>
          </cell>
          <cell r="B2410" t="str">
            <v>DESCRIPCIÓN</v>
          </cell>
          <cell r="C2410">
            <v>0</v>
          </cell>
          <cell r="D2410">
            <v>0</v>
          </cell>
          <cell r="E2410">
            <v>0</v>
          </cell>
          <cell r="F2410">
            <v>0</v>
          </cell>
          <cell r="G2410">
            <v>0</v>
          </cell>
        </row>
        <row r="2411">
          <cell r="A2411">
            <v>0</v>
          </cell>
          <cell r="B2411">
            <v>0</v>
          </cell>
          <cell r="C2411" t="str">
            <v>A - MATERIALES</v>
          </cell>
          <cell r="D2411">
            <v>0</v>
          </cell>
          <cell r="E2411">
            <v>0</v>
          </cell>
          <cell r="F2411">
            <v>0</v>
          </cell>
          <cell r="G2411">
            <v>0</v>
          </cell>
        </row>
        <row r="2412">
          <cell r="A2412" t="str">
            <v/>
          </cell>
          <cell r="B2412" t="str">
            <v/>
          </cell>
          <cell r="C2412">
            <v>0</v>
          </cell>
          <cell r="D2412" t="str">
            <v/>
          </cell>
          <cell r="E2412">
            <v>0</v>
          </cell>
          <cell r="F2412">
            <v>0</v>
          </cell>
          <cell r="G2412">
            <v>0</v>
          </cell>
        </row>
        <row r="2413">
          <cell r="A2413" t="str">
            <v/>
          </cell>
          <cell r="B2413" t="str">
            <v/>
          </cell>
          <cell r="C2413">
            <v>0</v>
          </cell>
          <cell r="D2413" t="str">
            <v/>
          </cell>
          <cell r="E2413">
            <v>0</v>
          </cell>
          <cell r="F2413">
            <v>0</v>
          </cell>
          <cell r="G2413">
            <v>0</v>
          </cell>
        </row>
        <row r="2414">
          <cell r="A2414" t="str">
            <v/>
          </cell>
          <cell r="B2414" t="str">
            <v/>
          </cell>
          <cell r="C2414">
            <v>0</v>
          </cell>
          <cell r="D2414" t="str">
            <v/>
          </cell>
          <cell r="E2414">
            <v>0</v>
          </cell>
          <cell r="F2414">
            <v>0</v>
          </cell>
          <cell r="G2414">
            <v>0</v>
          </cell>
        </row>
        <row r="2415">
          <cell r="A2415" t="str">
            <v/>
          </cell>
          <cell r="B2415" t="str">
            <v/>
          </cell>
          <cell r="C2415">
            <v>0</v>
          </cell>
          <cell r="D2415" t="str">
            <v/>
          </cell>
          <cell r="E2415">
            <v>0</v>
          </cell>
          <cell r="F2415">
            <v>0</v>
          </cell>
          <cell r="G2415">
            <v>0</v>
          </cell>
        </row>
        <row r="2416">
          <cell r="A2416" t="str">
            <v/>
          </cell>
          <cell r="B2416" t="str">
            <v/>
          </cell>
          <cell r="C2416">
            <v>0</v>
          </cell>
          <cell r="D2416" t="str">
            <v/>
          </cell>
          <cell r="E2416">
            <v>0</v>
          </cell>
          <cell r="F2416">
            <v>0</v>
          </cell>
          <cell r="G2416">
            <v>0</v>
          </cell>
        </row>
        <row r="2417">
          <cell r="A2417" t="str">
            <v/>
          </cell>
          <cell r="B2417" t="str">
            <v/>
          </cell>
          <cell r="C2417">
            <v>0</v>
          </cell>
          <cell r="D2417" t="str">
            <v/>
          </cell>
          <cell r="E2417">
            <v>0</v>
          </cell>
          <cell r="F2417">
            <v>0</v>
          </cell>
          <cell r="G2417">
            <v>0</v>
          </cell>
        </row>
        <row r="2418">
          <cell r="A2418" t="str">
            <v/>
          </cell>
          <cell r="B2418" t="str">
            <v/>
          </cell>
          <cell r="C2418">
            <v>0</v>
          </cell>
          <cell r="D2418" t="str">
            <v/>
          </cell>
          <cell r="E2418">
            <v>0</v>
          </cell>
          <cell r="F2418">
            <v>0</v>
          </cell>
          <cell r="G2418">
            <v>0</v>
          </cell>
        </row>
        <row r="2419">
          <cell r="A2419" t="str">
            <v/>
          </cell>
          <cell r="B2419" t="str">
            <v/>
          </cell>
          <cell r="C2419">
            <v>0</v>
          </cell>
          <cell r="D2419" t="str">
            <v/>
          </cell>
          <cell r="E2419">
            <v>0</v>
          </cell>
          <cell r="F2419">
            <v>0</v>
          </cell>
          <cell r="G2419">
            <v>0</v>
          </cell>
        </row>
        <row r="2420">
          <cell r="A2420" t="str">
            <v/>
          </cell>
          <cell r="B2420" t="str">
            <v/>
          </cell>
          <cell r="C2420">
            <v>0</v>
          </cell>
          <cell r="D2420" t="str">
            <v/>
          </cell>
          <cell r="E2420">
            <v>0</v>
          </cell>
          <cell r="F2420">
            <v>0</v>
          </cell>
          <cell r="G2420">
            <v>0</v>
          </cell>
        </row>
        <row r="2421">
          <cell r="A2421" t="str">
            <v/>
          </cell>
          <cell r="B2421" t="str">
            <v/>
          </cell>
          <cell r="C2421">
            <v>0</v>
          </cell>
          <cell r="D2421" t="str">
            <v/>
          </cell>
          <cell r="E2421">
            <v>0</v>
          </cell>
          <cell r="F2421">
            <v>0</v>
          </cell>
          <cell r="G2421">
            <v>0</v>
          </cell>
        </row>
        <row r="2422">
          <cell r="A2422" t="str">
            <v/>
          </cell>
          <cell r="B2422" t="str">
            <v/>
          </cell>
          <cell r="C2422">
            <v>0</v>
          </cell>
          <cell r="D2422" t="str">
            <v/>
          </cell>
          <cell r="E2422">
            <v>0</v>
          </cell>
          <cell r="F2422">
            <v>0</v>
          </cell>
          <cell r="G2422">
            <v>0</v>
          </cell>
        </row>
        <row r="2423">
          <cell r="A2423" t="str">
            <v/>
          </cell>
          <cell r="B2423" t="str">
            <v/>
          </cell>
          <cell r="C2423">
            <v>0</v>
          </cell>
          <cell r="D2423" t="str">
            <v/>
          </cell>
          <cell r="E2423">
            <v>0</v>
          </cell>
          <cell r="F2423">
            <v>0</v>
          </cell>
          <cell r="G2423">
            <v>0</v>
          </cell>
        </row>
        <row r="2424">
          <cell r="A2424" t="str">
            <v/>
          </cell>
          <cell r="B2424" t="str">
            <v/>
          </cell>
          <cell r="C2424">
            <v>0</v>
          </cell>
          <cell r="D2424" t="str">
            <v/>
          </cell>
          <cell r="E2424">
            <v>0</v>
          </cell>
          <cell r="F2424">
            <v>0</v>
          </cell>
          <cell r="G2424">
            <v>0</v>
          </cell>
        </row>
        <row r="2425">
          <cell r="A2425" t="str">
            <v/>
          </cell>
          <cell r="B2425" t="str">
            <v/>
          </cell>
          <cell r="C2425">
            <v>0</v>
          </cell>
          <cell r="D2425" t="str">
            <v/>
          </cell>
          <cell r="E2425">
            <v>0</v>
          </cell>
          <cell r="F2425">
            <v>0</v>
          </cell>
          <cell r="G2425">
            <v>0</v>
          </cell>
        </row>
        <row r="2426">
          <cell r="A2426">
            <v>0</v>
          </cell>
          <cell r="B2426">
            <v>0</v>
          </cell>
          <cell r="C2426">
            <v>0</v>
          </cell>
          <cell r="D2426">
            <v>0</v>
          </cell>
          <cell r="E2426">
            <v>0</v>
          </cell>
          <cell r="F2426" t="str">
            <v>Total A</v>
          </cell>
          <cell r="G2426">
            <v>0</v>
          </cell>
        </row>
        <row r="2427">
          <cell r="A2427">
            <v>0</v>
          </cell>
          <cell r="B2427">
            <v>0</v>
          </cell>
          <cell r="C2427" t="str">
            <v>B - MANO DE OBRA</v>
          </cell>
          <cell r="D2427">
            <v>0</v>
          </cell>
          <cell r="E2427">
            <v>0</v>
          </cell>
          <cell r="F2427">
            <v>0</v>
          </cell>
          <cell r="G2427">
            <v>0</v>
          </cell>
        </row>
        <row r="2428">
          <cell r="A2428" t="str">
            <v/>
          </cell>
          <cell r="B2428">
            <v>0</v>
          </cell>
          <cell r="C2428">
            <v>0</v>
          </cell>
          <cell r="D2428" t="str">
            <v/>
          </cell>
          <cell r="E2428">
            <v>0</v>
          </cell>
          <cell r="F2428">
            <v>0</v>
          </cell>
          <cell r="G2428">
            <v>0</v>
          </cell>
        </row>
        <row r="2429">
          <cell r="A2429" t="str">
            <v/>
          </cell>
          <cell r="B2429">
            <v>0</v>
          </cell>
          <cell r="C2429">
            <v>0</v>
          </cell>
          <cell r="D2429" t="str">
            <v/>
          </cell>
          <cell r="E2429">
            <v>0</v>
          </cell>
          <cell r="F2429">
            <v>0</v>
          </cell>
          <cell r="G2429">
            <v>0</v>
          </cell>
        </row>
        <row r="2430">
          <cell r="A2430" t="str">
            <v/>
          </cell>
          <cell r="B2430">
            <v>0</v>
          </cell>
          <cell r="C2430">
            <v>0</v>
          </cell>
          <cell r="D2430" t="str">
            <v/>
          </cell>
          <cell r="E2430">
            <v>0</v>
          </cell>
          <cell r="F2430">
            <v>0</v>
          </cell>
          <cell r="G2430">
            <v>0</v>
          </cell>
        </row>
        <row r="2431">
          <cell r="A2431" t="str">
            <v/>
          </cell>
          <cell r="B2431">
            <v>0</v>
          </cell>
          <cell r="C2431">
            <v>0</v>
          </cell>
          <cell r="D2431" t="str">
            <v/>
          </cell>
          <cell r="E2431">
            <v>0</v>
          </cell>
          <cell r="F2431">
            <v>0</v>
          </cell>
          <cell r="G2431">
            <v>0</v>
          </cell>
        </row>
        <row r="2432">
          <cell r="A2432" t="str">
            <v/>
          </cell>
          <cell r="B2432">
            <v>0</v>
          </cell>
          <cell r="C2432">
            <v>0</v>
          </cell>
          <cell r="D2432" t="str">
            <v/>
          </cell>
          <cell r="E2432">
            <v>0</v>
          </cell>
          <cell r="F2432">
            <v>0</v>
          </cell>
          <cell r="G2432">
            <v>0</v>
          </cell>
        </row>
        <row r="2433">
          <cell r="A2433" t="str">
            <v/>
          </cell>
          <cell r="B2433">
            <v>0</v>
          </cell>
          <cell r="C2433">
            <v>0</v>
          </cell>
          <cell r="D2433" t="str">
            <v/>
          </cell>
          <cell r="E2433">
            <v>0</v>
          </cell>
          <cell r="F2433">
            <v>0</v>
          </cell>
          <cell r="G2433">
            <v>0</v>
          </cell>
        </row>
        <row r="2434">
          <cell r="A2434" t="str">
            <v/>
          </cell>
          <cell r="B2434">
            <v>0</v>
          </cell>
          <cell r="C2434">
            <v>0</v>
          </cell>
          <cell r="D2434" t="str">
            <v/>
          </cell>
          <cell r="E2434">
            <v>0</v>
          </cell>
          <cell r="F2434">
            <v>0</v>
          </cell>
          <cell r="G2434">
            <v>0</v>
          </cell>
        </row>
        <row r="2435">
          <cell r="A2435" t="str">
            <v/>
          </cell>
          <cell r="B2435">
            <v>0</v>
          </cell>
          <cell r="C2435">
            <v>0</v>
          </cell>
          <cell r="D2435" t="str">
            <v/>
          </cell>
          <cell r="E2435">
            <v>0</v>
          </cell>
          <cell r="F2435">
            <v>0</v>
          </cell>
          <cell r="G2435">
            <v>0</v>
          </cell>
        </row>
        <row r="2436">
          <cell r="A2436">
            <v>0</v>
          </cell>
          <cell r="B2436">
            <v>0</v>
          </cell>
          <cell r="C2436">
            <v>0</v>
          </cell>
          <cell r="D2436">
            <v>0</v>
          </cell>
          <cell r="E2436">
            <v>0</v>
          </cell>
          <cell r="F2436" t="str">
            <v>Total B</v>
          </cell>
          <cell r="G2436">
            <v>0</v>
          </cell>
        </row>
        <row r="2437">
          <cell r="A2437">
            <v>0</v>
          </cell>
          <cell r="B2437">
            <v>0</v>
          </cell>
          <cell r="C2437" t="str">
            <v>C - EQUIPOS</v>
          </cell>
          <cell r="D2437">
            <v>0</v>
          </cell>
          <cell r="E2437">
            <v>0</v>
          </cell>
          <cell r="F2437">
            <v>0</v>
          </cell>
          <cell r="G2437">
            <v>0</v>
          </cell>
        </row>
        <row r="2438">
          <cell r="A2438" t="str">
            <v/>
          </cell>
          <cell r="B2438" t="str">
            <v/>
          </cell>
          <cell r="C2438">
            <v>0</v>
          </cell>
          <cell r="D2438" t="str">
            <v/>
          </cell>
          <cell r="E2438">
            <v>0</v>
          </cell>
          <cell r="F2438">
            <v>0</v>
          </cell>
          <cell r="G2438">
            <v>0</v>
          </cell>
        </row>
        <row r="2439">
          <cell r="A2439" t="str">
            <v/>
          </cell>
          <cell r="B2439" t="str">
            <v/>
          </cell>
          <cell r="C2439">
            <v>0</v>
          </cell>
          <cell r="D2439" t="str">
            <v/>
          </cell>
          <cell r="E2439">
            <v>0</v>
          </cell>
          <cell r="F2439">
            <v>0</v>
          </cell>
          <cell r="G2439">
            <v>0</v>
          </cell>
        </row>
        <row r="2440">
          <cell r="A2440" t="str">
            <v/>
          </cell>
          <cell r="B2440" t="str">
            <v/>
          </cell>
          <cell r="C2440">
            <v>0</v>
          </cell>
          <cell r="D2440" t="str">
            <v/>
          </cell>
          <cell r="E2440">
            <v>0</v>
          </cell>
          <cell r="F2440">
            <v>0</v>
          </cell>
          <cell r="G2440">
            <v>0</v>
          </cell>
        </row>
        <row r="2441">
          <cell r="A2441" t="str">
            <v/>
          </cell>
          <cell r="B2441" t="str">
            <v/>
          </cell>
          <cell r="C2441">
            <v>0</v>
          </cell>
          <cell r="D2441" t="str">
            <v/>
          </cell>
          <cell r="E2441">
            <v>0</v>
          </cell>
          <cell r="F2441">
            <v>0</v>
          </cell>
          <cell r="G2441">
            <v>0</v>
          </cell>
        </row>
        <row r="2442">
          <cell r="A2442" t="str">
            <v/>
          </cell>
          <cell r="B2442" t="str">
            <v/>
          </cell>
          <cell r="C2442">
            <v>0</v>
          </cell>
          <cell r="D2442" t="str">
            <v/>
          </cell>
          <cell r="E2442">
            <v>0</v>
          </cell>
          <cell r="F2442">
            <v>0</v>
          </cell>
          <cell r="G2442">
            <v>0</v>
          </cell>
        </row>
        <row r="2443">
          <cell r="A2443" t="str">
            <v/>
          </cell>
          <cell r="B2443" t="str">
            <v/>
          </cell>
          <cell r="C2443">
            <v>0</v>
          </cell>
          <cell r="D2443" t="str">
            <v/>
          </cell>
          <cell r="E2443">
            <v>0</v>
          </cell>
          <cell r="F2443">
            <v>0</v>
          </cell>
          <cell r="G2443">
            <v>0</v>
          </cell>
        </row>
        <row r="2444">
          <cell r="A2444" t="str">
            <v/>
          </cell>
          <cell r="B2444" t="str">
            <v/>
          </cell>
          <cell r="C2444">
            <v>0</v>
          </cell>
          <cell r="D2444" t="str">
            <v/>
          </cell>
          <cell r="E2444">
            <v>0</v>
          </cell>
          <cell r="F2444">
            <v>0</v>
          </cell>
          <cell r="G2444">
            <v>0</v>
          </cell>
        </row>
        <row r="2445">
          <cell r="A2445" t="str">
            <v/>
          </cell>
          <cell r="B2445" t="str">
            <v/>
          </cell>
          <cell r="C2445">
            <v>0</v>
          </cell>
          <cell r="D2445" t="str">
            <v/>
          </cell>
          <cell r="E2445">
            <v>0</v>
          </cell>
          <cell r="F2445">
            <v>0</v>
          </cell>
          <cell r="G2445">
            <v>0</v>
          </cell>
        </row>
        <row r="2446">
          <cell r="A2446" t="str">
            <v/>
          </cell>
          <cell r="B2446" t="str">
            <v/>
          </cell>
          <cell r="C2446">
            <v>0</v>
          </cell>
          <cell r="D2446" t="str">
            <v/>
          </cell>
          <cell r="E2446">
            <v>0</v>
          </cell>
          <cell r="F2446">
            <v>0</v>
          </cell>
          <cell r="G2446">
            <v>0</v>
          </cell>
        </row>
        <row r="2447">
          <cell r="A2447">
            <v>0</v>
          </cell>
          <cell r="B2447">
            <v>0</v>
          </cell>
          <cell r="C2447">
            <v>0</v>
          </cell>
          <cell r="D2447">
            <v>0</v>
          </cell>
          <cell r="E2447">
            <v>0</v>
          </cell>
          <cell r="F2447" t="str">
            <v>Total C</v>
          </cell>
          <cell r="G2447">
            <v>0</v>
          </cell>
        </row>
        <row r="2448">
          <cell r="A2448">
            <v>0</v>
          </cell>
          <cell r="B2448">
            <v>0</v>
          </cell>
          <cell r="C2448">
            <v>0</v>
          </cell>
          <cell r="D2448">
            <v>0</v>
          </cell>
          <cell r="E2448">
            <v>0</v>
          </cell>
          <cell r="F2448">
            <v>0</v>
          </cell>
          <cell r="G2448">
            <v>0</v>
          </cell>
        </row>
        <row r="2449">
          <cell r="A2449" t="str">
            <v/>
          </cell>
          <cell r="B2449" t="str">
            <v/>
          </cell>
          <cell r="C2449">
            <v>0</v>
          </cell>
          <cell r="D2449" t="str">
            <v>Costo  Neto</v>
          </cell>
          <cell r="E2449">
            <v>0</v>
          </cell>
          <cell r="F2449" t="str">
            <v>Total D=A+B+C</v>
          </cell>
          <cell r="G2449">
            <v>0</v>
          </cell>
        </row>
        <row r="2451">
          <cell r="A2451" t="str">
            <v>ANALISIS DE PRECIOS</v>
          </cell>
          <cell r="B2451">
            <v>0</v>
          </cell>
          <cell r="C2451">
            <v>0</v>
          </cell>
          <cell r="D2451">
            <v>0</v>
          </cell>
          <cell r="E2451">
            <v>0</v>
          </cell>
          <cell r="F2451">
            <v>0</v>
          </cell>
          <cell r="G2451">
            <v>0</v>
          </cell>
        </row>
        <row r="2452">
          <cell r="A2452" t="str">
            <v>COMITENTE:</v>
          </cell>
          <cell r="B2452" t="str">
            <v>DIRECCIÓN DE ARQUITECTURA</v>
          </cell>
          <cell r="C2452">
            <v>0</v>
          </cell>
          <cell r="D2452">
            <v>0</v>
          </cell>
          <cell r="E2452">
            <v>0</v>
          </cell>
          <cell r="F2452">
            <v>0</v>
          </cell>
          <cell r="G2452">
            <v>0</v>
          </cell>
        </row>
        <row r="2453">
          <cell r="A2453" t="str">
            <v>CONTRATISTA:</v>
          </cell>
          <cell r="B2453" t="str">
            <v>FUNCIONALES SIGOP</v>
          </cell>
          <cell r="C2453">
            <v>0</v>
          </cell>
          <cell r="D2453">
            <v>0</v>
          </cell>
          <cell r="E2453">
            <v>0</v>
          </cell>
          <cell r="F2453">
            <v>0</v>
          </cell>
          <cell r="G2453">
            <v>0</v>
          </cell>
        </row>
        <row r="2454">
          <cell r="A2454" t="str">
            <v>OBRA:</v>
          </cell>
          <cell r="B2454" t="str">
            <v>PRUEBA PLANILLA DE MEDICION</v>
          </cell>
          <cell r="C2454">
            <v>0</v>
          </cell>
          <cell r="D2454">
            <v>0</v>
          </cell>
          <cell r="E2454">
            <v>0</v>
          </cell>
          <cell r="F2454" t="str">
            <v>PRECIOS A:</v>
          </cell>
          <cell r="G2454">
            <v>0</v>
          </cell>
        </row>
        <row r="2455">
          <cell r="A2455" t="str">
            <v>UBICACIÓN:</v>
          </cell>
          <cell r="B2455" t="str">
            <v>CENTRO CIVICO</v>
          </cell>
          <cell r="C2455">
            <v>0</v>
          </cell>
          <cell r="D2455">
            <v>0</v>
          </cell>
          <cell r="E2455">
            <v>0</v>
          </cell>
          <cell r="F2455">
            <v>0</v>
          </cell>
          <cell r="G2455">
            <v>0</v>
          </cell>
        </row>
        <row r="2456">
          <cell r="A2456" t="str">
            <v>RUBRO:</v>
          </cell>
          <cell r="B2456" t="str">
            <v/>
          </cell>
          <cell r="C2456" t="str">
            <v/>
          </cell>
          <cell r="D2456">
            <v>0</v>
          </cell>
          <cell r="E2456">
            <v>0</v>
          </cell>
          <cell r="F2456">
            <v>0</v>
          </cell>
          <cell r="G2456">
            <v>0</v>
          </cell>
        </row>
        <row r="2457">
          <cell r="A2457" t="str">
            <v>ITEM:</v>
          </cell>
          <cell r="B2457" t="str">
            <v/>
          </cell>
          <cell r="C2457" t="str">
            <v/>
          </cell>
          <cell r="D2457">
            <v>0</v>
          </cell>
          <cell r="E2457">
            <v>0</v>
          </cell>
          <cell r="F2457" t="str">
            <v>UNIDAD:</v>
          </cell>
          <cell r="G2457" t="str">
            <v/>
          </cell>
        </row>
        <row r="2458">
          <cell r="A2458">
            <v>0</v>
          </cell>
          <cell r="B2458">
            <v>0</v>
          </cell>
          <cell r="C2458">
            <v>0</v>
          </cell>
          <cell r="D2458">
            <v>0</v>
          </cell>
          <cell r="E2458">
            <v>0</v>
          </cell>
          <cell r="F2458">
            <v>0</v>
          </cell>
          <cell r="G2458">
            <v>0</v>
          </cell>
        </row>
        <row r="2459">
          <cell r="A2459" t="str">
            <v>DATOS REDETERMINACION</v>
          </cell>
          <cell r="B2459">
            <v>0</v>
          </cell>
          <cell r="C2459" t="str">
            <v>DESIGNACION</v>
          </cell>
          <cell r="D2459" t="str">
            <v>U</v>
          </cell>
          <cell r="E2459" t="str">
            <v>Cantidad</v>
          </cell>
          <cell r="F2459" t="str">
            <v>$ Unitarios</v>
          </cell>
          <cell r="G2459" t="str">
            <v>$ Parcial</v>
          </cell>
        </row>
        <row r="2460">
          <cell r="A2460" t="str">
            <v>CÓDIGO</v>
          </cell>
          <cell r="B2460" t="str">
            <v>DESCRIPCIÓN</v>
          </cell>
          <cell r="C2460">
            <v>0</v>
          </cell>
          <cell r="D2460">
            <v>0</v>
          </cell>
          <cell r="E2460">
            <v>0</v>
          </cell>
          <cell r="F2460">
            <v>0</v>
          </cell>
          <cell r="G2460">
            <v>0</v>
          </cell>
        </row>
        <row r="2461">
          <cell r="A2461">
            <v>0</v>
          </cell>
          <cell r="B2461">
            <v>0</v>
          </cell>
          <cell r="C2461" t="str">
            <v>A - MATERIALES</v>
          </cell>
          <cell r="D2461">
            <v>0</v>
          </cell>
          <cell r="E2461">
            <v>0</v>
          </cell>
          <cell r="F2461">
            <v>0</v>
          </cell>
          <cell r="G2461">
            <v>0</v>
          </cell>
        </row>
        <row r="2462">
          <cell r="A2462" t="str">
            <v/>
          </cell>
          <cell r="B2462" t="str">
            <v/>
          </cell>
          <cell r="C2462">
            <v>0</v>
          </cell>
          <cell r="D2462" t="str">
            <v/>
          </cell>
          <cell r="E2462">
            <v>0</v>
          </cell>
          <cell r="F2462">
            <v>0</v>
          </cell>
          <cell r="G2462">
            <v>0</v>
          </cell>
        </row>
        <row r="2463">
          <cell r="A2463" t="str">
            <v/>
          </cell>
          <cell r="B2463" t="str">
            <v/>
          </cell>
          <cell r="C2463">
            <v>0</v>
          </cell>
          <cell r="D2463" t="str">
            <v/>
          </cell>
          <cell r="E2463">
            <v>0</v>
          </cell>
          <cell r="F2463">
            <v>0</v>
          </cell>
          <cell r="G2463">
            <v>0</v>
          </cell>
        </row>
        <row r="2464">
          <cell r="A2464" t="str">
            <v/>
          </cell>
          <cell r="B2464" t="str">
            <v/>
          </cell>
          <cell r="C2464">
            <v>0</v>
          </cell>
          <cell r="D2464" t="str">
            <v/>
          </cell>
          <cell r="E2464">
            <v>0</v>
          </cell>
          <cell r="F2464">
            <v>0</v>
          </cell>
          <cell r="G2464">
            <v>0</v>
          </cell>
        </row>
        <row r="2465">
          <cell r="A2465" t="str">
            <v/>
          </cell>
          <cell r="B2465" t="str">
            <v/>
          </cell>
          <cell r="C2465">
            <v>0</v>
          </cell>
          <cell r="D2465" t="str">
            <v/>
          </cell>
          <cell r="E2465">
            <v>0</v>
          </cell>
          <cell r="F2465">
            <v>0</v>
          </cell>
          <cell r="G2465">
            <v>0</v>
          </cell>
        </row>
        <row r="2466">
          <cell r="A2466" t="str">
            <v/>
          </cell>
          <cell r="B2466" t="str">
            <v/>
          </cell>
          <cell r="C2466">
            <v>0</v>
          </cell>
          <cell r="D2466" t="str">
            <v/>
          </cell>
          <cell r="E2466">
            <v>0</v>
          </cell>
          <cell r="F2466">
            <v>0</v>
          </cell>
          <cell r="G2466">
            <v>0</v>
          </cell>
        </row>
        <row r="2467">
          <cell r="A2467" t="str">
            <v/>
          </cell>
          <cell r="B2467" t="str">
            <v/>
          </cell>
          <cell r="C2467">
            <v>0</v>
          </cell>
          <cell r="D2467" t="str">
            <v/>
          </cell>
          <cell r="E2467">
            <v>0</v>
          </cell>
          <cell r="F2467">
            <v>0</v>
          </cell>
          <cell r="G2467">
            <v>0</v>
          </cell>
        </row>
        <row r="2468">
          <cell r="A2468" t="str">
            <v/>
          </cell>
          <cell r="B2468" t="str">
            <v/>
          </cell>
          <cell r="C2468">
            <v>0</v>
          </cell>
          <cell r="D2468" t="str">
            <v/>
          </cell>
          <cell r="E2468">
            <v>0</v>
          </cell>
          <cell r="F2468">
            <v>0</v>
          </cell>
          <cell r="G2468">
            <v>0</v>
          </cell>
        </row>
        <row r="2469">
          <cell r="A2469" t="str">
            <v/>
          </cell>
          <cell r="B2469" t="str">
            <v/>
          </cell>
          <cell r="C2469">
            <v>0</v>
          </cell>
          <cell r="D2469" t="str">
            <v/>
          </cell>
          <cell r="E2469">
            <v>0</v>
          </cell>
          <cell r="F2469">
            <v>0</v>
          </cell>
          <cell r="G2469">
            <v>0</v>
          </cell>
        </row>
        <row r="2470">
          <cell r="A2470" t="str">
            <v/>
          </cell>
          <cell r="B2470" t="str">
            <v/>
          </cell>
          <cell r="C2470">
            <v>0</v>
          </cell>
          <cell r="D2470" t="str">
            <v/>
          </cell>
          <cell r="E2470">
            <v>0</v>
          </cell>
          <cell r="F2470">
            <v>0</v>
          </cell>
          <cell r="G2470">
            <v>0</v>
          </cell>
        </row>
        <row r="2471">
          <cell r="A2471" t="str">
            <v/>
          </cell>
          <cell r="B2471" t="str">
            <v/>
          </cell>
          <cell r="C2471">
            <v>0</v>
          </cell>
          <cell r="D2471" t="str">
            <v/>
          </cell>
          <cell r="E2471">
            <v>0</v>
          </cell>
          <cell r="F2471">
            <v>0</v>
          </cell>
          <cell r="G2471">
            <v>0</v>
          </cell>
        </row>
        <row r="2472">
          <cell r="A2472" t="str">
            <v/>
          </cell>
          <cell r="B2472" t="str">
            <v/>
          </cell>
          <cell r="C2472">
            <v>0</v>
          </cell>
          <cell r="D2472" t="str">
            <v/>
          </cell>
          <cell r="E2472">
            <v>0</v>
          </cell>
          <cell r="F2472">
            <v>0</v>
          </cell>
          <cell r="G2472">
            <v>0</v>
          </cell>
        </row>
        <row r="2473">
          <cell r="A2473" t="str">
            <v/>
          </cell>
          <cell r="B2473" t="str">
            <v/>
          </cell>
          <cell r="C2473">
            <v>0</v>
          </cell>
          <cell r="D2473" t="str">
            <v/>
          </cell>
          <cell r="E2473">
            <v>0</v>
          </cell>
          <cell r="F2473">
            <v>0</v>
          </cell>
          <cell r="G2473">
            <v>0</v>
          </cell>
        </row>
        <row r="2474">
          <cell r="A2474" t="str">
            <v/>
          </cell>
          <cell r="B2474" t="str">
            <v/>
          </cell>
          <cell r="C2474">
            <v>0</v>
          </cell>
          <cell r="D2474" t="str">
            <v/>
          </cell>
          <cell r="E2474">
            <v>0</v>
          </cell>
          <cell r="F2474">
            <v>0</v>
          </cell>
          <cell r="G2474">
            <v>0</v>
          </cell>
        </row>
        <row r="2475">
          <cell r="A2475" t="str">
            <v/>
          </cell>
          <cell r="B2475" t="str">
            <v/>
          </cell>
          <cell r="C2475">
            <v>0</v>
          </cell>
          <cell r="D2475" t="str">
            <v/>
          </cell>
          <cell r="E2475">
            <v>0</v>
          </cell>
          <cell r="F2475">
            <v>0</v>
          </cell>
          <cell r="G2475">
            <v>0</v>
          </cell>
        </row>
        <row r="2476">
          <cell r="A2476">
            <v>0</v>
          </cell>
          <cell r="B2476">
            <v>0</v>
          </cell>
          <cell r="C2476">
            <v>0</v>
          </cell>
          <cell r="D2476">
            <v>0</v>
          </cell>
          <cell r="E2476">
            <v>0</v>
          </cell>
          <cell r="F2476" t="str">
            <v>Total A</v>
          </cell>
          <cell r="G2476">
            <v>0</v>
          </cell>
        </row>
        <row r="2477">
          <cell r="A2477">
            <v>0</v>
          </cell>
          <cell r="B2477">
            <v>0</v>
          </cell>
          <cell r="C2477" t="str">
            <v>B - MANO DE OBRA</v>
          </cell>
          <cell r="D2477">
            <v>0</v>
          </cell>
          <cell r="E2477">
            <v>0</v>
          </cell>
          <cell r="F2477">
            <v>0</v>
          </cell>
          <cell r="G2477">
            <v>0</v>
          </cell>
        </row>
        <row r="2478">
          <cell r="A2478" t="str">
            <v/>
          </cell>
          <cell r="B2478">
            <v>0</v>
          </cell>
          <cell r="C2478">
            <v>0</v>
          </cell>
          <cell r="D2478" t="str">
            <v/>
          </cell>
          <cell r="E2478">
            <v>0</v>
          </cell>
          <cell r="F2478">
            <v>0</v>
          </cell>
          <cell r="G2478">
            <v>0</v>
          </cell>
        </row>
        <row r="2479">
          <cell r="A2479" t="str">
            <v/>
          </cell>
          <cell r="B2479">
            <v>0</v>
          </cell>
          <cell r="C2479">
            <v>0</v>
          </cell>
          <cell r="D2479" t="str">
            <v/>
          </cell>
          <cell r="E2479">
            <v>0</v>
          </cell>
          <cell r="F2479">
            <v>0</v>
          </cell>
          <cell r="G2479">
            <v>0</v>
          </cell>
        </row>
        <row r="2480">
          <cell r="A2480" t="str">
            <v/>
          </cell>
          <cell r="B2480">
            <v>0</v>
          </cell>
          <cell r="C2480">
            <v>0</v>
          </cell>
          <cell r="D2480" t="str">
            <v/>
          </cell>
          <cell r="E2480">
            <v>0</v>
          </cell>
          <cell r="F2480">
            <v>0</v>
          </cell>
          <cell r="G2480">
            <v>0</v>
          </cell>
        </row>
        <row r="2481">
          <cell r="A2481" t="str">
            <v/>
          </cell>
          <cell r="B2481">
            <v>0</v>
          </cell>
          <cell r="C2481">
            <v>0</v>
          </cell>
          <cell r="D2481" t="str">
            <v/>
          </cell>
          <cell r="E2481">
            <v>0</v>
          </cell>
          <cell r="F2481">
            <v>0</v>
          </cell>
          <cell r="G2481">
            <v>0</v>
          </cell>
        </row>
        <row r="2482">
          <cell r="A2482" t="str">
            <v/>
          </cell>
          <cell r="B2482">
            <v>0</v>
          </cell>
          <cell r="C2482">
            <v>0</v>
          </cell>
          <cell r="D2482" t="str">
            <v/>
          </cell>
          <cell r="E2482">
            <v>0</v>
          </cell>
          <cell r="F2482">
            <v>0</v>
          </cell>
          <cell r="G2482">
            <v>0</v>
          </cell>
        </row>
        <row r="2483">
          <cell r="A2483" t="str">
            <v/>
          </cell>
          <cell r="B2483">
            <v>0</v>
          </cell>
          <cell r="C2483">
            <v>0</v>
          </cell>
          <cell r="D2483" t="str">
            <v/>
          </cell>
          <cell r="E2483">
            <v>0</v>
          </cell>
          <cell r="F2483">
            <v>0</v>
          </cell>
          <cell r="G2483">
            <v>0</v>
          </cell>
        </row>
        <row r="2484">
          <cell r="A2484" t="str">
            <v/>
          </cell>
          <cell r="B2484">
            <v>0</v>
          </cell>
          <cell r="C2484">
            <v>0</v>
          </cell>
          <cell r="D2484" t="str">
            <v/>
          </cell>
          <cell r="E2484">
            <v>0</v>
          </cell>
          <cell r="F2484">
            <v>0</v>
          </cell>
          <cell r="G2484">
            <v>0</v>
          </cell>
        </row>
        <row r="2485">
          <cell r="A2485" t="str">
            <v/>
          </cell>
          <cell r="B2485">
            <v>0</v>
          </cell>
          <cell r="C2485">
            <v>0</v>
          </cell>
          <cell r="D2485" t="str">
            <v/>
          </cell>
          <cell r="E2485">
            <v>0</v>
          </cell>
          <cell r="F2485">
            <v>0</v>
          </cell>
          <cell r="G2485">
            <v>0</v>
          </cell>
        </row>
        <row r="2486">
          <cell r="A2486">
            <v>0</v>
          </cell>
          <cell r="B2486">
            <v>0</v>
          </cell>
          <cell r="C2486">
            <v>0</v>
          </cell>
          <cell r="D2486">
            <v>0</v>
          </cell>
          <cell r="E2486">
            <v>0</v>
          </cell>
          <cell r="F2486" t="str">
            <v>Total B</v>
          </cell>
          <cell r="G2486">
            <v>0</v>
          </cell>
        </row>
        <row r="2487">
          <cell r="A2487">
            <v>0</v>
          </cell>
          <cell r="B2487">
            <v>0</v>
          </cell>
          <cell r="C2487" t="str">
            <v>C - EQUIPOS</v>
          </cell>
          <cell r="D2487">
            <v>0</v>
          </cell>
          <cell r="E2487">
            <v>0</v>
          </cell>
          <cell r="F2487">
            <v>0</v>
          </cell>
          <cell r="G2487">
            <v>0</v>
          </cell>
        </row>
        <row r="2488">
          <cell r="A2488" t="str">
            <v/>
          </cell>
          <cell r="B2488" t="str">
            <v/>
          </cell>
          <cell r="C2488">
            <v>0</v>
          </cell>
          <cell r="D2488" t="str">
            <v/>
          </cell>
          <cell r="E2488">
            <v>0</v>
          </cell>
          <cell r="F2488">
            <v>0</v>
          </cell>
          <cell r="G2488">
            <v>0</v>
          </cell>
        </row>
        <row r="2489">
          <cell r="A2489" t="str">
            <v/>
          </cell>
          <cell r="B2489" t="str">
            <v/>
          </cell>
          <cell r="C2489">
            <v>0</v>
          </cell>
          <cell r="D2489" t="str">
            <v/>
          </cell>
          <cell r="E2489">
            <v>0</v>
          </cell>
          <cell r="F2489">
            <v>0</v>
          </cell>
          <cell r="G2489">
            <v>0</v>
          </cell>
        </row>
        <row r="2490">
          <cell r="A2490" t="str">
            <v/>
          </cell>
          <cell r="B2490" t="str">
            <v/>
          </cell>
          <cell r="C2490">
            <v>0</v>
          </cell>
          <cell r="D2490" t="str">
            <v/>
          </cell>
          <cell r="E2490">
            <v>0</v>
          </cell>
          <cell r="F2490">
            <v>0</v>
          </cell>
          <cell r="G2490">
            <v>0</v>
          </cell>
        </row>
        <row r="2491">
          <cell r="A2491" t="str">
            <v/>
          </cell>
          <cell r="B2491" t="str">
            <v/>
          </cell>
          <cell r="C2491">
            <v>0</v>
          </cell>
          <cell r="D2491" t="str">
            <v/>
          </cell>
          <cell r="E2491">
            <v>0</v>
          </cell>
          <cell r="F2491">
            <v>0</v>
          </cell>
          <cell r="G2491">
            <v>0</v>
          </cell>
        </row>
        <row r="2492">
          <cell r="A2492" t="str">
            <v/>
          </cell>
          <cell r="B2492" t="str">
            <v/>
          </cell>
          <cell r="C2492">
            <v>0</v>
          </cell>
          <cell r="D2492" t="str">
            <v/>
          </cell>
          <cell r="E2492">
            <v>0</v>
          </cell>
          <cell r="F2492">
            <v>0</v>
          </cell>
          <cell r="G2492">
            <v>0</v>
          </cell>
        </row>
        <row r="2493">
          <cell r="A2493" t="str">
            <v/>
          </cell>
          <cell r="B2493" t="str">
            <v/>
          </cell>
          <cell r="C2493">
            <v>0</v>
          </cell>
          <cell r="D2493" t="str">
            <v/>
          </cell>
          <cell r="E2493">
            <v>0</v>
          </cell>
          <cell r="F2493">
            <v>0</v>
          </cell>
          <cell r="G2493">
            <v>0</v>
          </cell>
        </row>
        <row r="2494">
          <cell r="A2494" t="str">
            <v/>
          </cell>
          <cell r="B2494" t="str">
            <v/>
          </cell>
          <cell r="C2494">
            <v>0</v>
          </cell>
          <cell r="D2494" t="str">
            <v/>
          </cell>
          <cell r="E2494">
            <v>0</v>
          </cell>
          <cell r="F2494">
            <v>0</v>
          </cell>
          <cell r="G2494">
            <v>0</v>
          </cell>
        </row>
        <row r="2495">
          <cell r="A2495" t="str">
            <v/>
          </cell>
          <cell r="B2495" t="str">
            <v/>
          </cell>
          <cell r="C2495">
            <v>0</v>
          </cell>
          <cell r="D2495" t="str">
            <v/>
          </cell>
          <cell r="E2495">
            <v>0</v>
          </cell>
          <cell r="F2495">
            <v>0</v>
          </cell>
          <cell r="G2495">
            <v>0</v>
          </cell>
        </row>
        <row r="2496">
          <cell r="A2496" t="str">
            <v/>
          </cell>
          <cell r="B2496" t="str">
            <v/>
          </cell>
          <cell r="C2496">
            <v>0</v>
          </cell>
          <cell r="D2496" t="str">
            <v/>
          </cell>
          <cell r="E2496">
            <v>0</v>
          </cell>
          <cell r="F2496">
            <v>0</v>
          </cell>
          <cell r="G2496">
            <v>0</v>
          </cell>
        </row>
        <row r="2497">
          <cell r="A2497">
            <v>0</v>
          </cell>
          <cell r="B2497">
            <v>0</v>
          </cell>
          <cell r="C2497">
            <v>0</v>
          </cell>
          <cell r="D2497">
            <v>0</v>
          </cell>
          <cell r="E2497">
            <v>0</v>
          </cell>
          <cell r="F2497" t="str">
            <v>Total C</v>
          </cell>
          <cell r="G2497">
            <v>0</v>
          </cell>
        </row>
        <row r="2498">
          <cell r="A2498">
            <v>0</v>
          </cell>
          <cell r="B2498">
            <v>0</v>
          </cell>
          <cell r="C2498">
            <v>0</v>
          </cell>
          <cell r="D2498">
            <v>0</v>
          </cell>
          <cell r="E2498">
            <v>0</v>
          </cell>
          <cell r="F2498">
            <v>0</v>
          </cell>
          <cell r="G2498">
            <v>0</v>
          </cell>
        </row>
        <row r="2499">
          <cell r="A2499" t="str">
            <v/>
          </cell>
          <cell r="B2499" t="str">
            <v/>
          </cell>
          <cell r="C2499">
            <v>0</v>
          </cell>
          <cell r="D2499" t="str">
            <v>Costo  Neto</v>
          </cell>
          <cell r="E2499">
            <v>0</v>
          </cell>
          <cell r="F2499" t="str">
            <v>Total D=A+B+C</v>
          </cell>
          <cell r="G2499">
            <v>0</v>
          </cell>
        </row>
        <row r="2501">
          <cell r="A2501" t="str">
            <v>ANALISIS DE PRECIOS</v>
          </cell>
          <cell r="B2501">
            <v>0</v>
          </cell>
          <cell r="C2501">
            <v>0</v>
          </cell>
          <cell r="D2501">
            <v>0</v>
          </cell>
          <cell r="E2501">
            <v>0</v>
          </cell>
          <cell r="F2501">
            <v>0</v>
          </cell>
          <cell r="G2501">
            <v>0</v>
          </cell>
        </row>
        <row r="2502">
          <cell r="A2502" t="str">
            <v>COMITENTE:</v>
          </cell>
          <cell r="B2502" t="str">
            <v>DIRECCIÓN DE ARQUITECTURA</v>
          </cell>
          <cell r="C2502">
            <v>0</v>
          </cell>
          <cell r="D2502">
            <v>0</v>
          </cell>
          <cell r="E2502">
            <v>0</v>
          </cell>
          <cell r="F2502">
            <v>0</v>
          </cell>
          <cell r="G2502">
            <v>0</v>
          </cell>
        </row>
        <row r="2503">
          <cell r="A2503" t="str">
            <v>CONTRATISTA:</v>
          </cell>
          <cell r="B2503" t="str">
            <v>FUNCIONALES SIGOP</v>
          </cell>
          <cell r="C2503">
            <v>0</v>
          </cell>
          <cell r="D2503">
            <v>0</v>
          </cell>
          <cell r="E2503">
            <v>0</v>
          </cell>
          <cell r="F2503">
            <v>0</v>
          </cell>
          <cell r="G2503">
            <v>0</v>
          </cell>
        </row>
        <row r="2504">
          <cell r="A2504" t="str">
            <v>OBRA:</v>
          </cell>
          <cell r="B2504" t="str">
            <v>PRUEBA PLANILLA DE MEDICION</v>
          </cell>
          <cell r="C2504">
            <v>0</v>
          </cell>
          <cell r="D2504">
            <v>0</v>
          </cell>
          <cell r="E2504">
            <v>0</v>
          </cell>
          <cell r="F2504" t="str">
            <v>PRECIOS A:</v>
          </cell>
          <cell r="G2504">
            <v>0</v>
          </cell>
        </row>
        <row r="2505">
          <cell r="A2505" t="str">
            <v>UBICACIÓN:</v>
          </cell>
          <cell r="B2505" t="str">
            <v>CENTRO CIVICO</v>
          </cell>
          <cell r="C2505">
            <v>0</v>
          </cell>
          <cell r="D2505">
            <v>0</v>
          </cell>
          <cell r="E2505">
            <v>0</v>
          </cell>
          <cell r="F2505">
            <v>0</v>
          </cell>
          <cell r="G2505">
            <v>0</v>
          </cell>
        </row>
        <row r="2506">
          <cell r="A2506" t="str">
            <v>RUBRO:</v>
          </cell>
          <cell r="B2506" t="str">
            <v/>
          </cell>
          <cell r="C2506" t="str">
            <v/>
          </cell>
          <cell r="D2506">
            <v>0</v>
          </cell>
          <cell r="E2506">
            <v>0</v>
          </cell>
          <cell r="F2506">
            <v>0</v>
          </cell>
          <cell r="G2506">
            <v>0</v>
          </cell>
        </row>
        <row r="2507">
          <cell r="A2507" t="str">
            <v>ITEM:</v>
          </cell>
          <cell r="B2507" t="str">
            <v/>
          </cell>
          <cell r="C2507" t="str">
            <v/>
          </cell>
          <cell r="D2507">
            <v>0</v>
          </cell>
          <cell r="E2507">
            <v>0</v>
          </cell>
          <cell r="F2507" t="str">
            <v>UNIDAD:</v>
          </cell>
          <cell r="G2507" t="str">
            <v/>
          </cell>
        </row>
        <row r="2508">
          <cell r="A2508">
            <v>0</v>
          </cell>
          <cell r="B2508">
            <v>0</v>
          </cell>
          <cell r="C2508">
            <v>0</v>
          </cell>
          <cell r="D2508">
            <v>0</v>
          </cell>
          <cell r="E2508">
            <v>0</v>
          </cell>
          <cell r="F2508">
            <v>0</v>
          </cell>
          <cell r="G2508">
            <v>0</v>
          </cell>
        </row>
        <row r="2509">
          <cell r="A2509" t="str">
            <v>DATOS REDETERMINACION</v>
          </cell>
          <cell r="B2509">
            <v>0</v>
          </cell>
          <cell r="C2509" t="str">
            <v>DESIGNACION</v>
          </cell>
          <cell r="D2509" t="str">
            <v>U</v>
          </cell>
          <cell r="E2509" t="str">
            <v>Cantidad</v>
          </cell>
          <cell r="F2509" t="str">
            <v>$ Unitarios</v>
          </cell>
          <cell r="G2509" t="str">
            <v>$ Parcial</v>
          </cell>
        </row>
        <row r="2510">
          <cell r="A2510" t="str">
            <v>CÓDIGO</v>
          </cell>
          <cell r="B2510" t="str">
            <v>DESCRIPCIÓN</v>
          </cell>
          <cell r="C2510">
            <v>0</v>
          </cell>
          <cell r="D2510">
            <v>0</v>
          </cell>
          <cell r="E2510">
            <v>0</v>
          </cell>
          <cell r="F2510">
            <v>0</v>
          </cell>
          <cell r="G2510">
            <v>0</v>
          </cell>
        </row>
        <row r="2511">
          <cell r="A2511">
            <v>0</v>
          </cell>
          <cell r="B2511">
            <v>0</v>
          </cell>
          <cell r="C2511" t="str">
            <v>A - MATERIALES</v>
          </cell>
          <cell r="D2511">
            <v>0</v>
          </cell>
          <cell r="E2511">
            <v>0</v>
          </cell>
          <cell r="F2511">
            <v>0</v>
          </cell>
          <cell r="G2511">
            <v>0</v>
          </cell>
        </row>
        <row r="2512">
          <cell r="A2512" t="str">
            <v/>
          </cell>
          <cell r="B2512" t="str">
            <v/>
          </cell>
          <cell r="C2512">
            <v>0</v>
          </cell>
          <cell r="D2512" t="str">
            <v/>
          </cell>
          <cell r="E2512">
            <v>0</v>
          </cell>
          <cell r="F2512">
            <v>0</v>
          </cell>
          <cell r="G2512">
            <v>0</v>
          </cell>
        </row>
        <row r="2513">
          <cell r="A2513" t="str">
            <v/>
          </cell>
          <cell r="B2513" t="str">
            <v/>
          </cell>
          <cell r="C2513">
            <v>0</v>
          </cell>
          <cell r="D2513" t="str">
            <v/>
          </cell>
          <cell r="E2513">
            <v>0</v>
          </cell>
          <cell r="F2513">
            <v>0</v>
          </cell>
          <cell r="G2513">
            <v>0</v>
          </cell>
        </row>
        <row r="2514">
          <cell r="A2514" t="str">
            <v/>
          </cell>
          <cell r="B2514" t="str">
            <v/>
          </cell>
          <cell r="C2514">
            <v>0</v>
          </cell>
          <cell r="D2514" t="str">
            <v/>
          </cell>
          <cell r="E2514">
            <v>0</v>
          </cell>
          <cell r="F2514">
            <v>0</v>
          </cell>
          <cell r="G2514">
            <v>0</v>
          </cell>
        </row>
        <row r="2515">
          <cell r="A2515" t="str">
            <v/>
          </cell>
          <cell r="B2515" t="str">
            <v/>
          </cell>
          <cell r="C2515">
            <v>0</v>
          </cell>
          <cell r="D2515" t="str">
            <v/>
          </cell>
          <cell r="E2515">
            <v>0</v>
          </cell>
          <cell r="F2515">
            <v>0</v>
          </cell>
          <cell r="G2515">
            <v>0</v>
          </cell>
        </row>
        <row r="2516">
          <cell r="A2516" t="str">
            <v/>
          </cell>
          <cell r="B2516" t="str">
            <v/>
          </cell>
          <cell r="C2516">
            <v>0</v>
          </cell>
          <cell r="D2516" t="str">
            <v/>
          </cell>
          <cell r="E2516">
            <v>0</v>
          </cell>
          <cell r="F2516">
            <v>0</v>
          </cell>
          <cell r="G2516">
            <v>0</v>
          </cell>
        </row>
        <row r="2517">
          <cell r="A2517" t="str">
            <v/>
          </cell>
          <cell r="B2517" t="str">
            <v/>
          </cell>
          <cell r="C2517">
            <v>0</v>
          </cell>
          <cell r="D2517" t="str">
            <v/>
          </cell>
          <cell r="E2517">
            <v>0</v>
          </cell>
          <cell r="F2517">
            <v>0</v>
          </cell>
          <cell r="G2517">
            <v>0</v>
          </cell>
        </row>
        <row r="2518">
          <cell r="A2518" t="str">
            <v/>
          </cell>
          <cell r="B2518" t="str">
            <v/>
          </cell>
          <cell r="C2518">
            <v>0</v>
          </cell>
          <cell r="D2518" t="str">
            <v/>
          </cell>
          <cell r="E2518">
            <v>0</v>
          </cell>
          <cell r="F2518">
            <v>0</v>
          </cell>
          <cell r="G2518">
            <v>0</v>
          </cell>
        </row>
        <row r="2519">
          <cell r="A2519" t="str">
            <v/>
          </cell>
          <cell r="B2519" t="str">
            <v/>
          </cell>
          <cell r="C2519">
            <v>0</v>
          </cell>
          <cell r="D2519" t="str">
            <v/>
          </cell>
          <cell r="E2519">
            <v>0</v>
          </cell>
          <cell r="F2519">
            <v>0</v>
          </cell>
          <cell r="G2519">
            <v>0</v>
          </cell>
        </row>
        <row r="2520">
          <cell r="A2520" t="str">
            <v/>
          </cell>
          <cell r="B2520" t="str">
            <v/>
          </cell>
          <cell r="C2520">
            <v>0</v>
          </cell>
          <cell r="D2520" t="str">
            <v/>
          </cell>
          <cell r="E2520">
            <v>0</v>
          </cell>
          <cell r="F2520">
            <v>0</v>
          </cell>
          <cell r="G2520">
            <v>0</v>
          </cell>
        </row>
        <row r="2521">
          <cell r="A2521" t="str">
            <v/>
          </cell>
          <cell r="B2521" t="str">
            <v/>
          </cell>
          <cell r="C2521">
            <v>0</v>
          </cell>
          <cell r="D2521" t="str">
            <v/>
          </cell>
          <cell r="E2521">
            <v>0</v>
          </cell>
          <cell r="F2521">
            <v>0</v>
          </cell>
          <cell r="G2521">
            <v>0</v>
          </cell>
        </row>
        <row r="2522">
          <cell r="A2522" t="str">
            <v/>
          </cell>
          <cell r="B2522" t="str">
            <v/>
          </cell>
          <cell r="C2522">
            <v>0</v>
          </cell>
          <cell r="D2522" t="str">
            <v/>
          </cell>
          <cell r="E2522">
            <v>0</v>
          </cell>
          <cell r="F2522">
            <v>0</v>
          </cell>
          <cell r="G2522">
            <v>0</v>
          </cell>
        </row>
        <row r="2523">
          <cell r="A2523" t="str">
            <v/>
          </cell>
          <cell r="B2523" t="str">
            <v/>
          </cell>
          <cell r="C2523">
            <v>0</v>
          </cell>
          <cell r="D2523" t="str">
            <v/>
          </cell>
          <cell r="E2523">
            <v>0</v>
          </cell>
          <cell r="F2523">
            <v>0</v>
          </cell>
          <cell r="G2523">
            <v>0</v>
          </cell>
        </row>
        <row r="2524">
          <cell r="A2524" t="str">
            <v/>
          </cell>
          <cell r="B2524" t="str">
            <v/>
          </cell>
          <cell r="C2524">
            <v>0</v>
          </cell>
          <cell r="D2524" t="str">
            <v/>
          </cell>
          <cell r="E2524">
            <v>0</v>
          </cell>
          <cell r="F2524">
            <v>0</v>
          </cell>
          <cell r="G2524">
            <v>0</v>
          </cell>
        </row>
        <row r="2525">
          <cell r="A2525" t="str">
            <v/>
          </cell>
          <cell r="B2525" t="str">
            <v/>
          </cell>
          <cell r="C2525">
            <v>0</v>
          </cell>
          <cell r="D2525" t="str">
            <v/>
          </cell>
          <cell r="E2525">
            <v>0</v>
          </cell>
          <cell r="F2525">
            <v>0</v>
          </cell>
          <cell r="G2525">
            <v>0</v>
          </cell>
        </row>
        <row r="2526">
          <cell r="A2526">
            <v>0</v>
          </cell>
          <cell r="B2526">
            <v>0</v>
          </cell>
          <cell r="C2526">
            <v>0</v>
          </cell>
          <cell r="D2526">
            <v>0</v>
          </cell>
          <cell r="E2526">
            <v>0</v>
          </cell>
          <cell r="F2526" t="str">
            <v>Total A</v>
          </cell>
          <cell r="G2526">
            <v>0</v>
          </cell>
        </row>
        <row r="2527">
          <cell r="A2527">
            <v>0</v>
          </cell>
          <cell r="B2527">
            <v>0</v>
          </cell>
          <cell r="C2527" t="str">
            <v>B - MANO DE OBRA</v>
          </cell>
          <cell r="D2527">
            <v>0</v>
          </cell>
          <cell r="E2527">
            <v>0</v>
          </cell>
          <cell r="F2527">
            <v>0</v>
          </cell>
          <cell r="G2527">
            <v>0</v>
          </cell>
        </row>
        <row r="2528">
          <cell r="A2528" t="str">
            <v/>
          </cell>
          <cell r="B2528">
            <v>0</v>
          </cell>
          <cell r="C2528">
            <v>0</v>
          </cell>
          <cell r="D2528" t="str">
            <v/>
          </cell>
          <cell r="E2528">
            <v>0</v>
          </cell>
          <cell r="F2528">
            <v>0</v>
          </cell>
          <cell r="G2528">
            <v>0</v>
          </cell>
        </row>
        <row r="2529">
          <cell r="A2529" t="str">
            <v/>
          </cell>
          <cell r="B2529">
            <v>0</v>
          </cell>
          <cell r="C2529">
            <v>0</v>
          </cell>
          <cell r="D2529" t="str">
            <v/>
          </cell>
          <cell r="E2529">
            <v>0</v>
          </cell>
          <cell r="F2529">
            <v>0</v>
          </cell>
          <cell r="G2529">
            <v>0</v>
          </cell>
        </row>
        <row r="2530">
          <cell r="A2530" t="str">
            <v/>
          </cell>
          <cell r="B2530">
            <v>0</v>
          </cell>
          <cell r="C2530">
            <v>0</v>
          </cell>
          <cell r="D2530" t="str">
            <v/>
          </cell>
          <cell r="E2530">
            <v>0</v>
          </cell>
          <cell r="F2530">
            <v>0</v>
          </cell>
          <cell r="G2530">
            <v>0</v>
          </cell>
        </row>
        <row r="2531">
          <cell r="A2531" t="str">
            <v/>
          </cell>
          <cell r="B2531">
            <v>0</v>
          </cell>
          <cell r="C2531">
            <v>0</v>
          </cell>
          <cell r="D2531" t="str">
            <v/>
          </cell>
          <cell r="E2531">
            <v>0</v>
          </cell>
          <cell r="F2531">
            <v>0</v>
          </cell>
          <cell r="G2531">
            <v>0</v>
          </cell>
        </row>
        <row r="2532">
          <cell r="A2532" t="str">
            <v/>
          </cell>
          <cell r="B2532">
            <v>0</v>
          </cell>
          <cell r="C2532">
            <v>0</v>
          </cell>
          <cell r="D2532" t="str">
            <v/>
          </cell>
          <cell r="E2532">
            <v>0</v>
          </cell>
          <cell r="F2532">
            <v>0</v>
          </cell>
          <cell r="G2532">
            <v>0</v>
          </cell>
        </row>
        <row r="2533">
          <cell r="A2533" t="str">
            <v/>
          </cell>
          <cell r="B2533">
            <v>0</v>
          </cell>
          <cell r="C2533">
            <v>0</v>
          </cell>
          <cell r="D2533" t="str">
            <v/>
          </cell>
          <cell r="E2533">
            <v>0</v>
          </cell>
          <cell r="F2533">
            <v>0</v>
          </cell>
          <cell r="G2533">
            <v>0</v>
          </cell>
        </row>
        <row r="2534">
          <cell r="A2534" t="str">
            <v/>
          </cell>
          <cell r="B2534">
            <v>0</v>
          </cell>
          <cell r="C2534">
            <v>0</v>
          </cell>
          <cell r="D2534" t="str">
            <v/>
          </cell>
          <cell r="E2534">
            <v>0</v>
          </cell>
          <cell r="F2534">
            <v>0</v>
          </cell>
          <cell r="G2534">
            <v>0</v>
          </cell>
        </row>
        <row r="2535">
          <cell r="A2535" t="str">
            <v/>
          </cell>
          <cell r="B2535">
            <v>0</v>
          </cell>
          <cell r="C2535">
            <v>0</v>
          </cell>
          <cell r="D2535" t="str">
            <v/>
          </cell>
          <cell r="E2535">
            <v>0</v>
          </cell>
          <cell r="F2535">
            <v>0</v>
          </cell>
          <cell r="G2535">
            <v>0</v>
          </cell>
        </row>
        <row r="2536">
          <cell r="A2536">
            <v>0</v>
          </cell>
          <cell r="B2536">
            <v>0</v>
          </cell>
          <cell r="C2536">
            <v>0</v>
          </cell>
          <cell r="D2536">
            <v>0</v>
          </cell>
          <cell r="E2536">
            <v>0</v>
          </cell>
          <cell r="F2536" t="str">
            <v>Total B</v>
          </cell>
          <cell r="G2536">
            <v>0</v>
          </cell>
        </row>
        <row r="2537">
          <cell r="A2537">
            <v>0</v>
          </cell>
          <cell r="B2537">
            <v>0</v>
          </cell>
          <cell r="C2537" t="str">
            <v>C - EQUIPOS</v>
          </cell>
          <cell r="D2537">
            <v>0</v>
          </cell>
          <cell r="E2537">
            <v>0</v>
          </cell>
          <cell r="F2537">
            <v>0</v>
          </cell>
          <cell r="G2537">
            <v>0</v>
          </cell>
        </row>
        <row r="2538">
          <cell r="A2538" t="str">
            <v/>
          </cell>
          <cell r="B2538" t="str">
            <v/>
          </cell>
          <cell r="C2538">
            <v>0</v>
          </cell>
          <cell r="D2538" t="str">
            <v/>
          </cell>
          <cell r="E2538">
            <v>0</v>
          </cell>
          <cell r="F2538">
            <v>0</v>
          </cell>
          <cell r="G2538">
            <v>0</v>
          </cell>
        </row>
        <row r="2539">
          <cell r="A2539" t="str">
            <v/>
          </cell>
          <cell r="B2539" t="str">
            <v/>
          </cell>
          <cell r="C2539">
            <v>0</v>
          </cell>
          <cell r="D2539" t="str">
            <v/>
          </cell>
          <cell r="E2539">
            <v>0</v>
          </cell>
          <cell r="F2539">
            <v>0</v>
          </cell>
          <cell r="G2539">
            <v>0</v>
          </cell>
        </row>
        <row r="2540">
          <cell r="A2540" t="str">
            <v/>
          </cell>
          <cell r="B2540" t="str">
            <v/>
          </cell>
          <cell r="C2540">
            <v>0</v>
          </cell>
          <cell r="D2540" t="str">
            <v/>
          </cell>
          <cell r="E2540">
            <v>0</v>
          </cell>
          <cell r="F2540">
            <v>0</v>
          </cell>
          <cell r="G2540">
            <v>0</v>
          </cell>
        </row>
        <row r="2541">
          <cell r="A2541" t="str">
            <v/>
          </cell>
          <cell r="B2541" t="str">
            <v/>
          </cell>
          <cell r="C2541">
            <v>0</v>
          </cell>
          <cell r="D2541" t="str">
            <v/>
          </cell>
          <cell r="E2541">
            <v>0</v>
          </cell>
          <cell r="F2541">
            <v>0</v>
          </cell>
          <cell r="G2541">
            <v>0</v>
          </cell>
        </row>
        <row r="2542">
          <cell r="A2542" t="str">
            <v/>
          </cell>
          <cell r="B2542" t="str">
            <v/>
          </cell>
          <cell r="C2542">
            <v>0</v>
          </cell>
          <cell r="D2542" t="str">
            <v/>
          </cell>
          <cell r="E2542">
            <v>0</v>
          </cell>
          <cell r="F2542">
            <v>0</v>
          </cell>
          <cell r="G2542">
            <v>0</v>
          </cell>
        </row>
        <row r="2543">
          <cell r="A2543" t="str">
            <v/>
          </cell>
          <cell r="B2543" t="str">
            <v/>
          </cell>
          <cell r="C2543">
            <v>0</v>
          </cell>
          <cell r="D2543" t="str">
            <v/>
          </cell>
          <cell r="E2543">
            <v>0</v>
          </cell>
          <cell r="F2543">
            <v>0</v>
          </cell>
          <cell r="G2543">
            <v>0</v>
          </cell>
        </row>
        <row r="2544">
          <cell r="A2544" t="str">
            <v/>
          </cell>
          <cell r="B2544" t="str">
            <v/>
          </cell>
          <cell r="C2544">
            <v>0</v>
          </cell>
          <cell r="D2544" t="str">
            <v/>
          </cell>
          <cell r="E2544">
            <v>0</v>
          </cell>
          <cell r="F2544">
            <v>0</v>
          </cell>
          <cell r="G2544">
            <v>0</v>
          </cell>
        </row>
        <row r="2545">
          <cell r="A2545" t="str">
            <v/>
          </cell>
          <cell r="B2545" t="str">
            <v/>
          </cell>
          <cell r="C2545">
            <v>0</v>
          </cell>
          <cell r="D2545" t="str">
            <v/>
          </cell>
          <cell r="E2545">
            <v>0</v>
          </cell>
          <cell r="F2545">
            <v>0</v>
          </cell>
          <cell r="G2545">
            <v>0</v>
          </cell>
        </row>
        <row r="2546">
          <cell r="A2546" t="str">
            <v/>
          </cell>
          <cell r="B2546" t="str">
            <v/>
          </cell>
          <cell r="C2546">
            <v>0</v>
          </cell>
          <cell r="D2546" t="str">
            <v/>
          </cell>
          <cell r="E2546">
            <v>0</v>
          </cell>
          <cell r="F2546">
            <v>0</v>
          </cell>
          <cell r="G2546">
            <v>0</v>
          </cell>
        </row>
        <row r="2547">
          <cell r="A2547">
            <v>0</v>
          </cell>
          <cell r="B2547">
            <v>0</v>
          </cell>
          <cell r="C2547">
            <v>0</v>
          </cell>
          <cell r="D2547">
            <v>0</v>
          </cell>
          <cell r="E2547">
            <v>0</v>
          </cell>
          <cell r="F2547" t="str">
            <v>Total C</v>
          </cell>
          <cell r="G2547">
            <v>0</v>
          </cell>
        </row>
        <row r="2548">
          <cell r="A2548">
            <v>0</v>
          </cell>
          <cell r="B2548">
            <v>0</v>
          </cell>
          <cell r="C2548">
            <v>0</v>
          </cell>
          <cell r="D2548">
            <v>0</v>
          </cell>
          <cell r="E2548">
            <v>0</v>
          </cell>
          <cell r="F2548">
            <v>0</v>
          </cell>
          <cell r="G2548">
            <v>0</v>
          </cell>
        </row>
        <row r="2549">
          <cell r="A2549" t="str">
            <v/>
          </cell>
          <cell r="B2549" t="str">
            <v/>
          </cell>
          <cell r="C2549">
            <v>0</v>
          </cell>
          <cell r="D2549" t="str">
            <v>Costo  Neto</v>
          </cell>
          <cell r="E2549">
            <v>0</v>
          </cell>
          <cell r="F2549" t="str">
            <v>Total D=A+B+C</v>
          </cell>
          <cell r="G2549">
            <v>0</v>
          </cell>
        </row>
        <row r="2551">
          <cell r="A2551" t="str">
            <v>ANALISIS DE PRECIOS</v>
          </cell>
          <cell r="B2551">
            <v>0</v>
          </cell>
          <cell r="C2551">
            <v>0</v>
          </cell>
          <cell r="D2551">
            <v>0</v>
          </cell>
          <cell r="E2551">
            <v>0</v>
          </cell>
          <cell r="F2551">
            <v>0</v>
          </cell>
          <cell r="G2551">
            <v>0</v>
          </cell>
        </row>
        <row r="2552">
          <cell r="A2552" t="str">
            <v>COMITENTE:</v>
          </cell>
          <cell r="B2552" t="str">
            <v>DIRECCIÓN DE ARQUITECTURA</v>
          </cell>
          <cell r="C2552">
            <v>0</v>
          </cell>
          <cell r="D2552">
            <v>0</v>
          </cell>
          <cell r="E2552">
            <v>0</v>
          </cell>
          <cell r="F2552">
            <v>0</v>
          </cell>
          <cell r="G2552">
            <v>0</v>
          </cell>
        </row>
        <row r="2553">
          <cell r="A2553" t="str">
            <v>CONTRATISTA:</v>
          </cell>
          <cell r="B2553" t="str">
            <v>FUNCIONALES SIGOP</v>
          </cell>
          <cell r="C2553">
            <v>0</v>
          </cell>
          <cell r="D2553">
            <v>0</v>
          </cell>
          <cell r="E2553">
            <v>0</v>
          </cell>
          <cell r="F2553">
            <v>0</v>
          </cell>
          <cell r="G2553">
            <v>0</v>
          </cell>
        </row>
        <row r="2554">
          <cell r="A2554" t="str">
            <v>OBRA:</v>
          </cell>
          <cell r="B2554" t="str">
            <v>PRUEBA PLANILLA DE MEDICION</v>
          </cell>
          <cell r="C2554">
            <v>0</v>
          </cell>
          <cell r="D2554">
            <v>0</v>
          </cell>
          <cell r="E2554">
            <v>0</v>
          </cell>
          <cell r="F2554" t="str">
            <v>PRECIOS A:</v>
          </cell>
          <cell r="G2554">
            <v>0</v>
          </cell>
        </row>
        <row r="2555">
          <cell r="A2555" t="str">
            <v>UBICACIÓN:</v>
          </cell>
          <cell r="B2555" t="str">
            <v>CENTRO CIVICO</v>
          </cell>
          <cell r="C2555">
            <v>0</v>
          </cell>
          <cell r="D2555">
            <v>0</v>
          </cell>
          <cell r="E2555">
            <v>0</v>
          </cell>
          <cell r="F2555">
            <v>0</v>
          </cell>
          <cell r="G2555">
            <v>0</v>
          </cell>
        </row>
        <row r="2556">
          <cell r="A2556" t="str">
            <v>RUBRO:</v>
          </cell>
          <cell r="B2556" t="str">
            <v/>
          </cell>
          <cell r="C2556" t="str">
            <v/>
          </cell>
          <cell r="D2556">
            <v>0</v>
          </cell>
          <cell r="E2556">
            <v>0</v>
          </cell>
          <cell r="F2556">
            <v>0</v>
          </cell>
          <cell r="G2556">
            <v>0</v>
          </cell>
        </row>
        <row r="2557">
          <cell r="A2557" t="str">
            <v>ITEM:</v>
          </cell>
          <cell r="B2557" t="str">
            <v/>
          </cell>
          <cell r="C2557" t="str">
            <v/>
          </cell>
          <cell r="D2557">
            <v>0</v>
          </cell>
          <cell r="E2557">
            <v>0</v>
          </cell>
          <cell r="F2557" t="str">
            <v>UNIDAD:</v>
          </cell>
          <cell r="G2557" t="str">
            <v/>
          </cell>
        </row>
        <row r="2558">
          <cell r="A2558">
            <v>0</v>
          </cell>
          <cell r="B2558">
            <v>0</v>
          </cell>
          <cell r="C2558">
            <v>0</v>
          </cell>
          <cell r="D2558">
            <v>0</v>
          </cell>
          <cell r="E2558">
            <v>0</v>
          </cell>
          <cell r="F2558">
            <v>0</v>
          </cell>
          <cell r="G2558">
            <v>0</v>
          </cell>
        </row>
        <row r="2559">
          <cell r="A2559" t="str">
            <v>DATOS REDETERMINACION</v>
          </cell>
          <cell r="B2559">
            <v>0</v>
          </cell>
          <cell r="C2559" t="str">
            <v>DESIGNACION</v>
          </cell>
          <cell r="D2559" t="str">
            <v>U</v>
          </cell>
          <cell r="E2559" t="str">
            <v>Cantidad</v>
          </cell>
          <cell r="F2559" t="str">
            <v>$ Unitarios</v>
          </cell>
          <cell r="G2559" t="str">
            <v>$ Parcial</v>
          </cell>
        </row>
        <row r="2560">
          <cell r="A2560" t="str">
            <v>CÓDIGO</v>
          </cell>
          <cell r="B2560" t="str">
            <v>DESCRIPCIÓN</v>
          </cell>
          <cell r="C2560">
            <v>0</v>
          </cell>
          <cell r="D2560">
            <v>0</v>
          </cell>
          <cell r="E2560">
            <v>0</v>
          </cell>
          <cell r="F2560">
            <v>0</v>
          </cell>
          <cell r="G2560">
            <v>0</v>
          </cell>
        </row>
        <row r="2561">
          <cell r="A2561">
            <v>0</v>
          </cell>
          <cell r="B2561">
            <v>0</v>
          </cell>
          <cell r="C2561" t="str">
            <v>A - MATERIALES</v>
          </cell>
          <cell r="D2561">
            <v>0</v>
          </cell>
          <cell r="E2561">
            <v>0</v>
          </cell>
          <cell r="F2561">
            <v>0</v>
          </cell>
          <cell r="G2561">
            <v>0</v>
          </cell>
        </row>
        <row r="2562">
          <cell r="A2562" t="str">
            <v/>
          </cell>
          <cell r="B2562" t="str">
            <v/>
          </cell>
          <cell r="C2562">
            <v>0</v>
          </cell>
          <cell r="D2562" t="str">
            <v/>
          </cell>
          <cell r="E2562">
            <v>0</v>
          </cell>
          <cell r="F2562">
            <v>0</v>
          </cell>
          <cell r="G2562">
            <v>0</v>
          </cell>
        </row>
        <row r="2563">
          <cell r="A2563" t="str">
            <v/>
          </cell>
          <cell r="B2563" t="str">
            <v/>
          </cell>
          <cell r="C2563">
            <v>0</v>
          </cell>
          <cell r="D2563" t="str">
            <v/>
          </cell>
          <cell r="E2563">
            <v>0</v>
          </cell>
          <cell r="F2563">
            <v>0</v>
          </cell>
          <cell r="G2563">
            <v>0</v>
          </cell>
        </row>
        <row r="2564">
          <cell r="A2564" t="str">
            <v/>
          </cell>
          <cell r="B2564" t="str">
            <v/>
          </cell>
          <cell r="C2564">
            <v>0</v>
          </cell>
          <cell r="D2564" t="str">
            <v/>
          </cell>
          <cell r="E2564">
            <v>0</v>
          </cell>
          <cell r="F2564">
            <v>0</v>
          </cell>
          <cell r="G2564">
            <v>0</v>
          </cell>
        </row>
        <row r="2565">
          <cell r="A2565" t="str">
            <v/>
          </cell>
          <cell r="B2565" t="str">
            <v/>
          </cell>
          <cell r="C2565">
            <v>0</v>
          </cell>
          <cell r="D2565" t="str">
            <v/>
          </cell>
          <cell r="E2565">
            <v>0</v>
          </cell>
          <cell r="F2565">
            <v>0</v>
          </cell>
          <cell r="G2565">
            <v>0</v>
          </cell>
        </row>
        <row r="2566">
          <cell r="A2566" t="str">
            <v/>
          </cell>
          <cell r="B2566" t="str">
            <v/>
          </cell>
          <cell r="C2566">
            <v>0</v>
          </cell>
          <cell r="D2566" t="str">
            <v/>
          </cell>
          <cell r="E2566">
            <v>0</v>
          </cell>
          <cell r="F2566">
            <v>0</v>
          </cell>
          <cell r="G2566">
            <v>0</v>
          </cell>
        </row>
        <row r="2567">
          <cell r="A2567" t="str">
            <v/>
          </cell>
          <cell r="B2567" t="str">
            <v/>
          </cell>
          <cell r="C2567">
            <v>0</v>
          </cell>
          <cell r="D2567" t="str">
            <v/>
          </cell>
          <cell r="E2567">
            <v>0</v>
          </cell>
          <cell r="F2567">
            <v>0</v>
          </cell>
          <cell r="G2567">
            <v>0</v>
          </cell>
        </row>
        <row r="2568">
          <cell r="A2568" t="str">
            <v/>
          </cell>
          <cell r="B2568" t="str">
            <v/>
          </cell>
          <cell r="C2568">
            <v>0</v>
          </cell>
          <cell r="D2568" t="str">
            <v/>
          </cell>
          <cell r="E2568">
            <v>0</v>
          </cell>
          <cell r="F2568">
            <v>0</v>
          </cell>
          <cell r="G2568">
            <v>0</v>
          </cell>
        </row>
        <row r="2569">
          <cell r="A2569" t="str">
            <v/>
          </cell>
          <cell r="B2569" t="str">
            <v/>
          </cell>
          <cell r="C2569">
            <v>0</v>
          </cell>
          <cell r="D2569" t="str">
            <v/>
          </cell>
          <cell r="E2569">
            <v>0</v>
          </cell>
          <cell r="F2569">
            <v>0</v>
          </cell>
          <cell r="G2569">
            <v>0</v>
          </cell>
        </row>
        <row r="2570">
          <cell r="A2570" t="str">
            <v/>
          </cell>
          <cell r="B2570" t="str">
            <v/>
          </cell>
          <cell r="C2570">
            <v>0</v>
          </cell>
          <cell r="D2570" t="str">
            <v/>
          </cell>
          <cell r="E2570">
            <v>0</v>
          </cell>
          <cell r="F2570">
            <v>0</v>
          </cell>
          <cell r="G2570">
            <v>0</v>
          </cell>
        </row>
        <row r="2571">
          <cell r="A2571" t="str">
            <v/>
          </cell>
          <cell r="B2571" t="str">
            <v/>
          </cell>
          <cell r="C2571">
            <v>0</v>
          </cell>
          <cell r="D2571" t="str">
            <v/>
          </cell>
          <cell r="E2571">
            <v>0</v>
          </cell>
          <cell r="F2571">
            <v>0</v>
          </cell>
          <cell r="G2571">
            <v>0</v>
          </cell>
        </row>
        <row r="2572">
          <cell r="A2572" t="str">
            <v/>
          </cell>
          <cell r="B2572" t="str">
            <v/>
          </cell>
          <cell r="C2572">
            <v>0</v>
          </cell>
          <cell r="D2572" t="str">
            <v/>
          </cell>
          <cell r="E2572">
            <v>0</v>
          </cell>
          <cell r="F2572">
            <v>0</v>
          </cell>
          <cell r="G2572">
            <v>0</v>
          </cell>
        </row>
        <row r="2573">
          <cell r="A2573" t="str">
            <v/>
          </cell>
          <cell r="B2573" t="str">
            <v/>
          </cell>
          <cell r="C2573">
            <v>0</v>
          </cell>
          <cell r="D2573" t="str">
            <v/>
          </cell>
          <cell r="E2573">
            <v>0</v>
          </cell>
          <cell r="F2573">
            <v>0</v>
          </cell>
          <cell r="G2573">
            <v>0</v>
          </cell>
        </row>
        <row r="2574">
          <cell r="A2574" t="str">
            <v/>
          </cell>
          <cell r="B2574" t="str">
            <v/>
          </cell>
          <cell r="C2574">
            <v>0</v>
          </cell>
          <cell r="D2574" t="str">
            <v/>
          </cell>
          <cell r="E2574">
            <v>0</v>
          </cell>
          <cell r="F2574">
            <v>0</v>
          </cell>
          <cell r="G2574">
            <v>0</v>
          </cell>
        </row>
        <row r="2575">
          <cell r="A2575" t="str">
            <v/>
          </cell>
          <cell r="B2575" t="str">
            <v/>
          </cell>
          <cell r="C2575">
            <v>0</v>
          </cell>
          <cell r="D2575" t="str">
            <v/>
          </cell>
          <cell r="E2575">
            <v>0</v>
          </cell>
          <cell r="F2575">
            <v>0</v>
          </cell>
          <cell r="G2575">
            <v>0</v>
          </cell>
        </row>
        <row r="2576">
          <cell r="A2576">
            <v>0</v>
          </cell>
          <cell r="B2576">
            <v>0</v>
          </cell>
          <cell r="C2576">
            <v>0</v>
          </cell>
          <cell r="D2576">
            <v>0</v>
          </cell>
          <cell r="E2576">
            <v>0</v>
          </cell>
          <cell r="F2576" t="str">
            <v>Total A</v>
          </cell>
          <cell r="G2576">
            <v>0</v>
          </cell>
        </row>
        <row r="2577">
          <cell r="A2577">
            <v>0</v>
          </cell>
          <cell r="B2577">
            <v>0</v>
          </cell>
          <cell r="C2577" t="str">
            <v>B - MANO DE OBRA</v>
          </cell>
          <cell r="D2577">
            <v>0</v>
          </cell>
          <cell r="E2577">
            <v>0</v>
          </cell>
          <cell r="F2577">
            <v>0</v>
          </cell>
          <cell r="G2577">
            <v>0</v>
          </cell>
        </row>
        <row r="2578">
          <cell r="A2578" t="str">
            <v/>
          </cell>
          <cell r="B2578">
            <v>0</v>
          </cell>
          <cell r="C2578">
            <v>0</v>
          </cell>
          <cell r="D2578" t="str">
            <v/>
          </cell>
          <cell r="E2578">
            <v>0</v>
          </cell>
          <cell r="F2578">
            <v>0</v>
          </cell>
          <cell r="G2578">
            <v>0</v>
          </cell>
        </row>
        <row r="2579">
          <cell r="A2579" t="str">
            <v/>
          </cell>
          <cell r="B2579">
            <v>0</v>
          </cell>
          <cell r="C2579">
            <v>0</v>
          </cell>
          <cell r="D2579" t="str">
            <v/>
          </cell>
          <cell r="E2579">
            <v>0</v>
          </cell>
          <cell r="F2579">
            <v>0</v>
          </cell>
          <cell r="G2579">
            <v>0</v>
          </cell>
        </row>
        <row r="2580">
          <cell r="A2580" t="str">
            <v/>
          </cell>
          <cell r="B2580">
            <v>0</v>
          </cell>
          <cell r="C2580">
            <v>0</v>
          </cell>
          <cell r="D2580" t="str">
            <v/>
          </cell>
          <cell r="E2580">
            <v>0</v>
          </cell>
          <cell r="F2580">
            <v>0</v>
          </cell>
          <cell r="G2580">
            <v>0</v>
          </cell>
        </row>
        <row r="2581">
          <cell r="A2581" t="str">
            <v/>
          </cell>
          <cell r="B2581">
            <v>0</v>
          </cell>
          <cell r="C2581">
            <v>0</v>
          </cell>
          <cell r="D2581" t="str">
            <v/>
          </cell>
          <cell r="E2581">
            <v>0</v>
          </cell>
          <cell r="F2581">
            <v>0</v>
          </cell>
          <cell r="G2581">
            <v>0</v>
          </cell>
        </row>
        <row r="2582">
          <cell r="A2582" t="str">
            <v/>
          </cell>
          <cell r="B2582">
            <v>0</v>
          </cell>
          <cell r="C2582">
            <v>0</v>
          </cell>
          <cell r="D2582" t="str">
            <v/>
          </cell>
          <cell r="E2582">
            <v>0</v>
          </cell>
          <cell r="F2582">
            <v>0</v>
          </cell>
          <cell r="G2582">
            <v>0</v>
          </cell>
        </row>
        <row r="2583">
          <cell r="A2583" t="str">
            <v/>
          </cell>
          <cell r="B2583">
            <v>0</v>
          </cell>
          <cell r="C2583">
            <v>0</v>
          </cell>
          <cell r="D2583" t="str">
            <v/>
          </cell>
          <cell r="E2583">
            <v>0</v>
          </cell>
          <cell r="F2583">
            <v>0</v>
          </cell>
          <cell r="G2583">
            <v>0</v>
          </cell>
        </row>
        <row r="2584">
          <cell r="A2584" t="str">
            <v/>
          </cell>
          <cell r="B2584">
            <v>0</v>
          </cell>
          <cell r="C2584">
            <v>0</v>
          </cell>
          <cell r="D2584" t="str">
            <v/>
          </cell>
          <cell r="E2584">
            <v>0</v>
          </cell>
          <cell r="F2584">
            <v>0</v>
          </cell>
          <cell r="G2584">
            <v>0</v>
          </cell>
        </row>
        <row r="2585">
          <cell r="A2585" t="str">
            <v/>
          </cell>
          <cell r="B2585">
            <v>0</v>
          </cell>
          <cell r="C2585">
            <v>0</v>
          </cell>
          <cell r="D2585" t="str">
            <v/>
          </cell>
          <cell r="E2585">
            <v>0</v>
          </cell>
          <cell r="F2585">
            <v>0</v>
          </cell>
          <cell r="G2585">
            <v>0</v>
          </cell>
        </row>
        <row r="2586">
          <cell r="A2586">
            <v>0</v>
          </cell>
          <cell r="B2586">
            <v>0</v>
          </cell>
          <cell r="C2586">
            <v>0</v>
          </cell>
          <cell r="D2586">
            <v>0</v>
          </cell>
          <cell r="E2586">
            <v>0</v>
          </cell>
          <cell r="F2586" t="str">
            <v>Total B</v>
          </cell>
          <cell r="G2586">
            <v>0</v>
          </cell>
        </row>
        <row r="2587">
          <cell r="A2587">
            <v>0</v>
          </cell>
          <cell r="B2587">
            <v>0</v>
          </cell>
          <cell r="C2587" t="str">
            <v>C - EQUIPOS</v>
          </cell>
          <cell r="D2587">
            <v>0</v>
          </cell>
          <cell r="E2587">
            <v>0</v>
          </cell>
          <cell r="F2587">
            <v>0</v>
          </cell>
          <cell r="G2587">
            <v>0</v>
          </cell>
        </row>
        <row r="2588">
          <cell r="A2588" t="str">
            <v/>
          </cell>
          <cell r="B2588" t="str">
            <v/>
          </cell>
          <cell r="C2588">
            <v>0</v>
          </cell>
          <cell r="D2588" t="str">
            <v/>
          </cell>
          <cell r="E2588">
            <v>0</v>
          </cell>
          <cell r="F2588">
            <v>0</v>
          </cell>
          <cell r="G2588">
            <v>0</v>
          </cell>
        </row>
        <row r="2589">
          <cell r="A2589" t="str">
            <v/>
          </cell>
          <cell r="B2589" t="str">
            <v/>
          </cell>
          <cell r="C2589">
            <v>0</v>
          </cell>
          <cell r="D2589" t="str">
            <v/>
          </cell>
          <cell r="E2589">
            <v>0</v>
          </cell>
          <cell r="F2589">
            <v>0</v>
          </cell>
          <cell r="G2589">
            <v>0</v>
          </cell>
        </row>
        <row r="2590">
          <cell r="A2590" t="str">
            <v/>
          </cell>
          <cell r="B2590" t="str">
            <v/>
          </cell>
          <cell r="C2590">
            <v>0</v>
          </cell>
          <cell r="D2590" t="str">
            <v/>
          </cell>
          <cell r="E2590">
            <v>0</v>
          </cell>
          <cell r="F2590">
            <v>0</v>
          </cell>
          <cell r="G2590">
            <v>0</v>
          </cell>
        </row>
        <row r="2591">
          <cell r="A2591" t="str">
            <v/>
          </cell>
          <cell r="B2591" t="str">
            <v/>
          </cell>
          <cell r="C2591">
            <v>0</v>
          </cell>
          <cell r="D2591" t="str">
            <v/>
          </cell>
          <cell r="E2591">
            <v>0</v>
          </cell>
          <cell r="F2591">
            <v>0</v>
          </cell>
          <cell r="G2591">
            <v>0</v>
          </cell>
        </row>
        <row r="2592">
          <cell r="A2592" t="str">
            <v/>
          </cell>
          <cell r="B2592" t="str">
            <v/>
          </cell>
          <cell r="C2592">
            <v>0</v>
          </cell>
          <cell r="D2592" t="str">
            <v/>
          </cell>
          <cell r="E2592">
            <v>0</v>
          </cell>
          <cell r="F2592">
            <v>0</v>
          </cell>
          <cell r="G2592">
            <v>0</v>
          </cell>
        </row>
        <row r="2593">
          <cell r="A2593" t="str">
            <v/>
          </cell>
          <cell r="B2593" t="str">
            <v/>
          </cell>
          <cell r="C2593">
            <v>0</v>
          </cell>
          <cell r="D2593" t="str">
            <v/>
          </cell>
          <cell r="E2593">
            <v>0</v>
          </cell>
          <cell r="F2593">
            <v>0</v>
          </cell>
          <cell r="G2593">
            <v>0</v>
          </cell>
        </row>
        <row r="2594">
          <cell r="A2594" t="str">
            <v/>
          </cell>
          <cell r="B2594" t="str">
            <v/>
          </cell>
          <cell r="C2594">
            <v>0</v>
          </cell>
          <cell r="D2594" t="str">
            <v/>
          </cell>
          <cell r="E2594">
            <v>0</v>
          </cell>
          <cell r="F2594">
            <v>0</v>
          </cell>
          <cell r="G2594">
            <v>0</v>
          </cell>
        </row>
        <row r="2595">
          <cell r="A2595" t="str">
            <v/>
          </cell>
          <cell r="B2595" t="str">
            <v/>
          </cell>
          <cell r="C2595">
            <v>0</v>
          </cell>
          <cell r="D2595" t="str">
            <v/>
          </cell>
          <cell r="E2595">
            <v>0</v>
          </cell>
          <cell r="F2595">
            <v>0</v>
          </cell>
          <cell r="G2595">
            <v>0</v>
          </cell>
        </row>
        <row r="2596">
          <cell r="A2596" t="str">
            <v/>
          </cell>
          <cell r="B2596" t="str">
            <v/>
          </cell>
          <cell r="C2596">
            <v>0</v>
          </cell>
          <cell r="D2596" t="str">
            <v/>
          </cell>
          <cell r="E2596">
            <v>0</v>
          </cell>
          <cell r="F2596">
            <v>0</v>
          </cell>
          <cell r="G2596">
            <v>0</v>
          </cell>
        </row>
        <row r="2597">
          <cell r="A2597">
            <v>0</v>
          </cell>
          <cell r="B2597">
            <v>0</v>
          </cell>
          <cell r="C2597">
            <v>0</v>
          </cell>
          <cell r="D2597">
            <v>0</v>
          </cell>
          <cell r="E2597">
            <v>0</v>
          </cell>
          <cell r="F2597" t="str">
            <v>Total C</v>
          </cell>
          <cell r="G2597">
            <v>0</v>
          </cell>
        </row>
        <row r="2598">
          <cell r="A2598">
            <v>0</v>
          </cell>
          <cell r="B2598">
            <v>0</v>
          </cell>
          <cell r="C2598">
            <v>0</v>
          </cell>
          <cell r="D2598">
            <v>0</v>
          </cell>
          <cell r="E2598">
            <v>0</v>
          </cell>
          <cell r="F2598">
            <v>0</v>
          </cell>
          <cell r="G2598">
            <v>0</v>
          </cell>
        </row>
        <row r="2599">
          <cell r="A2599" t="str">
            <v/>
          </cell>
          <cell r="B2599" t="str">
            <v/>
          </cell>
          <cell r="C2599">
            <v>0</v>
          </cell>
          <cell r="D2599" t="str">
            <v>Costo  Neto</v>
          </cell>
          <cell r="E2599">
            <v>0</v>
          </cell>
          <cell r="F2599" t="str">
            <v>Total D=A+B+C</v>
          </cell>
          <cell r="G2599">
            <v>0</v>
          </cell>
        </row>
        <row r="2601">
          <cell r="A2601" t="str">
            <v>ANALISIS DE PRECIOS</v>
          </cell>
          <cell r="B2601">
            <v>0</v>
          </cell>
          <cell r="C2601">
            <v>0</v>
          </cell>
          <cell r="D2601">
            <v>0</v>
          </cell>
          <cell r="E2601">
            <v>0</v>
          </cell>
          <cell r="F2601">
            <v>0</v>
          </cell>
          <cell r="G2601">
            <v>0</v>
          </cell>
        </row>
        <row r="2602">
          <cell r="A2602" t="str">
            <v>COMITENTE:</v>
          </cell>
          <cell r="B2602" t="str">
            <v>DIRECCIÓN DE ARQUITECTURA</v>
          </cell>
          <cell r="C2602">
            <v>0</v>
          </cell>
          <cell r="D2602">
            <v>0</v>
          </cell>
          <cell r="E2602">
            <v>0</v>
          </cell>
          <cell r="F2602">
            <v>0</v>
          </cell>
          <cell r="G2602">
            <v>0</v>
          </cell>
        </row>
        <row r="2603">
          <cell r="A2603" t="str">
            <v>CONTRATISTA:</v>
          </cell>
          <cell r="B2603" t="str">
            <v>FUNCIONALES SIGOP</v>
          </cell>
          <cell r="C2603">
            <v>0</v>
          </cell>
          <cell r="D2603">
            <v>0</v>
          </cell>
          <cell r="E2603">
            <v>0</v>
          </cell>
          <cell r="F2603">
            <v>0</v>
          </cell>
          <cell r="G2603">
            <v>0</v>
          </cell>
        </row>
        <row r="2604">
          <cell r="A2604" t="str">
            <v>OBRA:</v>
          </cell>
          <cell r="B2604" t="str">
            <v>PRUEBA PLANILLA DE MEDICION</v>
          </cell>
          <cell r="C2604">
            <v>0</v>
          </cell>
          <cell r="D2604">
            <v>0</v>
          </cell>
          <cell r="E2604">
            <v>0</v>
          </cell>
          <cell r="F2604" t="str">
            <v>PRECIOS A:</v>
          </cell>
          <cell r="G2604">
            <v>0</v>
          </cell>
        </row>
        <row r="2605">
          <cell r="A2605" t="str">
            <v>UBICACIÓN:</v>
          </cell>
          <cell r="B2605" t="str">
            <v>CENTRO CIVICO</v>
          </cell>
          <cell r="C2605">
            <v>0</v>
          </cell>
          <cell r="D2605">
            <v>0</v>
          </cell>
          <cell r="E2605">
            <v>0</v>
          </cell>
          <cell r="F2605">
            <v>0</v>
          </cell>
          <cell r="G2605">
            <v>0</v>
          </cell>
        </row>
        <row r="2606">
          <cell r="A2606" t="str">
            <v>RUBRO:</v>
          </cell>
          <cell r="B2606" t="str">
            <v/>
          </cell>
          <cell r="C2606" t="str">
            <v/>
          </cell>
          <cell r="D2606">
            <v>0</v>
          </cell>
          <cell r="E2606">
            <v>0</v>
          </cell>
          <cell r="F2606">
            <v>0</v>
          </cell>
          <cell r="G2606">
            <v>0</v>
          </cell>
        </row>
        <row r="2607">
          <cell r="A2607" t="str">
            <v>ITEM:</v>
          </cell>
          <cell r="B2607" t="str">
            <v/>
          </cell>
          <cell r="C2607" t="str">
            <v/>
          </cell>
          <cell r="D2607">
            <v>0</v>
          </cell>
          <cell r="E2607">
            <v>0</v>
          </cell>
          <cell r="F2607" t="str">
            <v>UNIDAD:</v>
          </cell>
          <cell r="G2607" t="str">
            <v/>
          </cell>
        </row>
        <row r="2608">
          <cell r="A2608">
            <v>0</v>
          </cell>
          <cell r="B2608">
            <v>0</v>
          </cell>
          <cell r="C2608">
            <v>0</v>
          </cell>
          <cell r="D2608">
            <v>0</v>
          </cell>
          <cell r="E2608">
            <v>0</v>
          </cell>
          <cell r="F2608">
            <v>0</v>
          </cell>
          <cell r="G2608">
            <v>0</v>
          </cell>
        </row>
        <row r="2609">
          <cell r="A2609" t="str">
            <v>DATOS REDETERMINACION</v>
          </cell>
          <cell r="B2609">
            <v>0</v>
          </cell>
          <cell r="C2609" t="str">
            <v>DESIGNACION</v>
          </cell>
          <cell r="D2609" t="str">
            <v>U</v>
          </cell>
          <cell r="E2609" t="str">
            <v>Cantidad</v>
          </cell>
          <cell r="F2609" t="str">
            <v>$ Unitarios</v>
          </cell>
          <cell r="G2609" t="str">
            <v>$ Parcial</v>
          </cell>
        </row>
        <row r="2610">
          <cell r="A2610" t="str">
            <v>CÓDIGO</v>
          </cell>
          <cell r="B2610" t="str">
            <v>DESCRIPCIÓN</v>
          </cell>
          <cell r="C2610">
            <v>0</v>
          </cell>
          <cell r="D2610">
            <v>0</v>
          </cell>
          <cell r="E2610">
            <v>0</v>
          </cell>
          <cell r="F2610">
            <v>0</v>
          </cell>
          <cell r="G2610">
            <v>0</v>
          </cell>
        </row>
        <row r="2611">
          <cell r="A2611">
            <v>0</v>
          </cell>
          <cell r="B2611">
            <v>0</v>
          </cell>
          <cell r="C2611" t="str">
            <v>A - MATERIALES</v>
          </cell>
          <cell r="D2611">
            <v>0</v>
          </cell>
          <cell r="E2611">
            <v>0</v>
          </cell>
          <cell r="F2611">
            <v>0</v>
          </cell>
          <cell r="G2611">
            <v>0</v>
          </cell>
        </row>
        <row r="2612">
          <cell r="A2612" t="str">
            <v/>
          </cell>
          <cell r="B2612" t="str">
            <v/>
          </cell>
          <cell r="C2612">
            <v>0</v>
          </cell>
          <cell r="D2612" t="str">
            <v/>
          </cell>
          <cell r="E2612">
            <v>0</v>
          </cell>
          <cell r="F2612">
            <v>0</v>
          </cell>
          <cell r="G2612">
            <v>0</v>
          </cell>
        </row>
        <row r="2613">
          <cell r="A2613" t="str">
            <v/>
          </cell>
          <cell r="B2613" t="str">
            <v/>
          </cell>
          <cell r="C2613">
            <v>0</v>
          </cell>
          <cell r="D2613" t="str">
            <v/>
          </cell>
          <cell r="E2613">
            <v>0</v>
          </cell>
          <cell r="F2613">
            <v>0</v>
          </cell>
          <cell r="G2613">
            <v>0</v>
          </cell>
        </row>
        <row r="2614">
          <cell r="A2614" t="str">
            <v/>
          </cell>
          <cell r="B2614" t="str">
            <v/>
          </cell>
          <cell r="C2614">
            <v>0</v>
          </cell>
          <cell r="D2614" t="str">
            <v/>
          </cell>
          <cell r="E2614">
            <v>0</v>
          </cell>
          <cell r="F2614">
            <v>0</v>
          </cell>
          <cell r="G2614">
            <v>0</v>
          </cell>
        </row>
        <row r="2615">
          <cell r="A2615" t="str">
            <v/>
          </cell>
          <cell r="B2615" t="str">
            <v/>
          </cell>
          <cell r="C2615">
            <v>0</v>
          </cell>
          <cell r="D2615" t="str">
            <v/>
          </cell>
          <cell r="E2615">
            <v>0</v>
          </cell>
          <cell r="F2615">
            <v>0</v>
          </cell>
          <cell r="G2615">
            <v>0</v>
          </cell>
        </row>
        <row r="2616">
          <cell r="A2616" t="str">
            <v/>
          </cell>
          <cell r="B2616" t="str">
            <v/>
          </cell>
          <cell r="C2616">
            <v>0</v>
          </cell>
          <cell r="D2616" t="str">
            <v/>
          </cell>
          <cell r="E2616">
            <v>0</v>
          </cell>
          <cell r="F2616">
            <v>0</v>
          </cell>
          <cell r="G2616">
            <v>0</v>
          </cell>
        </row>
        <row r="2617">
          <cell r="A2617" t="str">
            <v/>
          </cell>
          <cell r="B2617" t="str">
            <v/>
          </cell>
          <cell r="C2617">
            <v>0</v>
          </cell>
          <cell r="D2617" t="str">
            <v/>
          </cell>
          <cell r="E2617">
            <v>0</v>
          </cell>
          <cell r="F2617">
            <v>0</v>
          </cell>
          <cell r="G2617">
            <v>0</v>
          </cell>
        </row>
        <row r="2618">
          <cell r="A2618" t="str">
            <v/>
          </cell>
          <cell r="B2618" t="str">
            <v/>
          </cell>
          <cell r="C2618">
            <v>0</v>
          </cell>
          <cell r="D2618" t="str">
            <v/>
          </cell>
          <cell r="E2618">
            <v>0</v>
          </cell>
          <cell r="F2618">
            <v>0</v>
          </cell>
          <cell r="G2618">
            <v>0</v>
          </cell>
        </row>
        <row r="2619">
          <cell r="A2619" t="str">
            <v/>
          </cell>
          <cell r="B2619" t="str">
            <v/>
          </cell>
          <cell r="C2619">
            <v>0</v>
          </cell>
          <cell r="D2619" t="str">
            <v/>
          </cell>
          <cell r="E2619">
            <v>0</v>
          </cell>
          <cell r="F2619">
            <v>0</v>
          </cell>
          <cell r="G2619">
            <v>0</v>
          </cell>
        </row>
        <row r="2620">
          <cell r="A2620" t="str">
            <v/>
          </cell>
          <cell r="B2620" t="str">
            <v/>
          </cell>
          <cell r="C2620">
            <v>0</v>
          </cell>
          <cell r="D2620" t="str">
            <v/>
          </cell>
          <cell r="E2620">
            <v>0</v>
          </cell>
          <cell r="F2620">
            <v>0</v>
          </cell>
          <cell r="G2620">
            <v>0</v>
          </cell>
        </row>
        <row r="2621">
          <cell r="A2621" t="str">
            <v/>
          </cell>
          <cell r="B2621" t="str">
            <v/>
          </cell>
          <cell r="C2621">
            <v>0</v>
          </cell>
          <cell r="D2621" t="str">
            <v/>
          </cell>
          <cell r="E2621">
            <v>0</v>
          </cell>
          <cell r="F2621">
            <v>0</v>
          </cell>
          <cell r="G2621">
            <v>0</v>
          </cell>
        </row>
        <row r="2622">
          <cell r="A2622" t="str">
            <v/>
          </cell>
          <cell r="B2622" t="str">
            <v/>
          </cell>
          <cell r="C2622">
            <v>0</v>
          </cell>
          <cell r="D2622" t="str">
            <v/>
          </cell>
          <cell r="E2622">
            <v>0</v>
          </cell>
          <cell r="F2622">
            <v>0</v>
          </cell>
          <cell r="G2622">
            <v>0</v>
          </cell>
        </row>
        <row r="2623">
          <cell r="A2623" t="str">
            <v/>
          </cell>
          <cell r="B2623" t="str">
            <v/>
          </cell>
          <cell r="C2623">
            <v>0</v>
          </cell>
          <cell r="D2623" t="str">
            <v/>
          </cell>
          <cell r="E2623">
            <v>0</v>
          </cell>
          <cell r="F2623">
            <v>0</v>
          </cell>
          <cell r="G2623">
            <v>0</v>
          </cell>
        </row>
        <row r="2624">
          <cell r="A2624" t="str">
            <v/>
          </cell>
          <cell r="B2624" t="str">
            <v/>
          </cell>
          <cell r="C2624">
            <v>0</v>
          </cell>
          <cell r="D2624" t="str">
            <v/>
          </cell>
          <cell r="E2624">
            <v>0</v>
          </cell>
          <cell r="F2624">
            <v>0</v>
          </cell>
          <cell r="G2624">
            <v>0</v>
          </cell>
        </row>
        <row r="2625">
          <cell r="A2625" t="str">
            <v/>
          </cell>
          <cell r="B2625" t="str">
            <v/>
          </cell>
          <cell r="C2625">
            <v>0</v>
          </cell>
          <cell r="D2625" t="str">
            <v/>
          </cell>
          <cell r="E2625">
            <v>0</v>
          </cell>
          <cell r="F2625">
            <v>0</v>
          </cell>
          <cell r="G2625">
            <v>0</v>
          </cell>
        </row>
        <row r="2626">
          <cell r="A2626">
            <v>0</v>
          </cell>
          <cell r="B2626">
            <v>0</v>
          </cell>
          <cell r="C2626">
            <v>0</v>
          </cell>
          <cell r="D2626">
            <v>0</v>
          </cell>
          <cell r="E2626">
            <v>0</v>
          </cell>
          <cell r="F2626" t="str">
            <v>Total A</v>
          </cell>
          <cell r="G2626">
            <v>0</v>
          </cell>
        </row>
        <row r="2627">
          <cell r="A2627">
            <v>0</v>
          </cell>
          <cell r="B2627">
            <v>0</v>
          </cell>
          <cell r="C2627" t="str">
            <v>B - MANO DE OBRA</v>
          </cell>
          <cell r="D2627">
            <v>0</v>
          </cell>
          <cell r="E2627">
            <v>0</v>
          </cell>
          <cell r="F2627">
            <v>0</v>
          </cell>
          <cell r="G2627">
            <v>0</v>
          </cell>
        </row>
        <row r="2628">
          <cell r="A2628" t="str">
            <v/>
          </cell>
          <cell r="B2628">
            <v>0</v>
          </cell>
          <cell r="C2628">
            <v>0</v>
          </cell>
          <cell r="D2628" t="str">
            <v/>
          </cell>
          <cell r="E2628">
            <v>0</v>
          </cell>
          <cell r="F2628">
            <v>0</v>
          </cell>
          <cell r="G2628">
            <v>0</v>
          </cell>
        </row>
        <row r="2629">
          <cell r="A2629" t="str">
            <v/>
          </cell>
          <cell r="B2629">
            <v>0</v>
          </cell>
          <cell r="C2629">
            <v>0</v>
          </cell>
          <cell r="D2629" t="str">
            <v/>
          </cell>
          <cell r="E2629">
            <v>0</v>
          </cell>
          <cell r="F2629">
            <v>0</v>
          </cell>
          <cell r="G2629">
            <v>0</v>
          </cell>
        </row>
        <row r="2630">
          <cell r="A2630" t="str">
            <v/>
          </cell>
          <cell r="B2630">
            <v>0</v>
          </cell>
          <cell r="C2630">
            <v>0</v>
          </cell>
          <cell r="D2630" t="str">
            <v/>
          </cell>
          <cell r="E2630">
            <v>0</v>
          </cell>
          <cell r="F2630">
            <v>0</v>
          </cell>
          <cell r="G2630">
            <v>0</v>
          </cell>
        </row>
        <row r="2631">
          <cell r="A2631" t="str">
            <v/>
          </cell>
          <cell r="B2631">
            <v>0</v>
          </cell>
          <cell r="C2631">
            <v>0</v>
          </cell>
          <cell r="D2631" t="str">
            <v/>
          </cell>
          <cell r="E2631">
            <v>0</v>
          </cell>
          <cell r="F2631">
            <v>0</v>
          </cell>
          <cell r="G2631">
            <v>0</v>
          </cell>
        </row>
        <row r="2632">
          <cell r="A2632" t="str">
            <v/>
          </cell>
          <cell r="B2632">
            <v>0</v>
          </cell>
          <cell r="C2632">
            <v>0</v>
          </cell>
          <cell r="D2632" t="str">
            <v/>
          </cell>
          <cell r="E2632">
            <v>0</v>
          </cell>
          <cell r="F2632">
            <v>0</v>
          </cell>
          <cell r="G2632">
            <v>0</v>
          </cell>
        </row>
        <row r="2633">
          <cell r="A2633" t="str">
            <v/>
          </cell>
          <cell r="B2633">
            <v>0</v>
          </cell>
          <cell r="C2633">
            <v>0</v>
          </cell>
          <cell r="D2633" t="str">
            <v/>
          </cell>
          <cell r="E2633">
            <v>0</v>
          </cell>
          <cell r="F2633">
            <v>0</v>
          </cell>
          <cell r="G2633">
            <v>0</v>
          </cell>
        </row>
        <row r="2634">
          <cell r="A2634" t="str">
            <v/>
          </cell>
          <cell r="B2634">
            <v>0</v>
          </cell>
          <cell r="C2634">
            <v>0</v>
          </cell>
          <cell r="D2634" t="str">
            <v/>
          </cell>
          <cell r="E2634">
            <v>0</v>
          </cell>
          <cell r="F2634">
            <v>0</v>
          </cell>
          <cell r="G2634">
            <v>0</v>
          </cell>
        </row>
        <row r="2635">
          <cell r="A2635" t="str">
            <v/>
          </cell>
          <cell r="B2635">
            <v>0</v>
          </cell>
          <cell r="C2635">
            <v>0</v>
          </cell>
          <cell r="D2635" t="str">
            <v/>
          </cell>
          <cell r="E2635">
            <v>0</v>
          </cell>
          <cell r="F2635">
            <v>0</v>
          </cell>
          <cell r="G2635">
            <v>0</v>
          </cell>
        </row>
        <row r="2636">
          <cell r="A2636">
            <v>0</v>
          </cell>
          <cell r="B2636">
            <v>0</v>
          </cell>
          <cell r="C2636">
            <v>0</v>
          </cell>
          <cell r="D2636">
            <v>0</v>
          </cell>
          <cell r="E2636">
            <v>0</v>
          </cell>
          <cell r="F2636" t="str">
            <v>Total B</v>
          </cell>
          <cell r="G2636">
            <v>0</v>
          </cell>
        </row>
        <row r="2637">
          <cell r="A2637">
            <v>0</v>
          </cell>
          <cell r="B2637">
            <v>0</v>
          </cell>
          <cell r="C2637" t="str">
            <v>C - EQUIPOS</v>
          </cell>
          <cell r="D2637">
            <v>0</v>
          </cell>
          <cell r="E2637">
            <v>0</v>
          </cell>
          <cell r="F2637">
            <v>0</v>
          </cell>
          <cell r="G2637">
            <v>0</v>
          </cell>
        </row>
        <row r="2638">
          <cell r="A2638" t="str">
            <v/>
          </cell>
          <cell r="B2638" t="str">
            <v/>
          </cell>
          <cell r="C2638">
            <v>0</v>
          </cell>
          <cell r="D2638" t="str">
            <v/>
          </cell>
          <cell r="E2638">
            <v>0</v>
          </cell>
          <cell r="F2638">
            <v>0</v>
          </cell>
          <cell r="G2638">
            <v>0</v>
          </cell>
        </row>
        <row r="2639">
          <cell r="A2639" t="str">
            <v/>
          </cell>
          <cell r="B2639" t="str">
            <v/>
          </cell>
          <cell r="C2639">
            <v>0</v>
          </cell>
          <cell r="D2639" t="str">
            <v/>
          </cell>
          <cell r="E2639">
            <v>0</v>
          </cell>
          <cell r="F2639">
            <v>0</v>
          </cell>
          <cell r="G2639">
            <v>0</v>
          </cell>
        </row>
        <row r="2640">
          <cell r="A2640" t="str">
            <v/>
          </cell>
          <cell r="B2640" t="str">
            <v/>
          </cell>
          <cell r="C2640">
            <v>0</v>
          </cell>
          <cell r="D2640" t="str">
            <v/>
          </cell>
          <cell r="E2640">
            <v>0</v>
          </cell>
          <cell r="F2640">
            <v>0</v>
          </cell>
          <cell r="G2640">
            <v>0</v>
          </cell>
        </row>
        <row r="2641">
          <cell r="A2641" t="str">
            <v/>
          </cell>
          <cell r="B2641" t="str">
            <v/>
          </cell>
          <cell r="C2641">
            <v>0</v>
          </cell>
          <cell r="D2641" t="str">
            <v/>
          </cell>
          <cell r="E2641">
            <v>0</v>
          </cell>
          <cell r="F2641">
            <v>0</v>
          </cell>
          <cell r="G2641">
            <v>0</v>
          </cell>
        </row>
        <row r="2642">
          <cell r="A2642" t="str">
            <v/>
          </cell>
          <cell r="B2642" t="str">
            <v/>
          </cell>
          <cell r="C2642">
            <v>0</v>
          </cell>
          <cell r="D2642" t="str">
            <v/>
          </cell>
          <cell r="E2642">
            <v>0</v>
          </cell>
          <cell r="F2642">
            <v>0</v>
          </cell>
          <cell r="G2642">
            <v>0</v>
          </cell>
        </row>
        <row r="2643">
          <cell r="A2643" t="str">
            <v/>
          </cell>
          <cell r="B2643" t="str">
            <v/>
          </cell>
          <cell r="C2643">
            <v>0</v>
          </cell>
          <cell r="D2643" t="str">
            <v/>
          </cell>
          <cell r="E2643">
            <v>0</v>
          </cell>
          <cell r="F2643">
            <v>0</v>
          </cell>
          <cell r="G2643">
            <v>0</v>
          </cell>
        </row>
        <row r="2644">
          <cell r="A2644" t="str">
            <v/>
          </cell>
          <cell r="B2644" t="str">
            <v/>
          </cell>
          <cell r="C2644">
            <v>0</v>
          </cell>
          <cell r="D2644" t="str">
            <v/>
          </cell>
          <cell r="E2644">
            <v>0</v>
          </cell>
          <cell r="F2644">
            <v>0</v>
          </cell>
          <cell r="G2644">
            <v>0</v>
          </cell>
        </row>
        <row r="2645">
          <cell r="A2645" t="str">
            <v/>
          </cell>
          <cell r="B2645" t="str">
            <v/>
          </cell>
          <cell r="C2645">
            <v>0</v>
          </cell>
          <cell r="D2645" t="str">
            <v/>
          </cell>
          <cell r="E2645">
            <v>0</v>
          </cell>
          <cell r="F2645">
            <v>0</v>
          </cell>
          <cell r="G2645">
            <v>0</v>
          </cell>
        </row>
        <row r="2646">
          <cell r="A2646" t="str">
            <v/>
          </cell>
          <cell r="B2646" t="str">
            <v/>
          </cell>
          <cell r="C2646">
            <v>0</v>
          </cell>
          <cell r="D2646" t="str">
            <v/>
          </cell>
          <cell r="E2646">
            <v>0</v>
          </cell>
          <cell r="F2646">
            <v>0</v>
          </cell>
          <cell r="G2646">
            <v>0</v>
          </cell>
        </row>
        <row r="2647">
          <cell r="A2647">
            <v>0</v>
          </cell>
          <cell r="B2647">
            <v>0</v>
          </cell>
          <cell r="C2647">
            <v>0</v>
          </cell>
          <cell r="D2647">
            <v>0</v>
          </cell>
          <cell r="E2647">
            <v>0</v>
          </cell>
          <cell r="F2647" t="str">
            <v>Total C</v>
          </cell>
          <cell r="G2647">
            <v>0</v>
          </cell>
        </row>
        <row r="2648">
          <cell r="A2648">
            <v>0</v>
          </cell>
          <cell r="B2648">
            <v>0</v>
          </cell>
          <cell r="C2648">
            <v>0</v>
          </cell>
          <cell r="D2648">
            <v>0</v>
          </cell>
          <cell r="E2648">
            <v>0</v>
          </cell>
          <cell r="F2648">
            <v>0</v>
          </cell>
          <cell r="G2648">
            <v>0</v>
          </cell>
        </row>
        <row r="2649">
          <cell r="A2649" t="str">
            <v/>
          </cell>
          <cell r="B2649" t="str">
            <v/>
          </cell>
          <cell r="C2649">
            <v>0</v>
          </cell>
          <cell r="D2649" t="str">
            <v>Costo  Neto</v>
          </cell>
          <cell r="E2649">
            <v>0</v>
          </cell>
          <cell r="F2649" t="str">
            <v>Total D=A+B+C</v>
          </cell>
          <cell r="G2649">
            <v>0</v>
          </cell>
        </row>
        <row r="2651">
          <cell r="A2651" t="str">
            <v>ANALISIS DE PRECIOS</v>
          </cell>
          <cell r="B2651">
            <v>0</v>
          </cell>
          <cell r="C2651">
            <v>0</v>
          </cell>
          <cell r="D2651">
            <v>0</v>
          </cell>
          <cell r="E2651">
            <v>0</v>
          </cell>
          <cell r="F2651">
            <v>0</v>
          </cell>
          <cell r="G2651">
            <v>0</v>
          </cell>
        </row>
        <row r="2652">
          <cell r="A2652" t="str">
            <v>COMITENTE:</v>
          </cell>
          <cell r="B2652" t="str">
            <v>DIRECCIÓN DE ARQUITECTURA</v>
          </cell>
          <cell r="C2652">
            <v>0</v>
          </cell>
          <cell r="D2652">
            <v>0</v>
          </cell>
          <cell r="E2652">
            <v>0</v>
          </cell>
          <cell r="F2652">
            <v>0</v>
          </cell>
          <cell r="G2652">
            <v>0</v>
          </cell>
        </row>
        <row r="2653">
          <cell r="A2653" t="str">
            <v>CONTRATISTA:</v>
          </cell>
          <cell r="B2653" t="str">
            <v>FUNCIONALES SIGOP</v>
          </cell>
          <cell r="C2653">
            <v>0</v>
          </cell>
          <cell r="D2653">
            <v>0</v>
          </cell>
          <cell r="E2653">
            <v>0</v>
          </cell>
          <cell r="F2653">
            <v>0</v>
          </cell>
          <cell r="G2653">
            <v>0</v>
          </cell>
        </row>
        <row r="2654">
          <cell r="A2654" t="str">
            <v>OBRA:</v>
          </cell>
          <cell r="B2654" t="str">
            <v>PRUEBA PLANILLA DE MEDICION</v>
          </cell>
          <cell r="C2654">
            <v>0</v>
          </cell>
          <cell r="D2654">
            <v>0</v>
          </cell>
          <cell r="E2654">
            <v>0</v>
          </cell>
          <cell r="F2654" t="str">
            <v>PRECIOS A:</v>
          </cell>
          <cell r="G2654">
            <v>0</v>
          </cell>
        </row>
        <row r="2655">
          <cell r="A2655" t="str">
            <v>UBICACIÓN:</v>
          </cell>
          <cell r="B2655" t="str">
            <v>CENTRO CIVICO</v>
          </cell>
          <cell r="C2655">
            <v>0</v>
          </cell>
          <cell r="D2655">
            <v>0</v>
          </cell>
          <cell r="E2655">
            <v>0</v>
          </cell>
          <cell r="F2655">
            <v>0</v>
          </cell>
          <cell r="G2655">
            <v>0</v>
          </cell>
        </row>
        <row r="2656">
          <cell r="A2656" t="str">
            <v>RUBRO:</v>
          </cell>
          <cell r="B2656" t="str">
            <v/>
          </cell>
          <cell r="C2656" t="str">
            <v/>
          </cell>
          <cell r="D2656">
            <v>0</v>
          </cell>
          <cell r="E2656">
            <v>0</v>
          </cell>
          <cell r="F2656">
            <v>0</v>
          </cell>
          <cell r="G2656">
            <v>0</v>
          </cell>
        </row>
        <row r="2657">
          <cell r="A2657" t="str">
            <v>ITEM:</v>
          </cell>
          <cell r="B2657" t="str">
            <v/>
          </cell>
          <cell r="C2657" t="str">
            <v/>
          </cell>
          <cell r="D2657">
            <v>0</v>
          </cell>
          <cell r="E2657">
            <v>0</v>
          </cell>
          <cell r="F2657" t="str">
            <v>UNIDAD:</v>
          </cell>
          <cell r="G2657" t="str">
            <v/>
          </cell>
        </row>
        <row r="2658">
          <cell r="A2658">
            <v>0</v>
          </cell>
          <cell r="B2658">
            <v>0</v>
          </cell>
          <cell r="C2658">
            <v>0</v>
          </cell>
          <cell r="D2658">
            <v>0</v>
          </cell>
          <cell r="E2658">
            <v>0</v>
          </cell>
          <cell r="F2658">
            <v>0</v>
          </cell>
          <cell r="G2658">
            <v>0</v>
          </cell>
        </row>
        <row r="2659">
          <cell r="A2659" t="str">
            <v>DATOS REDETERMINACION</v>
          </cell>
          <cell r="B2659">
            <v>0</v>
          </cell>
          <cell r="C2659" t="str">
            <v>DESIGNACION</v>
          </cell>
          <cell r="D2659" t="str">
            <v>U</v>
          </cell>
          <cell r="E2659" t="str">
            <v>Cantidad</v>
          </cell>
          <cell r="F2659" t="str">
            <v>$ Unitarios</v>
          </cell>
          <cell r="G2659" t="str">
            <v>$ Parcial</v>
          </cell>
        </row>
        <row r="2660">
          <cell r="A2660" t="str">
            <v>CÓDIGO</v>
          </cell>
          <cell r="B2660" t="str">
            <v>DESCRIPCIÓN</v>
          </cell>
          <cell r="C2660">
            <v>0</v>
          </cell>
          <cell r="D2660">
            <v>0</v>
          </cell>
          <cell r="E2660">
            <v>0</v>
          </cell>
          <cell r="F2660">
            <v>0</v>
          </cell>
          <cell r="G2660">
            <v>0</v>
          </cell>
        </row>
        <row r="2661">
          <cell r="A2661">
            <v>0</v>
          </cell>
          <cell r="B2661">
            <v>0</v>
          </cell>
          <cell r="C2661" t="str">
            <v>A - MATERIALES</v>
          </cell>
          <cell r="D2661">
            <v>0</v>
          </cell>
          <cell r="E2661">
            <v>0</v>
          </cell>
          <cell r="F2661">
            <v>0</v>
          </cell>
          <cell r="G2661">
            <v>0</v>
          </cell>
        </row>
        <row r="2662">
          <cell r="A2662" t="str">
            <v/>
          </cell>
          <cell r="B2662" t="str">
            <v/>
          </cell>
          <cell r="C2662">
            <v>0</v>
          </cell>
          <cell r="D2662" t="str">
            <v/>
          </cell>
          <cell r="E2662">
            <v>0</v>
          </cell>
          <cell r="F2662">
            <v>0</v>
          </cell>
          <cell r="G2662">
            <v>0</v>
          </cell>
        </row>
        <row r="2663">
          <cell r="A2663" t="str">
            <v/>
          </cell>
          <cell r="B2663" t="str">
            <v/>
          </cell>
          <cell r="C2663">
            <v>0</v>
          </cell>
          <cell r="D2663" t="str">
            <v/>
          </cell>
          <cell r="E2663">
            <v>0</v>
          </cell>
          <cell r="F2663">
            <v>0</v>
          </cell>
          <cell r="G2663">
            <v>0</v>
          </cell>
        </row>
        <row r="2664">
          <cell r="A2664" t="str">
            <v/>
          </cell>
          <cell r="B2664" t="str">
            <v/>
          </cell>
          <cell r="C2664">
            <v>0</v>
          </cell>
          <cell r="D2664" t="str">
            <v/>
          </cell>
          <cell r="E2664">
            <v>0</v>
          </cell>
          <cell r="F2664">
            <v>0</v>
          </cell>
          <cell r="G2664">
            <v>0</v>
          </cell>
        </row>
        <row r="2665">
          <cell r="A2665" t="str">
            <v/>
          </cell>
          <cell r="B2665" t="str">
            <v/>
          </cell>
          <cell r="C2665">
            <v>0</v>
          </cell>
          <cell r="D2665" t="str">
            <v/>
          </cell>
          <cell r="E2665">
            <v>0</v>
          </cell>
          <cell r="F2665">
            <v>0</v>
          </cell>
          <cell r="G2665">
            <v>0</v>
          </cell>
        </row>
        <row r="2666">
          <cell r="A2666" t="str">
            <v/>
          </cell>
          <cell r="B2666" t="str">
            <v/>
          </cell>
          <cell r="C2666">
            <v>0</v>
          </cell>
          <cell r="D2666" t="str">
            <v/>
          </cell>
          <cell r="E2666">
            <v>0</v>
          </cell>
          <cell r="F2666">
            <v>0</v>
          </cell>
          <cell r="G2666">
            <v>0</v>
          </cell>
        </row>
        <row r="2667">
          <cell r="A2667" t="str">
            <v/>
          </cell>
          <cell r="B2667" t="str">
            <v/>
          </cell>
          <cell r="C2667">
            <v>0</v>
          </cell>
          <cell r="D2667" t="str">
            <v/>
          </cell>
          <cell r="E2667">
            <v>0</v>
          </cell>
          <cell r="F2667">
            <v>0</v>
          </cell>
          <cell r="G2667">
            <v>0</v>
          </cell>
        </row>
        <row r="2668">
          <cell r="A2668" t="str">
            <v/>
          </cell>
          <cell r="B2668" t="str">
            <v/>
          </cell>
          <cell r="C2668">
            <v>0</v>
          </cell>
          <cell r="D2668" t="str">
            <v/>
          </cell>
          <cell r="E2668">
            <v>0</v>
          </cell>
          <cell r="F2668">
            <v>0</v>
          </cell>
          <cell r="G2668">
            <v>0</v>
          </cell>
        </row>
        <row r="2669">
          <cell r="A2669" t="str">
            <v/>
          </cell>
          <cell r="B2669" t="str">
            <v/>
          </cell>
          <cell r="C2669">
            <v>0</v>
          </cell>
          <cell r="D2669" t="str">
            <v/>
          </cell>
          <cell r="E2669">
            <v>0</v>
          </cell>
          <cell r="F2669">
            <v>0</v>
          </cell>
          <cell r="G2669">
            <v>0</v>
          </cell>
        </row>
        <row r="2670">
          <cell r="A2670" t="str">
            <v/>
          </cell>
          <cell r="B2670" t="str">
            <v/>
          </cell>
          <cell r="C2670">
            <v>0</v>
          </cell>
          <cell r="D2670" t="str">
            <v/>
          </cell>
          <cell r="E2670">
            <v>0</v>
          </cell>
          <cell r="F2670">
            <v>0</v>
          </cell>
          <cell r="G2670">
            <v>0</v>
          </cell>
        </row>
        <row r="2671">
          <cell r="A2671" t="str">
            <v/>
          </cell>
          <cell r="B2671" t="str">
            <v/>
          </cell>
          <cell r="C2671">
            <v>0</v>
          </cell>
          <cell r="D2671" t="str">
            <v/>
          </cell>
          <cell r="E2671">
            <v>0</v>
          </cell>
          <cell r="F2671">
            <v>0</v>
          </cell>
          <cell r="G2671">
            <v>0</v>
          </cell>
        </row>
        <row r="2672">
          <cell r="A2672" t="str">
            <v/>
          </cell>
          <cell r="B2672" t="str">
            <v/>
          </cell>
          <cell r="C2672">
            <v>0</v>
          </cell>
          <cell r="D2672" t="str">
            <v/>
          </cell>
          <cell r="E2672">
            <v>0</v>
          </cell>
          <cell r="F2672">
            <v>0</v>
          </cell>
          <cell r="G2672">
            <v>0</v>
          </cell>
        </row>
        <row r="2673">
          <cell r="A2673" t="str">
            <v/>
          </cell>
          <cell r="B2673" t="str">
            <v/>
          </cell>
          <cell r="C2673">
            <v>0</v>
          </cell>
          <cell r="D2673" t="str">
            <v/>
          </cell>
          <cell r="E2673">
            <v>0</v>
          </cell>
          <cell r="F2673">
            <v>0</v>
          </cell>
          <cell r="G2673">
            <v>0</v>
          </cell>
        </row>
        <row r="2674">
          <cell r="A2674" t="str">
            <v/>
          </cell>
          <cell r="B2674" t="str">
            <v/>
          </cell>
          <cell r="C2674">
            <v>0</v>
          </cell>
          <cell r="D2674" t="str">
            <v/>
          </cell>
          <cell r="E2674">
            <v>0</v>
          </cell>
          <cell r="F2674">
            <v>0</v>
          </cell>
          <cell r="G2674">
            <v>0</v>
          </cell>
        </row>
        <row r="2675">
          <cell r="A2675" t="str">
            <v/>
          </cell>
          <cell r="B2675" t="str">
            <v/>
          </cell>
          <cell r="C2675">
            <v>0</v>
          </cell>
          <cell r="D2675" t="str">
            <v/>
          </cell>
          <cell r="E2675">
            <v>0</v>
          </cell>
          <cell r="F2675">
            <v>0</v>
          </cell>
          <cell r="G2675">
            <v>0</v>
          </cell>
        </row>
        <row r="2676">
          <cell r="A2676">
            <v>0</v>
          </cell>
          <cell r="B2676">
            <v>0</v>
          </cell>
          <cell r="C2676">
            <v>0</v>
          </cell>
          <cell r="D2676">
            <v>0</v>
          </cell>
          <cell r="E2676">
            <v>0</v>
          </cell>
          <cell r="F2676" t="str">
            <v>Total A</v>
          </cell>
          <cell r="G2676">
            <v>0</v>
          </cell>
        </row>
        <row r="2677">
          <cell r="A2677">
            <v>0</v>
          </cell>
          <cell r="B2677">
            <v>0</v>
          </cell>
          <cell r="C2677" t="str">
            <v>B - MANO DE OBRA</v>
          </cell>
          <cell r="D2677">
            <v>0</v>
          </cell>
          <cell r="E2677">
            <v>0</v>
          </cell>
          <cell r="F2677">
            <v>0</v>
          </cell>
          <cell r="G2677">
            <v>0</v>
          </cell>
        </row>
        <row r="2678">
          <cell r="A2678" t="str">
            <v/>
          </cell>
          <cell r="B2678">
            <v>0</v>
          </cell>
          <cell r="C2678">
            <v>0</v>
          </cell>
          <cell r="D2678" t="str">
            <v/>
          </cell>
          <cell r="E2678">
            <v>0</v>
          </cell>
          <cell r="F2678">
            <v>0</v>
          </cell>
          <cell r="G2678">
            <v>0</v>
          </cell>
        </row>
        <row r="2679">
          <cell r="A2679" t="str">
            <v/>
          </cell>
          <cell r="B2679">
            <v>0</v>
          </cell>
          <cell r="C2679">
            <v>0</v>
          </cell>
          <cell r="D2679" t="str">
            <v/>
          </cell>
          <cell r="E2679">
            <v>0</v>
          </cell>
          <cell r="F2679">
            <v>0</v>
          </cell>
          <cell r="G2679">
            <v>0</v>
          </cell>
        </row>
        <row r="2680">
          <cell r="A2680" t="str">
            <v/>
          </cell>
          <cell r="B2680">
            <v>0</v>
          </cell>
          <cell r="C2680">
            <v>0</v>
          </cell>
          <cell r="D2680" t="str">
            <v/>
          </cell>
          <cell r="E2680">
            <v>0</v>
          </cell>
          <cell r="F2680">
            <v>0</v>
          </cell>
          <cell r="G2680">
            <v>0</v>
          </cell>
        </row>
        <row r="2681">
          <cell r="A2681" t="str">
            <v/>
          </cell>
          <cell r="B2681">
            <v>0</v>
          </cell>
          <cell r="C2681">
            <v>0</v>
          </cell>
          <cell r="D2681" t="str">
            <v/>
          </cell>
          <cell r="E2681">
            <v>0</v>
          </cell>
          <cell r="F2681">
            <v>0</v>
          </cell>
          <cell r="G2681">
            <v>0</v>
          </cell>
        </row>
        <row r="2682">
          <cell r="A2682" t="str">
            <v/>
          </cell>
          <cell r="B2682">
            <v>0</v>
          </cell>
          <cell r="C2682">
            <v>0</v>
          </cell>
          <cell r="D2682" t="str">
            <v/>
          </cell>
          <cell r="E2682">
            <v>0</v>
          </cell>
          <cell r="F2682">
            <v>0</v>
          </cell>
          <cell r="G2682">
            <v>0</v>
          </cell>
        </row>
        <row r="2683">
          <cell r="A2683" t="str">
            <v/>
          </cell>
          <cell r="B2683">
            <v>0</v>
          </cell>
          <cell r="C2683">
            <v>0</v>
          </cell>
          <cell r="D2683" t="str">
            <v/>
          </cell>
          <cell r="E2683">
            <v>0</v>
          </cell>
          <cell r="F2683">
            <v>0</v>
          </cell>
          <cell r="G2683">
            <v>0</v>
          </cell>
        </row>
        <row r="2684">
          <cell r="A2684" t="str">
            <v/>
          </cell>
          <cell r="B2684">
            <v>0</v>
          </cell>
          <cell r="C2684">
            <v>0</v>
          </cell>
          <cell r="D2684" t="str">
            <v/>
          </cell>
          <cell r="E2684">
            <v>0</v>
          </cell>
          <cell r="F2684">
            <v>0</v>
          </cell>
          <cell r="G2684">
            <v>0</v>
          </cell>
        </row>
        <row r="2685">
          <cell r="A2685" t="str">
            <v/>
          </cell>
          <cell r="B2685">
            <v>0</v>
          </cell>
          <cell r="C2685">
            <v>0</v>
          </cell>
          <cell r="D2685" t="str">
            <v/>
          </cell>
          <cell r="E2685">
            <v>0</v>
          </cell>
          <cell r="F2685">
            <v>0</v>
          </cell>
          <cell r="G2685">
            <v>0</v>
          </cell>
        </row>
        <row r="2686">
          <cell r="A2686">
            <v>0</v>
          </cell>
          <cell r="B2686">
            <v>0</v>
          </cell>
          <cell r="C2686">
            <v>0</v>
          </cell>
          <cell r="D2686">
            <v>0</v>
          </cell>
          <cell r="E2686">
            <v>0</v>
          </cell>
          <cell r="F2686" t="str">
            <v>Total B</v>
          </cell>
          <cell r="G2686">
            <v>0</v>
          </cell>
        </row>
        <row r="2687">
          <cell r="A2687">
            <v>0</v>
          </cell>
          <cell r="B2687">
            <v>0</v>
          </cell>
          <cell r="C2687" t="str">
            <v>C - EQUIPOS</v>
          </cell>
          <cell r="D2687">
            <v>0</v>
          </cell>
          <cell r="E2687">
            <v>0</v>
          </cell>
          <cell r="F2687">
            <v>0</v>
          </cell>
          <cell r="G2687">
            <v>0</v>
          </cell>
        </row>
        <row r="2688">
          <cell r="A2688" t="str">
            <v/>
          </cell>
          <cell r="B2688" t="str">
            <v/>
          </cell>
          <cell r="C2688">
            <v>0</v>
          </cell>
          <cell r="D2688" t="str">
            <v/>
          </cell>
          <cell r="E2688">
            <v>0</v>
          </cell>
          <cell r="F2688">
            <v>0</v>
          </cell>
          <cell r="G2688">
            <v>0</v>
          </cell>
        </row>
        <row r="2689">
          <cell r="A2689" t="str">
            <v/>
          </cell>
          <cell r="B2689" t="str">
            <v/>
          </cell>
          <cell r="C2689">
            <v>0</v>
          </cell>
          <cell r="D2689" t="str">
            <v/>
          </cell>
          <cell r="E2689">
            <v>0</v>
          </cell>
          <cell r="F2689">
            <v>0</v>
          </cell>
          <cell r="G2689">
            <v>0</v>
          </cell>
        </row>
        <row r="2690">
          <cell r="A2690" t="str">
            <v/>
          </cell>
          <cell r="B2690" t="str">
            <v/>
          </cell>
          <cell r="C2690">
            <v>0</v>
          </cell>
          <cell r="D2690" t="str">
            <v/>
          </cell>
          <cell r="E2690">
            <v>0</v>
          </cell>
          <cell r="F2690">
            <v>0</v>
          </cell>
          <cell r="G2690">
            <v>0</v>
          </cell>
        </row>
        <row r="2691">
          <cell r="A2691" t="str">
            <v/>
          </cell>
          <cell r="B2691" t="str">
            <v/>
          </cell>
          <cell r="C2691">
            <v>0</v>
          </cell>
          <cell r="D2691" t="str">
            <v/>
          </cell>
          <cell r="E2691">
            <v>0</v>
          </cell>
          <cell r="F2691">
            <v>0</v>
          </cell>
          <cell r="G2691">
            <v>0</v>
          </cell>
        </row>
        <row r="2692">
          <cell r="A2692" t="str">
            <v/>
          </cell>
          <cell r="B2692" t="str">
            <v/>
          </cell>
          <cell r="C2692">
            <v>0</v>
          </cell>
          <cell r="D2692" t="str">
            <v/>
          </cell>
          <cell r="E2692">
            <v>0</v>
          </cell>
          <cell r="F2692">
            <v>0</v>
          </cell>
          <cell r="G2692">
            <v>0</v>
          </cell>
        </row>
        <row r="2693">
          <cell r="A2693" t="str">
            <v/>
          </cell>
          <cell r="B2693" t="str">
            <v/>
          </cell>
          <cell r="C2693">
            <v>0</v>
          </cell>
          <cell r="D2693" t="str">
            <v/>
          </cell>
          <cell r="E2693">
            <v>0</v>
          </cell>
          <cell r="F2693">
            <v>0</v>
          </cell>
          <cell r="G2693">
            <v>0</v>
          </cell>
        </row>
        <row r="2694">
          <cell r="A2694" t="str">
            <v/>
          </cell>
          <cell r="B2694" t="str">
            <v/>
          </cell>
          <cell r="C2694">
            <v>0</v>
          </cell>
          <cell r="D2694" t="str">
            <v/>
          </cell>
          <cell r="E2694">
            <v>0</v>
          </cell>
          <cell r="F2694">
            <v>0</v>
          </cell>
          <cell r="G2694">
            <v>0</v>
          </cell>
        </row>
        <row r="2695">
          <cell r="A2695" t="str">
            <v/>
          </cell>
          <cell r="B2695" t="str">
            <v/>
          </cell>
          <cell r="C2695">
            <v>0</v>
          </cell>
          <cell r="D2695" t="str">
            <v/>
          </cell>
          <cell r="E2695">
            <v>0</v>
          </cell>
          <cell r="F2695">
            <v>0</v>
          </cell>
          <cell r="G2695">
            <v>0</v>
          </cell>
        </row>
        <row r="2696">
          <cell r="A2696" t="str">
            <v/>
          </cell>
          <cell r="B2696" t="str">
            <v/>
          </cell>
          <cell r="C2696">
            <v>0</v>
          </cell>
          <cell r="D2696" t="str">
            <v/>
          </cell>
          <cell r="E2696">
            <v>0</v>
          </cell>
          <cell r="F2696">
            <v>0</v>
          </cell>
          <cell r="G2696">
            <v>0</v>
          </cell>
        </row>
        <row r="2697">
          <cell r="A2697">
            <v>0</v>
          </cell>
          <cell r="B2697">
            <v>0</v>
          </cell>
          <cell r="C2697">
            <v>0</v>
          </cell>
          <cell r="D2697">
            <v>0</v>
          </cell>
          <cell r="E2697">
            <v>0</v>
          </cell>
          <cell r="F2697" t="str">
            <v>Total C</v>
          </cell>
          <cell r="G2697">
            <v>0</v>
          </cell>
        </row>
        <row r="2698">
          <cell r="A2698">
            <v>0</v>
          </cell>
          <cell r="B2698">
            <v>0</v>
          </cell>
          <cell r="C2698">
            <v>0</v>
          </cell>
          <cell r="D2698">
            <v>0</v>
          </cell>
          <cell r="E2698">
            <v>0</v>
          </cell>
          <cell r="F2698">
            <v>0</v>
          </cell>
          <cell r="G2698">
            <v>0</v>
          </cell>
        </row>
        <row r="2699">
          <cell r="A2699" t="str">
            <v/>
          </cell>
          <cell r="B2699" t="str">
            <v/>
          </cell>
          <cell r="C2699">
            <v>0</v>
          </cell>
          <cell r="D2699" t="str">
            <v>Costo  Neto</v>
          </cell>
          <cell r="E2699">
            <v>0</v>
          </cell>
          <cell r="F2699" t="str">
            <v>Total D=A+B+C</v>
          </cell>
          <cell r="G2699">
            <v>0</v>
          </cell>
        </row>
        <row r="2701">
          <cell r="A2701" t="str">
            <v>ANALISIS DE PRECIOS</v>
          </cell>
          <cell r="B2701">
            <v>0</v>
          </cell>
          <cell r="C2701">
            <v>0</v>
          </cell>
          <cell r="D2701">
            <v>0</v>
          </cell>
          <cell r="E2701">
            <v>0</v>
          </cell>
          <cell r="F2701">
            <v>0</v>
          </cell>
          <cell r="G2701">
            <v>0</v>
          </cell>
        </row>
        <row r="2702">
          <cell r="A2702" t="str">
            <v>COMITENTE:</v>
          </cell>
          <cell r="B2702" t="str">
            <v>DIRECCIÓN DE ARQUITECTURA</v>
          </cell>
          <cell r="C2702">
            <v>0</v>
          </cell>
          <cell r="D2702">
            <v>0</v>
          </cell>
          <cell r="E2702">
            <v>0</v>
          </cell>
          <cell r="F2702">
            <v>0</v>
          </cell>
          <cell r="G2702">
            <v>0</v>
          </cell>
        </row>
        <row r="2703">
          <cell r="A2703" t="str">
            <v>CONTRATISTA:</v>
          </cell>
          <cell r="B2703" t="str">
            <v>FUNCIONALES SIGOP</v>
          </cell>
          <cell r="C2703">
            <v>0</v>
          </cell>
          <cell r="D2703">
            <v>0</v>
          </cell>
          <cell r="E2703">
            <v>0</v>
          </cell>
          <cell r="F2703">
            <v>0</v>
          </cell>
          <cell r="G2703">
            <v>0</v>
          </cell>
        </row>
        <row r="2704">
          <cell r="A2704" t="str">
            <v>OBRA:</v>
          </cell>
          <cell r="B2704" t="str">
            <v>PRUEBA PLANILLA DE MEDICION</v>
          </cell>
          <cell r="C2704">
            <v>0</v>
          </cell>
          <cell r="D2704">
            <v>0</v>
          </cell>
          <cell r="E2704">
            <v>0</v>
          </cell>
          <cell r="F2704" t="str">
            <v>PRECIOS A:</v>
          </cell>
          <cell r="G2704">
            <v>0</v>
          </cell>
        </row>
        <row r="2705">
          <cell r="A2705" t="str">
            <v>UBICACIÓN:</v>
          </cell>
          <cell r="B2705" t="str">
            <v>CENTRO CIVICO</v>
          </cell>
          <cell r="C2705">
            <v>0</v>
          </cell>
          <cell r="D2705">
            <v>0</v>
          </cell>
          <cell r="E2705">
            <v>0</v>
          </cell>
          <cell r="F2705">
            <v>0</v>
          </cell>
          <cell r="G2705">
            <v>0</v>
          </cell>
        </row>
        <row r="2706">
          <cell r="A2706" t="str">
            <v>RUBRO:</v>
          </cell>
          <cell r="B2706" t="str">
            <v/>
          </cell>
          <cell r="C2706" t="str">
            <v/>
          </cell>
          <cell r="D2706">
            <v>0</v>
          </cell>
          <cell r="E2706">
            <v>0</v>
          </cell>
          <cell r="F2706">
            <v>0</v>
          </cell>
          <cell r="G2706">
            <v>0</v>
          </cell>
        </row>
        <row r="2707">
          <cell r="A2707" t="str">
            <v>ITEM:</v>
          </cell>
          <cell r="B2707" t="str">
            <v/>
          </cell>
          <cell r="C2707" t="str">
            <v/>
          </cell>
          <cell r="D2707">
            <v>0</v>
          </cell>
          <cell r="E2707">
            <v>0</v>
          </cell>
          <cell r="F2707" t="str">
            <v>UNIDAD:</v>
          </cell>
          <cell r="G2707" t="str">
            <v/>
          </cell>
        </row>
        <row r="2708">
          <cell r="A2708">
            <v>0</v>
          </cell>
          <cell r="B2708">
            <v>0</v>
          </cell>
          <cell r="C2708">
            <v>0</v>
          </cell>
          <cell r="D2708">
            <v>0</v>
          </cell>
          <cell r="E2708">
            <v>0</v>
          </cell>
          <cell r="F2708">
            <v>0</v>
          </cell>
          <cell r="G2708">
            <v>0</v>
          </cell>
        </row>
        <row r="2709">
          <cell r="A2709" t="str">
            <v>DATOS REDETERMINACION</v>
          </cell>
          <cell r="B2709">
            <v>0</v>
          </cell>
          <cell r="C2709" t="str">
            <v>DESIGNACION</v>
          </cell>
          <cell r="D2709" t="str">
            <v>U</v>
          </cell>
          <cell r="E2709" t="str">
            <v>Cantidad</v>
          </cell>
          <cell r="F2709" t="str">
            <v>$ Unitarios</v>
          </cell>
          <cell r="G2709" t="str">
            <v>$ Parcial</v>
          </cell>
        </row>
        <row r="2710">
          <cell r="A2710" t="str">
            <v>CÓDIGO</v>
          </cell>
          <cell r="B2710" t="str">
            <v>DESCRIPCIÓN</v>
          </cell>
          <cell r="C2710">
            <v>0</v>
          </cell>
          <cell r="D2710">
            <v>0</v>
          </cell>
          <cell r="E2710">
            <v>0</v>
          </cell>
          <cell r="F2710">
            <v>0</v>
          </cell>
          <cell r="G2710">
            <v>0</v>
          </cell>
        </row>
        <row r="2711">
          <cell r="A2711">
            <v>0</v>
          </cell>
          <cell r="B2711">
            <v>0</v>
          </cell>
          <cell r="C2711" t="str">
            <v>A - MATERIALES</v>
          </cell>
          <cell r="D2711">
            <v>0</v>
          </cell>
          <cell r="E2711">
            <v>0</v>
          </cell>
          <cell r="F2711">
            <v>0</v>
          </cell>
          <cell r="G2711">
            <v>0</v>
          </cell>
        </row>
        <row r="2712">
          <cell r="A2712" t="str">
            <v/>
          </cell>
          <cell r="B2712" t="str">
            <v/>
          </cell>
          <cell r="C2712">
            <v>0</v>
          </cell>
          <cell r="D2712" t="str">
            <v/>
          </cell>
          <cell r="E2712">
            <v>0</v>
          </cell>
          <cell r="F2712">
            <v>0</v>
          </cell>
          <cell r="G2712">
            <v>0</v>
          </cell>
        </row>
        <row r="2713">
          <cell r="A2713" t="str">
            <v/>
          </cell>
          <cell r="B2713" t="str">
            <v/>
          </cell>
          <cell r="C2713">
            <v>0</v>
          </cell>
          <cell r="D2713" t="str">
            <v/>
          </cell>
          <cell r="E2713">
            <v>0</v>
          </cell>
          <cell r="F2713">
            <v>0</v>
          </cell>
          <cell r="G2713">
            <v>0</v>
          </cell>
        </row>
        <row r="2714">
          <cell r="A2714" t="str">
            <v/>
          </cell>
          <cell r="B2714" t="str">
            <v/>
          </cell>
          <cell r="C2714">
            <v>0</v>
          </cell>
          <cell r="D2714" t="str">
            <v/>
          </cell>
          <cell r="E2714">
            <v>0</v>
          </cell>
          <cell r="F2714">
            <v>0</v>
          </cell>
          <cell r="G2714">
            <v>0</v>
          </cell>
        </row>
        <row r="2715">
          <cell r="A2715" t="str">
            <v/>
          </cell>
          <cell r="B2715" t="str">
            <v/>
          </cell>
          <cell r="C2715">
            <v>0</v>
          </cell>
          <cell r="D2715" t="str">
            <v/>
          </cell>
          <cell r="E2715">
            <v>0</v>
          </cell>
          <cell r="F2715">
            <v>0</v>
          </cell>
          <cell r="G2715">
            <v>0</v>
          </cell>
        </row>
        <row r="2716">
          <cell r="A2716" t="str">
            <v/>
          </cell>
          <cell r="B2716" t="str">
            <v/>
          </cell>
          <cell r="C2716">
            <v>0</v>
          </cell>
          <cell r="D2716" t="str">
            <v/>
          </cell>
          <cell r="E2716">
            <v>0</v>
          </cell>
          <cell r="F2716">
            <v>0</v>
          </cell>
          <cell r="G2716">
            <v>0</v>
          </cell>
        </row>
        <row r="2717">
          <cell r="A2717" t="str">
            <v/>
          </cell>
          <cell r="B2717" t="str">
            <v/>
          </cell>
          <cell r="C2717">
            <v>0</v>
          </cell>
          <cell r="D2717" t="str">
            <v/>
          </cell>
          <cell r="E2717">
            <v>0</v>
          </cell>
          <cell r="F2717">
            <v>0</v>
          </cell>
          <cell r="G2717">
            <v>0</v>
          </cell>
        </row>
        <row r="2718">
          <cell r="A2718" t="str">
            <v/>
          </cell>
          <cell r="B2718" t="str">
            <v/>
          </cell>
          <cell r="C2718">
            <v>0</v>
          </cell>
          <cell r="D2718" t="str">
            <v/>
          </cell>
          <cell r="E2718">
            <v>0</v>
          </cell>
          <cell r="F2718">
            <v>0</v>
          </cell>
          <cell r="G2718">
            <v>0</v>
          </cell>
        </row>
        <row r="2719">
          <cell r="A2719" t="str">
            <v/>
          </cell>
          <cell r="B2719" t="str">
            <v/>
          </cell>
          <cell r="C2719">
            <v>0</v>
          </cell>
          <cell r="D2719" t="str">
            <v/>
          </cell>
          <cell r="E2719">
            <v>0</v>
          </cell>
          <cell r="F2719">
            <v>0</v>
          </cell>
          <cell r="G2719">
            <v>0</v>
          </cell>
        </row>
        <row r="2720">
          <cell r="A2720" t="str">
            <v/>
          </cell>
          <cell r="B2720" t="str">
            <v/>
          </cell>
          <cell r="C2720">
            <v>0</v>
          </cell>
          <cell r="D2720" t="str">
            <v/>
          </cell>
          <cell r="E2720">
            <v>0</v>
          </cell>
          <cell r="F2720">
            <v>0</v>
          </cell>
          <cell r="G2720">
            <v>0</v>
          </cell>
        </row>
        <row r="2721">
          <cell r="A2721" t="str">
            <v/>
          </cell>
          <cell r="B2721" t="str">
            <v/>
          </cell>
          <cell r="C2721">
            <v>0</v>
          </cell>
          <cell r="D2721" t="str">
            <v/>
          </cell>
          <cell r="E2721">
            <v>0</v>
          </cell>
          <cell r="F2721">
            <v>0</v>
          </cell>
          <cell r="G2721">
            <v>0</v>
          </cell>
        </row>
        <row r="2722">
          <cell r="A2722" t="str">
            <v/>
          </cell>
          <cell r="B2722" t="str">
            <v/>
          </cell>
          <cell r="C2722">
            <v>0</v>
          </cell>
          <cell r="D2722" t="str">
            <v/>
          </cell>
          <cell r="E2722">
            <v>0</v>
          </cell>
          <cell r="F2722">
            <v>0</v>
          </cell>
          <cell r="G2722">
            <v>0</v>
          </cell>
        </row>
        <row r="2723">
          <cell r="A2723" t="str">
            <v/>
          </cell>
          <cell r="B2723" t="str">
            <v/>
          </cell>
          <cell r="C2723">
            <v>0</v>
          </cell>
          <cell r="D2723" t="str">
            <v/>
          </cell>
          <cell r="E2723">
            <v>0</v>
          </cell>
          <cell r="F2723">
            <v>0</v>
          </cell>
          <cell r="G2723">
            <v>0</v>
          </cell>
        </row>
        <row r="2724">
          <cell r="A2724" t="str">
            <v/>
          </cell>
          <cell r="B2724" t="str">
            <v/>
          </cell>
          <cell r="C2724">
            <v>0</v>
          </cell>
          <cell r="D2724" t="str">
            <v/>
          </cell>
          <cell r="E2724">
            <v>0</v>
          </cell>
          <cell r="F2724">
            <v>0</v>
          </cell>
          <cell r="G2724">
            <v>0</v>
          </cell>
        </row>
        <row r="2725">
          <cell r="A2725" t="str">
            <v/>
          </cell>
          <cell r="B2725" t="str">
            <v/>
          </cell>
          <cell r="C2725">
            <v>0</v>
          </cell>
          <cell r="D2725" t="str">
            <v/>
          </cell>
          <cell r="E2725">
            <v>0</v>
          </cell>
          <cell r="F2725">
            <v>0</v>
          </cell>
          <cell r="G2725">
            <v>0</v>
          </cell>
        </row>
        <row r="2726">
          <cell r="A2726">
            <v>0</v>
          </cell>
          <cell r="B2726">
            <v>0</v>
          </cell>
          <cell r="C2726">
            <v>0</v>
          </cell>
          <cell r="D2726">
            <v>0</v>
          </cell>
          <cell r="E2726">
            <v>0</v>
          </cell>
          <cell r="F2726" t="str">
            <v>Total A</v>
          </cell>
          <cell r="G2726">
            <v>0</v>
          </cell>
        </row>
        <row r="2727">
          <cell r="A2727">
            <v>0</v>
          </cell>
          <cell r="B2727">
            <v>0</v>
          </cell>
          <cell r="C2727" t="str">
            <v>B - MANO DE OBRA</v>
          </cell>
          <cell r="D2727">
            <v>0</v>
          </cell>
          <cell r="E2727">
            <v>0</v>
          </cell>
          <cell r="F2727">
            <v>0</v>
          </cell>
          <cell r="G2727">
            <v>0</v>
          </cell>
        </row>
        <row r="2728">
          <cell r="A2728" t="str">
            <v/>
          </cell>
          <cell r="B2728">
            <v>0</v>
          </cell>
          <cell r="C2728">
            <v>0</v>
          </cell>
          <cell r="D2728" t="str">
            <v/>
          </cell>
          <cell r="E2728">
            <v>0</v>
          </cell>
          <cell r="F2728">
            <v>0</v>
          </cell>
          <cell r="G2728">
            <v>0</v>
          </cell>
        </row>
        <row r="2729">
          <cell r="A2729" t="str">
            <v/>
          </cell>
          <cell r="B2729">
            <v>0</v>
          </cell>
          <cell r="C2729">
            <v>0</v>
          </cell>
          <cell r="D2729" t="str">
            <v/>
          </cell>
          <cell r="E2729">
            <v>0</v>
          </cell>
          <cell r="F2729">
            <v>0</v>
          </cell>
          <cell r="G2729">
            <v>0</v>
          </cell>
        </row>
        <row r="2730">
          <cell r="A2730" t="str">
            <v/>
          </cell>
          <cell r="B2730">
            <v>0</v>
          </cell>
          <cell r="C2730">
            <v>0</v>
          </cell>
          <cell r="D2730" t="str">
            <v/>
          </cell>
          <cell r="E2730">
            <v>0</v>
          </cell>
          <cell r="F2730">
            <v>0</v>
          </cell>
          <cell r="G2730">
            <v>0</v>
          </cell>
        </row>
        <row r="2731">
          <cell r="A2731" t="str">
            <v/>
          </cell>
          <cell r="B2731">
            <v>0</v>
          </cell>
          <cell r="C2731">
            <v>0</v>
          </cell>
          <cell r="D2731" t="str">
            <v/>
          </cell>
          <cell r="E2731">
            <v>0</v>
          </cell>
          <cell r="F2731">
            <v>0</v>
          </cell>
          <cell r="G2731">
            <v>0</v>
          </cell>
        </row>
        <row r="2732">
          <cell r="A2732" t="str">
            <v/>
          </cell>
          <cell r="B2732">
            <v>0</v>
          </cell>
          <cell r="C2732">
            <v>0</v>
          </cell>
          <cell r="D2732" t="str">
            <v/>
          </cell>
          <cell r="E2732">
            <v>0</v>
          </cell>
          <cell r="F2732">
            <v>0</v>
          </cell>
          <cell r="G2732">
            <v>0</v>
          </cell>
        </row>
        <row r="2733">
          <cell r="A2733" t="str">
            <v/>
          </cell>
          <cell r="B2733">
            <v>0</v>
          </cell>
          <cell r="C2733">
            <v>0</v>
          </cell>
          <cell r="D2733" t="str">
            <v/>
          </cell>
          <cell r="E2733">
            <v>0</v>
          </cell>
          <cell r="F2733">
            <v>0</v>
          </cell>
          <cell r="G2733">
            <v>0</v>
          </cell>
        </row>
        <row r="2734">
          <cell r="A2734" t="str">
            <v/>
          </cell>
          <cell r="B2734">
            <v>0</v>
          </cell>
          <cell r="C2734">
            <v>0</v>
          </cell>
          <cell r="D2734" t="str">
            <v/>
          </cell>
          <cell r="E2734">
            <v>0</v>
          </cell>
          <cell r="F2734">
            <v>0</v>
          </cell>
          <cell r="G2734">
            <v>0</v>
          </cell>
        </row>
        <row r="2735">
          <cell r="A2735" t="str">
            <v/>
          </cell>
          <cell r="B2735">
            <v>0</v>
          </cell>
          <cell r="C2735">
            <v>0</v>
          </cell>
          <cell r="D2735" t="str">
            <v/>
          </cell>
          <cell r="E2735">
            <v>0</v>
          </cell>
          <cell r="F2735">
            <v>0</v>
          </cell>
          <cell r="G2735">
            <v>0</v>
          </cell>
        </row>
        <row r="2736">
          <cell r="A2736">
            <v>0</v>
          </cell>
          <cell r="B2736">
            <v>0</v>
          </cell>
          <cell r="C2736">
            <v>0</v>
          </cell>
          <cell r="D2736">
            <v>0</v>
          </cell>
          <cell r="E2736">
            <v>0</v>
          </cell>
          <cell r="F2736" t="str">
            <v>Total B</v>
          </cell>
          <cell r="G2736">
            <v>0</v>
          </cell>
        </row>
        <row r="2737">
          <cell r="A2737">
            <v>0</v>
          </cell>
          <cell r="B2737">
            <v>0</v>
          </cell>
          <cell r="C2737" t="str">
            <v>C - EQUIPOS</v>
          </cell>
          <cell r="D2737">
            <v>0</v>
          </cell>
          <cell r="E2737">
            <v>0</v>
          </cell>
          <cell r="F2737">
            <v>0</v>
          </cell>
          <cell r="G2737">
            <v>0</v>
          </cell>
        </row>
        <row r="2738">
          <cell r="A2738" t="str">
            <v/>
          </cell>
          <cell r="B2738" t="str">
            <v/>
          </cell>
          <cell r="C2738">
            <v>0</v>
          </cell>
          <cell r="D2738" t="str">
            <v/>
          </cell>
          <cell r="E2738">
            <v>0</v>
          </cell>
          <cell r="F2738">
            <v>0</v>
          </cell>
          <cell r="G2738">
            <v>0</v>
          </cell>
        </row>
        <row r="2739">
          <cell r="A2739" t="str">
            <v/>
          </cell>
          <cell r="B2739" t="str">
            <v/>
          </cell>
          <cell r="C2739">
            <v>0</v>
          </cell>
          <cell r="D2739" t="str">
            <v/>
          </cell>
          <cell r="E2739">
            <v>0</v>
          </cell>
          <cell r="F2739">
            <v>0</v>
          </cell>
          <cell r="G2739">
            <v>0</v>
          </cell>
        </row>
        <row r="2740">
          <cell r="A2740" t="str">
            <v/>
          </cell>
          <cell r="B2740" t="str">
            <v/>
          </cell>
          <cell r="C2740">
            <v>0</v>
          </cell>
          <cell r="D2740" t="str">
            <v/>
          </cell>
          <cell r="E2740">
            <v>0</v>
          </cell>
          <cell r="F2740">
            <v>0</v>
          </cell>
          <cell r="G2740">
            <v>0</v>
          </cell>
        </row>
        <row r="2741">
          <cell r="A2741" t="str">
            <v/>
          </cell>
          <cell r="B2741" t="str">
            <v/>
          </cell>
          <cell r="C2741">
            <v>0</v>
          </cell>
          <cell r="D2741" t="str">
            <v/>
          </cell>
          <cell r="E2741">
            <v>0</v>
          </cell>
          <cell r="F2741">
            <v>0</v>
          </cell>
          <cell r="G2741">
            <v>0</v>
          </cell>
        </row>
        <row r="2742">
          <cell r="A2742" t="str">
            <v/>
          </cell>
          <cell r="B2742" t="str">
            <v/>
          </cell>
          <cell r="C2742">
            <v>0</v>
          </cell>
          <cell r="D2742" t="str">
            <v/>
          </cell>
          <cell r="E2742">
            <v>0</v>
          </cell>
          <cell r="F2742">
            <v>0</v>
          </cell>
          <cell r="G2742">
            <v>0</v>
          </cell>
        </row>
        <row r="2743">
          <cell r="A2743" t="str">
            <v/>
          </cell>
          <cell r="B2743" t="str">
            <v/>
          </cell>
          <cell r="C2743">
            <v>0</v>
          </cell>
          <cell r="D2743" t="str">
            <v/>
          </cell>
          <cell r="E2743">
            <v>0</v>
          </cell>
          <cell r="F2743">
            <v>0</v>
          </cell>
          <cell r="G2743">
            <v>0</v>
          </cell>
        </row>
        <row r="2744">
          <cell r="A2744" t="str">
            <v/>
          </cell>
          <cell r="B2744" t="str">
            <v/>
          </cell>
          <cell r="C2744">
            <v>0</v>
          </cell>
          <cell r="D2744" t="str">
            <v/>
          </cell>
          <cell r="E2744">
            <v>0</v>
          </cell>
          <cell r="F2744">
            <v>0</v>
          </cell>
          <cell r="G2744">
            <v>0</v>
          </cell>
        </row>
        <row r="2745">
          <cell r="A2745" t="str">
            <v/>
          </cell>
          <cell r="B2745" t="str">
            <v/>
          </cell>
          <cell r="C2745">
            <v>0</v>
          </cell>
          <cell r="D2745" t="str">
            <v/>
          </cell>
          <cell r="E2745">
            <v>0</v>
          </cell>
          <cell r="F2745">
            <v>0</v>
          </cell>
          <cell r="G2745">
            <v>0</v>
          </cell>
        </row>
        <row r="2746">
          <cell r="A2746" t="str">
            <v/>
          </cell>
          <cell r="B2746" t="str">
            <v/>
          </cell>
          <cell r="C2746">
            <v>0</v>
          </cell>
          <cell r="D2746" t="str">
            <v/>
          </cell>
          <cell r="E2746">
            <v>0</v>
          </cell>
          <cell r="F2746">
            <v>0</v>
          </cell>
          <cell r="G2746">
            <v>0</v>
          </cell>
        </row>
        <row r="2747">
          <cell r="A2747">
            <v>0</v>
          </cell>
          <cell r="B2747">
            <v>0</v>
          </cell>
          <cell r="C2747">
            <v>0</v>
          </cell>
          <cell r="D2747">
            <v>0</v>
          </cell>
          <cell r="E2747">
            <v>0</v>
          </cell>
          <cell r="F2747" t="str">
            <v>Total C</v>
          </cell>
          <cell r="G2747">
            <v>0</v>
          </cell>
        </row>
        <row r="2748">
          <cell r="A2748">
            <v>0</v>
          </cell>
          <cell r="B2748">
            <v>0</v>
          </cell>
          <cell r="C2748">
            <v>0</v>
          </cell>
          <cell r="D2748">
            <v>0</v>
          </cell>
          <cell r="E2748">
            <v>0</v>
          </cell>
          <cell r="F2748">
            <v>0</v>
          </cell>
          <cell r="G2748">
            <v>0</v>
          </cell>
        </row>
        <row r="2749">
          <cell r="A2749" t="str">
            <v/>
          </cell>
          <cell r="B2749" t="str">
            <v/>
          </cell>
          <cell r="C2749">
            <v>0</v>
          </cell>
          <cell r="D2749" t="str">
            <v>Costo  Neto</v>
          </cell>
          <cell r="E2749">
            <v>0</v>
          </cell>
          <cell r="F2749" t="str">
            <v>Total D=A+B+C</v>
          </cell>
          <cell r="G2749">
            <v>0</v>
          </cell>
        </row>
        <row r="2751">
          <cell r="A2751" t="str">
            <v>ANALISIS DE PRECIOS</v>
          </cell>
          <cell r="B2751">
            <v>0</v>
          </cell>
          <cell r="C2751">
            <v>0</v>
          </cell>
          <cell r="D2751">
            <v>0</v>
          </cell>
          <cell r="E2751">
            <v>0</v>
          </cell>
          <cell r="F2751">
            <v>0</v>
          </cell>
          <cell r="G2751">
            <v>0</v>
          </cell>
        </row>
        <row r="2752">
          <cell r="A2752" t="str">
            <v>COMITENTE:</v>
          </cell>
          <cell r="B2752" t="str">
            <v>DIRECCIÓN DE ARQUITECTURA</v>
          </cell>
          <cell r="C2752">
            <v>0</v>
          </cell>
          <cell r="D2752">
            <v>0</v>
          </cell>
          <cell r="E2752">
            <v>0</v>
          </cell>
          <cell r="F2752">
            <v>0</v>
          </cell>
          <cell r="G2752">
            <v>0</v>
          </cell>
        </row>
        <row r="2753">
          <cell r="A2753" t="str">
            <v>CONTRATISTA:</v>
          </cell>
          <cell r="B2753" t="str">
            <v>FUNCIONALES SIGOP</v>
          </cell>
          <cell r="C2753">
            <v>0</v>
          </cell>
          <cell r="D2753">
            <v>0</v>
          </cell>
          <cell r="E2753">
            <v>0</v>
          </cell>
          <cell r="F2753">
            <v>0</v>
          </cell>
          <cell r="G2753">
            <v>0</v>
          </cell>
        </row>
        <row r="2754">
          <cell r="A2754" t="str">
            <v>OBRA:</v>
          </cell>
          <cell r="B2754" t="str">
            <v>PRUEBA PLANILLA DE MEDICION</v>
          </cell>
          <cell r="C2754">
            <v>0</v>
          </cell>
          <cell r="D2754">
            <v>0</v>
          </cell>
          <cell r="E2754">
            <v>0</v>
          </cell>
          <cell r="F2754" t="str">
            <v>PRECIOS A:</v>
          </cell>
          <cell r="G2754">
            <v>0</v>
          </cell>
        </row>
        <row r="2755">
          <cell r="A2755" t="str">
            <v>UBICACIÓN:</v>
          </cell>
          <cell r="B2755" t="str">
            <v>CENTRO CIVICO</v>
          </cell>
          <cell r="C2755">
            <v>0</v>
          </cell>
          <cell r="D2755">
            <v>0</v>
          </cell>
          <cell r="E2755">
            <v>0</v>
          </cell>
          <cell r="F2755">
            <v>0</v>
          </cell>
          <cell r="G2755">
            <v>0</v>
          </cell>
        </row>
        <row r="2756">
          <cell r="A2756" t="str">
            <v>RUBRO:</v>
          </cell>
          <cell r="B2756" t="str">
            <v/>
          </cell>
          <cell r="C2756" t="str">
            <v/>
          </cell>
          <cell r="D2756">
            <v>0</v>
          </cell>
          <cell r="E2756">
            <v>0</v>
          </cell>
          <cell r="F2756">
            <v>0</v>
          </cell>
          <cell r="G2756">
            <v>0</v>
          </cell>
        </row>
        <row r="2757">
          <cell r="A2757" t="str">
            <v>ITEM:</v>
          </cell>
          <cell r="B2757" t="str">
            <v/>
          </cell>
          <cell r="C2757" t="str">
            <v/>
          </cell>
          <cell r="D2757">
            <v>0</v>
          </cell>
          <cell r="E2757">
            <v>0</v>
          </cell>
          <cell r="F2757" t="str">
            <v>UNIDAD:</v>
          </cell>
          <cell r="G2757" t="str">
            <v/>
          </cell>
        </row>
        <row r="2758">
          <cell r="A2758">
            <v>0</v>
          </cell>
          <cell r="B2758">
            <v>0</v>
          </cell>
          <cell r="C2758">
            <v>0</v>
          </cell>
          <cell r="D2758">
            <v>0</v>
          </cell>
          <cell r="E2758">
            <v>0</v>
          </cell>
          <cell r="F2758">
            <v>0</v>
          </cell>
          <cell r="G2758">
            <v>0</v>
          </cell>
        </row>
        <row r="2759">
          <cell r="A2759" t="str">
            <v>DATOS REDETERMINACION</v>
          </cell>
          <cell r="B2759">
            <v>0</v>
          </cell>
          <cell r="C2759" t="str">
            <v>DESIGNACION</v>
          </cell>
          <cell r="D2759" t="str">
            <v>U</v>
          </cell>
          <cell r="E2759" t="str">
            <v>Cantidad</v>
          </cell>
          <cell r="F2759" t="str">
            <v>$ Unitarios</v>
          </cell>
          <cell r="G2759" t="str">
            <v>$ Parcial</v>
          </cell>
        </row>
        <row r="2760">
          <cell r="A2760" t="str">
            <v>CÓDIGO</v>
          </cell>
          <cell r="B2760" t="str">
            <v>DESCRIPCIÓN</v>
          </cell>
          <cell r="C2760">
            <v>0</v>
          </cell>
          <cell r="D2760">
            <v>0</v>
          </cell>
          <cell r="E2760">
            <v>0</v>
          </cell>
          <cell r="F2760">
            <v>0</v>
          </cell>
          <cell r="G2760">
            <v>0</v>
          </cell>
        </row>
        <row r="2761">
          <cell r="A2761">
            <v>0</v>
          </cell>
          <cell r="B2761">
            <v>0</v>
          </cell>
          <cell r="C2761" t="str">
            <v>A - MATERIALES</v>
          </cell>
          <cell r="D2761">
            <v>0</v>
          </cell>
          <cell r="E2761">
            <v>0</v>
          </cell>
          <cell r="F2761">
            <v>0</v>
          </cell>
          <cell r="G2761">
            <v>0</v>
          </cell>
        </row>
        <row r="2762">
          <cell r="A2762" t="str">
            <v/>
          </cell>
          <cell r="B2762" t="str">
            <v/>
          </cell>
          <cell r="C2762">
            <v>0</v>
          </cell>
          <cell r="D2762" t="str">
            <v/>
          </cell>
          <cell r="E2762">
            <v>0</v>
          </cell>
          <cell r="F2762">
            <v>0</v>
          </cell>
          <cell r="G2762">
            <v>0</v>
          </cell>
        </row>
        <row r="2763">
          <cell r="A2763" t="str">
            <v/>
          </cell>
          <cell r="B2763" t="str">
            <v/>
          </cell>
          <cell r="C2763">
            <v>0</v>
          </cell>
          <cell r="D2763" t="str">
            <v/>
          </cell>
          <cell r="E2763">
            <v>0</v>
          </cell>
          <cell r="F2763">
            <v>0</v>
          </cell>
          <cell r="G2763">
            <v>0</v>
          </cell>
        </row>
        <row r="2764">
          <cell r="A2764" t="str">
            <v/>
          </cell>
          <cell r="B2764" t="str">
            <v/>
          </cell>
          <cell r="C2764">
            <v>0</v>
          </cell>
          <cell r="D2764" t="str">
            <v/>
          </cell>
          <cell r="E2764">
            <v>0</v>
          </cell>
          <cell r="F2764">
            <v>0</v>
          </cell>
          <cell r="G2764">
            <v>0</v>
          </cell>
        </row>
        <row r="2765">
          <cell r="A2765" t="str">
            <v/>
          </cell>
          <cell r="B2765" t="str">
            <v/>
          </cell>
          <cell r="C2765">
            <v>0</v>
          </cell>
          <cell r="D2765" t="str">
            <v/>
          </cell>
          <cell r="E2765">
            <v>0</v>
          </cell>
          <cell r="F2765">
            <v>0</v>
          </cell>
          <cell r="G2765">
            <v>0</v>
          </cell>
        </row>
        <row r="2766">
          <cell r="A2766" t="str">
            <v/>
          </cell>
          <cell r="B2766" t="str">
            <v/>
          </cell>
          <cell r="C2766">
            <v>0</v>
          </cell>
          <cell r="D2766" t="str">
            <v/>
          </cell>
          <cell r="E2766">
            <v>0</v>
          </cell>
          <cell r="F2766">
            <v>0</v>
          </cell>
          <cell r="G2766">
            <v>0</v>
          </cell>
        </row>
        <row r="2767">
          <cell r="A2767" t="str">
            <v/>
          </cell>
          <cell r="B2767" t="str">
            <v/>
          </cell>
          <cell r="C2767">
            <v>0</v>
          </cell>
          <cell r="D2767" t="str">
            <v/>
          </cell>
          <cell r="E2767">
            <v>0</v>
          </cell>
          <cell r="F2767">
            <v>0</v>
          </cell>
          <cell r="G2767">
            <v>0</v>
          </cell>
        </row>
        <row r="2768">
          <cell r="A2768" t="str">
            <v/>
          </cell>
          <cell r="B2768" t="str">
            <v/>
          </cell>
          <cell r="C2768">
            <v>0</v>
          </cell>
          <cell r="D2768" t="str">
            <v/>
          </cell>
          <cell r="E2768">
            <v>0</v>
          </cell>
          <cell r="F2768">
            <v>0</v>
          </cell>
          <cell r="G2768">
            <v>0</v>
          </cell>
        </row>
        <row r="2769">
          <cell r="A2769" t="str">
            <v/>
          </cell>
          <cell r="B2769" t="str">
            <v/>
          </cell>
          <cell r="C2769">
            <v>0</v>
          </cell>
          <cell r="D2769" t="str">
            <v/>
          </cell>
          <cell r="E2769">
            <v>0</v>
          </cell>
          <cell r="F2769">
            <v>0</v>
          </cell>
          <cell r="G2769">
            <v>0</v>
          </cell>
        </row>
        <row r="2770">
          <cell r="A2770" t="str">
            <v/>
          </cell>
          <cell r="B2770" t="str">
            <v/>
          </cell>
          <cell r="C2770">
            <v>0</v>
          </cell>
          <cell r="D2770" t="str">
            <v/>
          </cell>
          <cell r="E2770">
            <v>0</v>
          </cell>
          <cell r="F2770">
            <v>0</v>
          </cell>
          <cell r="G2770">
            <v>0</v>
          </cell>
        </row>
        <row r="2771">
          <cell r="A2771" t="str">
            <v/>
          </cell>
          <cell r="B2771" t="str">
            <v/>
          </cell>
          <cell r="C2771">
            <v>0</v>
          </cell>
          <cell r="D2771" t="str">
            <v/>
          </cell>
          <cell r="E2771">
            <v>0</v>
          </cell>
          <cell r="F2771">
            <v>0</v>
          </cell>
          <cell r="G2771">
            <v>0</v>
          </cell>
        </row>
        <row r="2772">
          <cell r="A2772" t="str">
            <v/>
          </cell>
          <cell r="B2772" t="str">
            <v/>
          </cell>
          <cell r="C2772">
            <v>0</v>
          </cell>
          <cell r="D2772" t="str">
            <v/>
          </cell>
          <cell r="E2772">
            <v>0</v>
          </cell>
          <cell r="F2772">
            <v>0</v>
          </cell>
          <cell r="G2772">
            <v>0</v>
          </cell>
        </row>
        <row r="2773">
          <cell r="A2773" t="str">
            <v/>
          </cell>
          <cell r="B2773" t="str">
            <v/>
          </cell>
          <cell r="C2773">
            <v>0</v>
          </cell>
          <cell r="D2773" t="str">
            <v/>
          </cell>
          <cell r="E2773">
            <v>0</v>
          </cell>
          <cell r="F2773">
            <v>0</v>
          </cell>
          <cell r="G2773">
            <v>0</v>
          </cell>
        </row>
        <row r="2774">
          <cell r="A2774" t="str">
            <v/>
          </cell>
          <cell r="B2774" t="str">
            <v/>
          </cell>
          <cell r="C2774">
            <v>0</v>
          </cell>
          <cell r="D2774" t="str">
            <v/>
          </cell>
          <cell r="E2774">
            <v>0</v>
          </cell>
          <cell r="F2774">
            <v>0</v>
          </cell>
          <cell r="G2774">
            <v>0</v>
          </cell>
        </row>
        <row r="2775">
          <cell r="A2775" t="str">
            <v/>
          </cell>
          <cell r="B2775" t="str">
            <v/>
          </cell>
          <cell r="C2775">
            <v>0</v>
          </cell>
          <cell r="D2775" t="str">
            <v/>
          </cell>
          <cell r="E2775">
            <v>0</v>
          </cell>
          <cell r="F2775">
            <v>0</v>
          </cell>
          <cell r="G2775">
            <v>0</v>
          </cell>
        </row>
        <row r="2776">
          <cell r="A2776">
            <v>0</v>
          </cell>
          <cell r="B2776">
            <v>0</v>
          </cell>
          <cell r="C2776">
            <v>0</v>
          </cell>
          <cell r="D2776">
            <v>0</v>
          </cell>
          <cell r="E2776">
            <v>0</v>
          </cell>
          <cell r="F2776" t="str">
            <v>Total A</v>
          </cell>
          <cell r="G2776">
            <v>0</v>
          </cell>
        </row>
        <row r="2777">
          <cell r="A2777">
            <v>0</v>
          </cell>
          <cell r="B2777">
            <v>0</v>
          </cell>
          <cell r="C2777" t="str">
            <v>B - MANO DE OBRA</v>
          </cell>
          <cell r="D2777">
            <v>0</v>
          </cell>
          <cell r="E2777">
            <v>0</v>
          </cell>
          <cell r="F2777">
            <v>0</v>
          </cell>
          <cell r="G2777">
            <v>0</v>
          </cell>
        </row>
        <row r="2778">
          <cell r="A2778" t="str">
            <v/>
          </cell>
          <cell r="B2778">
            <v>0</v>
          </cell>
          <cell r="C2778">
            <v>0</v>
          </cell>
          <cell r="D2778" t="str">
            <v/>
          </cell>
          <cell r="E2778">
            <v>0</v>
          </cell>
          <cell r="F2778">
            <v>0</v>
          </cell>
          <cell r="G2778">
            <v>0</v>
          </cell>
        </row>
        <row r="2779">
          <cell r="A2779" t="str">
            <v/>
          </cell>
          <cell r="B2779">
            <v>0</v>
          </cell>
          <cell r="C2779">
            <v>0</v>
          </cell>
          <cell r="D2779" t="str">
            <v/>
          </cell>
          <cell r="E2779">
            <v>0</v>
          </cell>
          <cell r="F2779">
            <v>0</v>
          </cell>
          <cell r="G2779">
            <v>0</v>
          </cell>
        </row>
        <row r="2780">
          <cell r="A2780" t="str">
            <v/>
          </cell>
          <cell r="B2780">
            <v>0</v>
          </cell>
          <cell r="C2780">
            <v>0</v>
          </cell>
          <cell r="D2780" t="str">
            <v/>
          </cell>
          <cell r="E2780">
            <v>0</v>
          </cell>
          <cell r="F2780">
            <v>0</v>
          </cell>
          <cell r="G2780">
            <v>0</v>
          </cell>
        </row>
        <row r="2781">
          <cell r="A2781" t="str">
            <v/>
          </cell>
          <cell r="B2781">
            <v>0</v>
          </cell>
          <cell r="C2781">
            <v>0</v>
          </cell>
          <cell r="D2781" t="str">
            <v/>
          </cell>
          <cell r="E2781">
            <v>0</v>
          </cell>
          <cell r="F2781">
            <v>0</v>
          </cell>
          <cell r="G2781">
            <v>0</v>
          </cell>
        </row>
        <row r="2782">
          <cell r="A2782" t="str">
            <v/>
          </cell>
          <cell r="B2782">
            <v>0</v>
          </cell>
          <cell r="C2782">
            <v>0</v>
          </cell>
          <cell r="D2782" t="str">
            <v/>
          </cell>
          <cell r="E2782">
            <v>0</v>
          </cell>
          <cell r="F2782">
            <v>0</v>
          </cell>
          <cell r="G2782">
            <v>0</v>
          </cell>
        </row>
        <row r="2783">
          <cell r="A2783" t="str">
            <v/>
          </cell>
          <cell r="B2783">
            <v>0</v>
          </cell>
          <cell r="C2783">
            <v>0</v>
          </cell>
          <cell r="D2783" t="str">
            <v/>
          </cell>
          <cell r="E2783">
            <v>0</v>
          </cell>
          <cell r="F2783">
            <v>0</v>
          </cell>
          <cell r="G2783">
            <v>0</v>
          </cell>
        </row>
        <row r="2784">
          <cell r="A2784" t="str">
            <v/>
          </cell>
          <cell r="B2784">
            <v>0</v>
          </cell>
          <cell r="C2784">
            <v>0</v>
          </cell>
          <cell r="D2784" t="str">
            <v/>
          </cell>
          <cell r="E2784">
            <v>0</v>
          </cell>
          <cell r="F2784">
            <v>0</v>
          </cell>
          <cell r="G2784">
            <v>0</v>
          </cell>
        </row>
        <row r="2785">
          <cell r="A2785" t="str">
            <v/>
          </cell>
          <cell r="B2785">
            <v>0</v>
          </cell>
          <cell r="C2785">
            <v>0</v>
          </cell>
          <cell r="D2785" t="str">
            <v/>
          </cell>
          <cell r="E2785">
            <v>0</v>
          </cell>
          <cell r="F2785">
            <v>0</v>
          </cell>
          <cell r="G2785">
            <v>0</v>
          </cell>
        </row>
        <row r="2786">
          <cell r="A2786">
            <v>0</v>
          </cell>
          <cell r="B2786">
            <v>0</v>
          </cell>
          <cell r="C2786">
            <v>0</v>
          </cell>
          <cell r="D2786">
            <v>0</v>
          </cell>
          <cell r="E2786">
            <v>0</v>
          </cell>
          <cell r="F2786" t="str">
            <v>Total B</v>
          </cell>
          <cell r="G2786">
            <v>0</v>
          </cell>
        </row>
        <row r="2787">
          <cell r="A2787">
            <v>0</v>
          </cell>
          <cell r="B2787">
            <v>0</v>
          </cell>
          <cell r="C2787" t="str">
            <v>C - EQUIPOS</v>
          </cell>
          <cell r="D2787">
            <v>0</v>
          </cell>
          <cell r="E2787">
            <v>0</v>
          </cell>
          <cell r="F2787">
            <v>0</v>
          </cell>
          <cell r="G2787">
            <v>0</v>
          </cell>
        </row>
        <row r="2788">
          <cell r="A2788" t="str">
            <v/>
          </cell>
          <cell r="B2788" t="str">
            <v/>
          </cell>
          <cell r="C2788">
            <v>0</v>
          </cell>
          <cell r="D2788" t="str">
            <v/>
          </cell>
          <cell r="E2788">
            <v>0</v>
          </cell>
          <cell r="F2788">
            <v>0</v>
          </cell>
          <cell r="G2788">
            <v>0</v>
          </cell>
        </row>
        <row r="2789">
          <cell r="A2789" t="str">
            <v/>
          </cell>
          <cell r="B2789" t="str">
            <v/>
          </cell>
          <cell r="C2789">
            <v>0</v>
          </cell>
          <cell r="D2789" t="str">
            <v/>
          </cell>
          <cell r="E2789">
            <v>0</v>
          </cell>
          <cell r="F2789">
            <v>0</v>
          </cell>
          <cell r="G2789">
            <v>0</v>
          </cell>
        </row>
        <row r="2790">
          <cell r="A2790" t="str">
            <v/>
          </cell>
          <cell r="B2790" t="str">
            <v/>
          </cell>
          <cell r="C2790">
            <v>0</v>
          </cell>
          <cell r="D2790" t="str">
            <v/>
          </cell>
          <cell r="E2790">
            <v>0</v>
          </cell>
          <cell r="F2790">
            <v>0</v>
          </cell>
          <cell r="G2790">
            <v>0</v>
          </cell>
        </row>
        <row r="2791">
          <cell r="A2791" t="str">
            <v/>
          </cell>
          <cell r="B2791" t="str">
            <v/>
          </cell>
          <cell r="C2791">
            <v>0</v>
          </cell>
          <cell r="D2791" t="str">
            <v/>
          </cell>
          <cell r="E2791">
            <v>0</v>
          </cell>
          <cell r="F2791">
            <v>0</v>
          </cell>
          <cell r="G2791">
            <v>0</v>
          </cell>
        </row>
        <row r="2792">
          <cell r="A2792" t="str">
            <v/>
          </cell>
          <cell r="B2792" t="str">
            <v/>
          </cell>
          <cell r="C2792">
            <v>0</v>
          </cell>
          <cell r="D2792" t="str">
            <v/>
          </cell>
          <cell r="E2792">
            <v>0</v>
          </cell>
          <cell r="F2792">
            <v>0</v>
          </cell>
          <cell r="G2792">
            <v>0</v>
          </cell>
        </row>
        <row r="2793">
          <cell r="A2793" t="str">
            <v/>
          </cell>
          <cell r="B2793" t="str">
            <v/>
          </cell>
          <cell r="C2793">
            <v>0</v>
          </cell>
          <cell r="D2793" t="str">
            <v/>
          </cell>
          <cell r="E2793">
            <v>0</v>
          </cell>
          <cell r="F2793">
            <v>0</v>
          </cell>
          <cell r="G2793">
            <v>0</v>
          </cell>
        </row>
        <row r="2794">
          <cell r="A2794" t="str">
            <v/>
          </cell>
          <cell r="B2794" t="str">
            <v/>
          </cell>
          <cell r="C2794">
            <v>0</v>
          </cell>
          <cell r="D2794" t="str">
            <v/>
          </cell>
          <cell r="E2794">
            <v>0</v>
          </cell>
          <cell r="F2794">
            <v>0</v>
          </cell>
          <cell r="G2794">
            <v>0</v>
          </cell>
        </row>
        <row r="2795">
          <cell r="A2795" t="str">
            <v/>
          </cell>
          <cell r="B2795" t="str">
            <v/>
          </cell>
          <cell r="C2795">
            <v>0</v>
          </cell>
          <cell r="D2795" t="str">
            <v/>
          </cell>
          <cell r="E2795">
            <v>0</v>
          </cell>
          <cell r="F2795">
            <v>0</v>
          </cell>
          <cell r="G2795">
            <v>0</v>
          </cell>
        </row>
        <row r="2796">
          <cell r="A2796" t="str">
            <v/>
          </cell>
          <cell r="B2796" t="str">
            <v/>
          </cell>
          <cell r="C2796">
            <v>0</v>
          </cell>
          <cell r="D2796" t="str">
            <v/>
          </cell>
          <cell r="E2796">
            <v>0</v>
          </cell>
          <cell r="F2796">
            <v>0</v>
          </cell>
          <cell r="G2796">
            <v>0</v>
          </cell>
        </row>
        <row r="2797">
          <cell r="A2797">
            <v>0</v>
          </cell>
          <cell r="B2797">
            <v>0</v>
          </cell>
          <cell r="C2797">
            <v>0</v>
          </cell>
          <cell r="D2797">
            <v>0</v>
          </cell>
          <cell r="E2797">
            <v>0</v>
          </cell>
          <cell r="F2797" t="str">
            <v>Total C</v>
          </cell>
          <cell r="G2797">
            <v>0</v>
          </cell>
        </row>
        <row r="2798">
          <cell r="A2798">
            <v>0</v>
          </cell>
          <cell r="B2798">
            <v>0</v>
          </cell>
          <cell r="C2798">
            <v>0</v>
          </cell>
          <cell r="D2798">
            <v>0</v>
          </cell>
          <cell r="E2798">
            <v>0</v>
          </cell>
          <cell r="F2798">
            <v>0</v>
          </cell>
          <cell r="G2798">
            <v>0</v>
          </cell>
        </row>
        <row r="2799">
          <cell r="A2799" t="str">
            <v/>
          </cell>
          <cell r="B2799" t="str">
            <v/>
          </cell>
          <cell r="C2799">
            <v>0</v>
          </cell>
          <cell r="D2799" t="str">
            <v>Costo  Neto</v>
          </cell>
          <cell r="E2799">
            <v>0</v>
          </cell>
          <cell r="F2799" t="str">
            <v>Total D=A+B+C</v>
          </cell>
          <cell r="G2799">
            <v>0</v>
          </cell>
        </row>
        <row r="2801">
          <cell r="A2801" t="str">
            <v>ANALISIS DE PRECIOS</v>
          </cell>
          <cell r="B2801">
            <v>0</v>
          </cell>
          <cell r="C2801">
            <v>0</v>
          </cell>
          <cell r="D2801">
            <v>0</v>
          </cell>
          <cell r="E2801">
            <v>0</v>
          </cell>
          <cell r="F2801">
            <v>0</v>
          </cell>
          <cell r="G2801">
            <v>0</v>
          </cell>
        </row>
        <row r="2802">
          <cell r="A2802" t="str">
            <v>COMITENTE:</v>
          </cell>
          <cell r="B2802" t="str">
            <v>DIRECCIÓN DE ARQUITECTURA</v>
          </cell>
          <cell r="C2802">
            <v>0</v>
          </cell>
          <cell r="D2802">
            <v>0</v>
          </cell>
          <cell r="E2802">
            <v>0</v>
          </cell>
          <cell r="F2802">
            <v>0</v>
          </cell>
          <cell r="G2802">
            <v>0</v>
          </cell>
        </row>
        <row r="2803">
          <cell r="A2803" t="str">
            <v>CONTRATISTA:</v>
          </cell>
          <cell r="B2803" t="str">
            <v>FUNCIONALES SIGOP</v>
          </cell>
          <cell r="C2803">
            <v>0</v>
          </cell>
          <cell r="D2803">
            <v>0</v>
          </cell>
          <cell r="E2803">
            <v>0</v>
          </cell>
          <cell r="F2803">
            <v>0</v>
          </cell>
          <cell r="G2803">
            <v>0</v>
          </cell>
        </row>
        <row r="2804">
          <cell r="A2804" t="str">
            <v>OBRA:</v>
          </cell>
          <cell r="B2804" t="str">
            <v>PRUEBA PLANILLA DE MEDICION</v>
          </cell>
          <cell r="C2804">
            <v>0</v>
          </cell>
          <cell r="D2804">
            <v>0</v>
          </cell>
          <cell r="E2804">
            <v>0</v>
          </cell>
          <cell r="F2804" t="str">
            <v>PRECIOS A:</v>
          </cell>
          <cell r="G2804">
            <v>0</v>
          </cell>
        </row>
        <row r="2805">
          <cell r="A2805" t="str">
            <v>UBICACIÓN:</v>
          </cell>
          <cell r="B2805" t="str">
            <v>CENTRO CIVICO</v>
          </cell>
          <cell r="C2805">
            <v>0</v>
          </cell>
          <cell r="D2805">
            <v>0</v>
          </cell>
          <cell r="E2805">
            <v>0</v>
          </cell>
          <cell r="F2805">
            <v>0</v>
          </cell>
          <cell r="G2805">
            <v>0</v>
          </cell>
        </row>
        <row r="2806">
          <cell r="A2806" t="str">
            <v>RUBRO:</v>
          </cell>
          <cell r="B2806" t="str">
            <v/>
          </cell>
          <cell r="C2806" t="str">
            <v/>
          </cell>
          <cell r="D2806">
            <v>0</v>
          </cell>
          <cell r="E2806">
            <v>0</v>
          </cell>
          <cell r="F2806">
            <v>0</v>
          </cell>
          <cell r="G2806">
            <v>0</v>
          </cell>
        </row>
        <row r="2807">
          <cell r="A2807" t="str">
            <v>ITEM:</v>
          </cell>
          <cell r="B2807" t="str">
            <v/>
          </cell>
          <cell r="C2807" t="str">
            <v/>
          </cell>
          <cell r="D2807">
            <v>0</v>
          </cell>
          <cell r="E2807">
            <v>0</v>
          </cell>
          <cell r="F2807" t="str">
            <v>UNIDAD:</v>
          </cell>
          <cell r="G2807" t="str">
            <v/>
          </cell>
        </row>
        <row r="2808">
          <cell r="A2808">
            <v>0</v>
          </cell>
          <cell r="B2808">
            <v>0</v>
          </cell>
          <cell r="C2808">
            <v>0</v>
          </cell>
          <cell r="D2808">
            <v>0</v>
          </cell>
          <cell r="E2808">
            <v>0</v>
          </cell>
          <cell r="F2808">
            <v>0</v>
          </cell>
          <cell r="G2808">
            <v>0</v>
          </cell>
        </row>
        <row r="2809">
          <cell r="A2809" t="str">
            <v>DATOS REDETERMINACION</v>
          </cell>
          <cell r="B2809">
            <v>0</v>
          </cell>
          <cell r="C2809" t="str">
            <v>DESIGNACION</v>
          </cell>
          <cell r="D2809" t="str">
            <v>U</v>
          </cell>
          <cell r="E2809" t="str">
            <v>Cantidad</v>
          </cell>
          <cell r="F2809" t="str">
            <v>$ Unitarios</v>
          </cell>
          <cell r="G2809" t="str">
            <v>$ Parcial</v>
          </cell>
        </row>
        <row r="2810">
          <cell r="A2810" t="str">
            <v>CÓDIGO</v>
          </cell>
          <cell r="B2810" t="str">
            <v>DESCRIPCIÓN</v>
          </cell>
          <cell r="C2810">
            <v>0</v>
          </cell>
          <cell r="D2810">
            <v>0</v>
          </cell>
          <cell r="E2810">
            <v>0</v>
          </cell>
          <cell r="F2810">
            <v>0</v>
          </cell>
          <cell r="G2810">
            <v>0</v>
          </cell>
        </row>
        <row r="2811">
          <cell r="A2811">
            <v>0</v>
          </cell>
          <cell r="B2811">
            <v>0</v>
          </cell>
          <cell r="C2811" t="str">
            <v>A - MATERIALES</v>
          </cell>
          <cell r="D2811">
            <v>0</v>
          </cell>
          <cell r="E2811">
            <v>0</v>
          </cell>
          <cell r="F2811">
            <v>0</v>
          </cell>
          <cell r="G2811">
            <v>0</v>
          </cell>
        </row>
        <row r="2812">
          <cell r="A2812" t="str">
            <v/>
          </cell>
          <cell r="B2812" t="str">
            <v/>
          </cell>
          <cell r="C2812">
            <v>0</v>
          </cell>
          <cell r="D2812" t="str">
            <v/>
          </cell>
          <cell r="E2812">
            <v>0</v>
          </cell>
          <cell r="F2812">
            <v>0</v>
          </cell>
          <cell r="G2812">
            <v>0</v>
          </cell>
        </row>
        <row r="2813">
          <cell r="A2813" t="str">
            <v/>
          </cell>
          <cell r="B2813" t="str">
            <v/>
          </cell>
          <cell r="C2813">
            <v>0</v>
          </cell>
          <cell r="D2813" t="str">
            <v/>
          </cell>
          <cell r="E2813">
            <v>0</v>
          </cell>
          <cell r="F2813">
            <v>0</v>
          </cell>
          <cell r="G2813">
            <v>0</v>
          </cell>
        </row>
        <row r="2814">
          <cell r="A2814" t="str">
            <v/>
          </cell>
          <cell r="B2814" t="str">
            <v/>
          </cell>
          <cell r="C2814">
            <v>0</v>
          </cell>
          <cell r="D2814" t="str">
            <v/>
          </cell>
          <cell r="E2814">
            <v>0</v>
          </cell>
          <cell r="F2814">
            <v>0</v>
          </cell>
          <cell r="G2814">
            <v>0</v>
          </cell>
        </row>
        <row r="2815">
          <cell r="A2815" t="str">
            <v/>
          </cell>
          <cell r="B2815" t="str">
            <v/>
          </cell>
          <cell r="C2815">
            <v>0</v>
          </cell>
          <cell r="D2815" t="str">
            <v/>
          </cell>
          <cell r="E2815">
            <v>0</v>
          </cell>
          <cell r="F2815">
            <v>0</v>
          </cell>
          <cell r="G2815">
            <v>0</v>
          </cell>
        </row>
        <row r="2816">
          <cell r="A2816" t="str">
            <v/>
          </cell>
          <cell r="B2816" t="str">
            <v/>
          </cell>
          <cell r="C2816">
            <v>0</v>
          </cell>
          <cell r="D2816" t="str">
            <v/>
          </cell>
          <cell r="E2816">
            <v>0</v>
          </cell>
          <cell r="F2816">
            <v>0</v>
          </cell>
          <cell r="G2816">
            <v>0</v>
          </cell>
        </row>
        <row r="2817">
          <cell r="A2817" t="str">
            <v/>
          </cell>
          <cell r="B2817" t="str">
            <v/>
          </cell>
          <cell r="C2817">
            <v>0</v>
          </cell>
          <cell r="D2817" t="str">
            <v/>
          </cell>
          <cell r="E2817">
            <v>0</v>
          </cell>
          <cell r="F2817">
            <v>0</v>
          </cell>
          <cell r="G2817">
            <v>0</v>
          </cell>
        </row>
        <row r="2818">
          <cell r="A2818" t="str">
            <v/>
          </cell>
          <cell r="B2818" t="str">
            <v/>
          </cell>
          <cell r="C2818">
            <v>0</v>
          </cell>
          <cell r="D2818" t="str">
            <v/>
          </cell>
          <cell r="E2818">
            <v>0</v>
          </cell>
          <cell r="F2818">
            <v>0</v>
          </cell>
          <cell r="G2818">
            <v>0</v>
          </cell>
        </row>
        <row r="2819">
          <cell r="A2819" t="str">
            <v/>
          </cell>
          <cell r="B2819" t="str">
            <v/>
          </cell>
          <cell r="C2819">
            <v>0</v>
          </cell>
          <cell r="D2819" t="str">
            <v/>
          </cell>
          <cell r="E2819">
            <v>0</v>
          </cell>
          <cell r="F2819">
            <v>0</v>
          </cell>
          <cell r="G2819">
            <v>0</v>
          </cell>
        </row>
        <row r="2820">
          <cell r="A2820" t="str">
            <v/>
          </cell>
          <cell r="B2820" t="str">
            <v/>
          </cell>
          <cell r="C2820">
            <v>0</v>
          </cell>
          <cell r="D2820" t="str">
            <v/>
          </cell>
          <cell r="E2820">
            <v>0</v>
          </cell>
          <cell r="F2820">
            <v>0</v>
          </cell>
          <cell r="G2820">
            <v>0</v>
          </cell>
        </row>
        <row r="2821">
          <cell r="A2821" t="str">
            <v/>
          </cell>
          <cell r="B2821" t="str">
            <v/>
          </cell>
          <cell r="C2821">
            <v>0</v>
          </cell>
          <cell r="D2821" t="str">
            <v/>
          </cell>
          <cell r="E2821">
            <v>0</v>
          </cell>
          <cell r="F2821">
            <v>0</v>
          </cell>
          <cell r="G2821">
            <v>0</v>
          </cell>
        </row>
        <row r="2822">
          <cell r="A2822" t="str">
            <v/>
          </cell>
          <cell r="B2822" t="str">
            <v/>
          </cell>
          <cell r="C2822">
            <v>0</v>
          </cell>
          <cell r="D2822" t="str">
            <v/>
          </cell>
          <cell r="E2822">
            <v>0</v>
          </cell>
          <cell r="F2822">
            <v>0</v>
          </cell>
          <cell r="G2822">
            <v>0</v>
          </cell>
        </row>
        <row r="2823">
          <cell r="A2823" t="str">
            <v/>
          </cell>
          <cell r="B2823" t="str">
            <v/>
          </cell>
          <cell r="C2823">
            <v>0</v>
          </cell>
          <cell r="D2823" t="str">
            <v/>
          </cell>
          <cell r="E2823">
            <v>0</v>
          </cell>
          <cell r="F2823">
            <v>0</v>
          </cell>
          <cell r="G2823">
            <v>0</v>
          </cell>
        </row>
        <row r="2824">
          <cell r="A2824" t="str">
            <v/>
          </cell>
          <cell r="B2824" t="str">
            <v/>
          </cell>
          <cell r="C2824">
            <v>0</v>
          </cell>
          <cell r="D2824" t="str">
            <v/>
          </cell>
          <cell r="E2824">
            <v>0</v>
          </cell>
          <cell r="F2824">
            <v>0</v>
          </cell>
          <cell r="G2824">
            <v>0</v>
          </cell>
        </row>
        <row r="2825">
          <cell r="A2825" t="str">
            <v/>
          </cell>
          <cell r="B2825" t="str">
            <v/>
          </cell>
          <cell r="C2825">
            <v>0</v>
          </cell>
          <cell r="D2825" t="str">
            <v/>
          </cell>
          <cell r="E2825">
            <v>0</v>
          </cell>
          <cell r="F2825">
            <v>0</v>
          </cell>
          <cell r="G2825">
            <v>0</v>
          </cell>
        </row>
        <row r="2826">
          <cell r="A2826">
            <v>0</v>
          </cell>
          <cell r="B2826">
            <v>0</v>
          </cell>
          <cell r="C2826">
            <v>0</v>
          </cell>
          <cell r="D2826">
            <v>0</v>
          </cell>
          <cell r="E2826">
            <v>0</v>
          </cell>
          <cell r="F2826" t="str">
            <v>Total A</v>
          </cell>
          <cell r="G2826">
            <v>0</v>
          </cell>
        </row>
        <row r="2827">
          <cell r="A2827">
            <v>0</v>
          </cell>
          <cell r="B2827">
            <v>0</v>
          </cell>
          <cell r="C2827" t="str">
            <v>B - MANO DE OBRA</v>
          </cell>
          <cell r="D2827">
            <v>0</v>
          </cell>
          <cell r="E2827">
            <v>0</v>
          </cell>
          <cell r="F2827">
            <v>0</v>
          </cell>
          <cell r="G2827">
            <v>0</v>
          </cell>
        </row>
        <row r="2828">
          <cell r="A2828" t="str">
            <v/>
          </cell>
          <cell r="B2828">
            <v>0</v>
          </cell>
          <cell r="C2828">
            <v>0</v>
          </cell>
          <cell r="D2828" t="str">
            <v/>
          </cell>
          <cell r="E2828">
            <v>0</v>
          </cell>
          <cell r="F2828">
            <v>0</v>
          </cell>
          <cell r="G2828">
            <v>0</v>
          </cell>
        </row>
        <row r="2829">
          <cell r="A2829" t="str">
            <v/>
          </cell>
          <cell r="B2829">
            <v>0</v>
          </cell>
          <cell r="C2829">
            <v>0</v>
          </cell>
          <cell r="D2829" t="str">
            <v/>
          </cell>
          <cell r="E2829">
            <v>0</v>
          </cell>
          <cell r="F2829">
            <v>0</v>
          </cell>
          <cell r="G2829">
            <v>0</v>
          </cell>
        </row>
        <row r="2830">
          <cell r="A2830" t="str">
            <v/>
          </cell>
          <cell r="B2830">
            <v>0</v>
          </cell>
          <cell r="C2830">
            <v>0</v>
          </cell>
          <cell r="D2830" t="str">
            <v/>
          </cell>
          <cell r="E2830">
            <v>0</v>
          </cell>
          <cell r="F2830">
            <v>0</v>
          </cell>
          <cell r="G2830">
            <v>0</v>
          </cell>
        </row>
        <row r="2831">
          <cell r="A2831" t="str">
            <v/>
          </cell>
          <cell r="B2831">
            <v>0</v>
          </cell>
          <cell r="C2831">
            <v>0</v>
          </cell>
          <cell r="D2831" t="str">
            <v/>
          </cell>
          <cell r="E2831">
            <v>0</v>
          </cell>
          <cell r="F2831">
            <v>0</v>
          </cell>
          <cell r="G2831">
            <v>0</v>
          </cell>
        </row>
        <row r="2832">
          <cell r="A2832" t="str">
            <v/>
          </cell>
          <cell r="B2832">
            <v>0</v>
          </cell>
          <cell r="C2832">
            <v>0</v>
          </cell>
          <cell r="D2832" t="str">
            <v/>
          </cell>
          <cell r="E2832">
            <v>0</v>
          </cell>
          <cell r="F2832">
            <v>0</v>
          </cell>
          <cell r="G2832">
            <v>0</v>
          </cell>
        </row>
        <row r="2833">
          <cell r="A2833" t="str">
            <v/>
          </cell>
          <cell r="B2833">
            <v>0</v>
          </cell>
          <cell r="C2833">
            <v>0</v>
          </cell>
          <cell r="D2833" t="str">
            <v/>
          </cell>
          <cell r="E2833">
            <v>0</v>
          </cell>
          <cell r="F2833">
            <v>0</v>
          </cell>
          <cell r="G2833">
            <v>0</v>
          </cell>
        </row>
        <row r="2834">
          <cell r="A2834" t="str">
            <v/>
          </cell>
          <cell r="B2834">
            <v>0</v>
          </cell>
          <cell r="C2834">
            <v>0</v>
          </cell>
          <cell r="D2834" t="str">
            <v/>
          </cell>
          <cell r="E2834">
            <v>0</v>
          </cell>
          <cell r="F2834">
            <v>0</v>
          </cell>
          <cell r="G2834">
            <v>0</v>
          </cell>
        </row>
        <row r="2835">
          <cell r="A2835" t="str">
            <v/>
          </cell>
          <cell r="B2835">
            <v>0</v>
          </cell>
          <cell r="C2835">
            <v>0</v>
          </cell>
          <cell r="D2835" t="str">
            <v/>
          </cell>
          <cell r="E2835">
            <v>0</v>
          </cell>
          <cell r="F2835">
            <v>0</v>
          </cell>
          <cell r="G2835">
            <v>0</v>
          </cell>
        </row>
        <row r="2836">
          <cell r="A2836">
            <v>0</v>
          </cell>
          <cell r="B2836">
            <v>0</v>
          </cell>
          <cell r="C2836">
            <v>0</v>
          </cell>
          <cell r="D2836">
            <v>0</v>
          </cell>
          <cell r="E2836">
            <v>0</v>
          </cell>
          <cell r="F2836" t="str">
            <v>Total B</v>
          </cell>
          <cell r="G2836">
            <v>0</v>
          </cell>
        </row>
        <row r="2837">
          <cell r="A2837">
            <v>0</v>
          </cell>
          <cell r="B2837">
            <v>0</v>
          </cell>
          <cell r="C2837" t="str">
            <v>C - EQUIPOS</v>
          </cell>
          <cell r="D2837">
            <v>0</v>
          </cell>
          <cell r="E2837">
            <v>0</v>
          </cell>
          <cell r="F2837">
            <v>0</v>
          </cell>
          <cell r="G2837">
            <v>0</v>
          </cell>
        </row>
        <row r="2838">
          <cell r="A2838" t="str">
            <v/>
          </cell>
          <cell r="B2838" t="str">
            <v/>
          </cell>
          <cell r="C2838">
            <v>0</v>
          </cell>
          <cell r="D2838" t="str">
            <v/>
          </cell>
          <cell r="E2838">
            <v>0</v>
          </cell>
          <cell r="F2838">
            <v>0</v>
          </cell>
          <cell r="G2838">
            <v>0</v>
          </cell>
        </row>
        <row r="2839">
          <cell r="A2839" t="str">
            <v/>
          </cell>
          <cell r="B2839" t="str">
            <v/>
          </cell>
          <cell r="C2839">
            <v>0</v>
          </cell>
          <cell r="D2839" t="str">
            <v/>
          </cell>
          <cell r="E2839">
            <v>0</v>
          </cell>
          <cell r="F2839">
            <v>0</v>
          </cell>
          <cell r="G2839">
            <v>0</v>
          </cell>
        </row>
        <row r="2840">
          <cell r="A2840" t="str">
            <v/>
          </cell>
          <cell r="B2840" t="str">
            <v/>
          </cell>
          <cell r="C2840">
            <v>0</v>
          </cell>
          <cell r="D2840" t="str">
            <v/>
          </cell>
          <cell r="E2840">
            <v>0</v>
          </cell>
          <cell r="F2840">
            <v>0</v>
          </cell>
          <cell r="G2840">
            <v>0</v>
          </cell>
        </row>
        <row r="2841">
          <cell r="A2841" t="str">
            <v/>
          </cell>
          <cell r="B2841" t="str">
            <v/>
          </cell>
          <cell r="C2841">
            <v>0</v>
          </cell>
          <cell r="D2841" t="str">
            <v/>
          </cell>
          <cell r="E2841">
            <v>0</v>
          </cell>
          <cell r="F2841">
            <v>0</v>
          </cell>
          <cell r="G2841">
            <v>0</v>
          </cell>
        </row>
        <row r="2842">
          <cell r="A2842" t="str">
            <v/>
          </cell>
          <cell r="B2842" t="str">
            <v/>
          </cell>
          <cell r="C2842">
            <v>0</v>
          </cell>
          <cell r="D2842" t="str">
            <v/>
          </cell>
          <cell r="E2842">
            <v>0</v>
          </cell>
          <cell r="F2842">
            <v>0</v>
          </cell>
          <cell r="G2842">
            <v>0</v>
          </cell>
        </row>
        <row r="2843">
          <cell r="A2843" t="str">
            <v/>
          </cell>
          <cell r="B2843" t="str">
            <v/>
          </cell>
          <cell r="C2843">
            <v>0</v>
          </cell>
          <cell r="D2843" t="str">
            <v/>
          </cell>
          <cell r="E2843">
            <v>0</v>
          </cell>
          <cell r="F2843">
            <v>0</v>
          </cell>
          <cell r="G2843">
            <v>0</v>
          </cell>
        </row>
        <row r="2844">
          <cell r="A2844" t="str">
            <v/>
          </cell>
          <cell r="B2844" t="str">
            <v/>
          </cell>
          <cell r="C2844">
            <v>0</v>
          </cell>
          <cell r="D2844" t="str">
            <v/>
          </cell>
          <cell r="E2844">
            <v>0</v>
          </cell>
          <cell r="F2844">
            <v>0</v>
          </cell>
          <cell r="G2844">
            <v>0</v>
          </cell>
        </row>
        <row r="2845">
          <cell r="A2845" t="str">
            <v/>
          </cell>
          <cell r="B2845" t="str">
            <v/>
          </cell>
          <cell r="C2845">
            <v>0</v>
          </cell>
          <cell r="D2845" t="str">
            <v/>
          </cell>
          <cell r="E2845">
            <v>0</v>
          </cell>
          <cell r="F2845">
            <v>0</v>
          </cell>
          <cell r="G2845">
            <v>0</v>
          </cell>
        </row>
        <row r="2846">
          <cell r="A2846" t="str">
            <v/>
          </cell>
          <cell r="B2846" t="str">
            <v/>
          </cell>
          <cell r="C2846">
            <v>0</v>
          </cell>
          <cell r="D2846" t="str">
            <v/>
          </cell>
          <cell r="E2846">
            <v>0</v>
          </cell>
          <cell r="F2846">
            <v>0</v>
          </cell>
          <cell r="G2846">
            <v>0</v>
          </cell>
        </row>
        <row r="2847">
          <cell r="A2847">
            <v>0</v>
          </cell>
          <cell r="B2847">
            <v>0</v>
          </cell>
          <cell r="C2847">
            <v>0</v>
          </cell>
          <cell r="D2847">
            <v>0</v>
          </cell>
          <cell r="E2847">
            <v>0</v>
          </cell>
          <cell r="F2847" t="str">
            <v>Total C</v>
          </cell>
          <cell r="G2847">
            <v>0</v>
          </cell>
        </row>
        <row r="2848">
          <cell r="A2848">
            <v>0</v>
          </cell>
          <cell r="B2848">
            <v>0</v>
          </cell>
          <cell r="C2848">
            <v>0</v>
          </cell>
          <cell r="D2848">
            <v>0</v>
          </cell>
          <cell r="E2848">
            <v>0</v>
          </cell>
          <cell r="F2848">
            <v>0</v>
          </cell>
          <cell r="G2848">
            <v>0</v>
          </cell>
        </row>
        <row r="2849">
          <cell r="A2849" t="str">
            <v/>
          </cell>
          <cell r="B2849" t="str">
            <v/>
          </cell>
          <cell r="C2849">
            <v>0</v>
          </cell>
          <cell r="D2849" t="str">
            <v>Costo  Neto</v>
          </cell>
          <cell r="E2849">
            <v>0</v>
          </cell>
          <cell r="F2849" t="str">
            <v>Total D=A+B+C</v>
          </cell>
          <cell r="G2849">
            <v>0</v>
          </cell>
        </row>
        <row r="2851">
          <cell r="A2851" t="str">
            <v>ANALISIS DE PRECIOS</v>
          </cell>
          <cell r="B2851">
            <v>0</v>
          </cell>
          <cell r="C2851">
            <v>0</v>
          </cell>
          <cell r="D2851">
            <v>0</v>
          </cell>
          <cell r="E2851">
            <v>0</v>
          </cell>
          <cell r="F2851">
            <v>0</v>
          </cell>
          <cell r="G2851">
            <v>0</v>
          </cell>
        </row>
        <row r="2852">
          <cell r="A2852" t="str">
            <v>COMITENTE:</v>
          </cell>
          <cell r="B2852" t="str">
            <v>DIRECCIÓN DE ARQUITECTURA</v>
          </cell>
          <cell r="C2852">
            <v>0</v>
          </cell>
          <cell r="D2852">
            <v>0</v>
          </cell>
          <cell r="E2852">
            <v>0</v>
          </cell>
          <cell r="F2852">
            <v>0</v>
          </cell>
          <cell r="G2852">
            <v>0</v>
          </cell>
        </row>
        <row r="2853">
          <cell r="A2853" t="str">
            <v>CONTRATISTA:</v>
          </cell>
          <cell r="B2853" t="str">
            <v>FUNCIONALES SIGOP</v>
          </cell>
          <cell r="C2853">
            <v>0</v>
          </cell>
          <cell r="D2853">
            <v>0</v>
          </cell>
          <cell r="E2853">
            <v>0</v>
          </cell>
          <cell r="F2853">
            <v>0</v>
          </cell>
          <cell r="G2853">
            <v>0</v>
          </cell>
        </row>
        <row r="2854">
          <cell r="A2854" t="str">
            <v>OBRA:</v>
          </cell>
          <cell r="B2854" t="str">
            <v>PRUEBA PLANILLA DE MEDICION</v>
          </cell>
          <cell r="C2854">
            <v>0</v>
          </cell>
          <cell r="D2854">
            <v>0</v>
          </cell>
          <cell r="E2854">
            <v>0</v>
          </cell>
          <cell r="F2854" t="str">
            <v>PRECIOS A:</v>
          </cell>
          <cell r="G2854">
            <v>0</v>
          </cell>
        </row>
        <row r="2855">
          <cell r="A2855" t="str">
            <v>UBICACIÓN:</v>
          </cell>
          <cell r="B2855" t="str">
            <v>CENTRO CIVICO</v>
          </cell>
          <cell r="C2855">
            <v>0</v>
          </cell>
          <cell r="D2855">
            <v>0</v>
          </cell>
          <cell r="E2855">
            <v>0</v>
          </cell>
          <cell r="F2855">
            <v>0</v>
          </cell>
          <cell r="G2855">
            <v>0</v>
          </cell>
        </row>
        <row r="2856">
          <cell r="A2856" t="str">
            <v>RUBRO:</v>
          </cell>
          <cell r="B2856" t="str">
            <v/>
          </cell>
          <cell r="C2856" t="str">
            <v/>
          </cell>
          <cell r="D2856">
            <v>0</v>
          </cell>
          <cell r="E2856">
            <v>0</v>
          </cell>
          <cell r="F2856">
            <v>0</v>
          </cell>
          <cell r="G2856">
            <v>0</v>
          </cell>
        </row>
        <row r="2857">
          <cell r="A2857" t="str">
            <v>ITEM:</v>
          </cell>
          <cell r="B2857" t="str">
            <v/>
          </cell>
          <cell r="C2857" t="str">
            <v/>
          </cell>
          <cell r="D2857">
            <v>0</v>
          </cell>
          <cell r="E2857">
            <v>0</v>
          </cell>
          <cell r="F2857" t="str">
            <v>UNIDAD:</v>
          </cell>
          <cell r="G2857" t="str">
            <v/>
          </cell>
        </row>
        <row r="2858">
          <cell r="A2858">
            <v>0</v>
          </cell>
          <cell r="B2858">
            <v>0</v>
          </cell>
          <cell r="C2858">
            <v>0</v>
          </cell>
          <cell r="D2858">
            <v>0</v>
          </cell>
          <cell r="E2858">
            <v>0</v>
          </cell>
          <cell r="F2858">
            <v>0</v>
          </cell>
          <cell r="G2858">
            <v>0</v>
          </cell>
        </row>
        <row r="2859">
          <cell r="A2859" t="str">
            <v>DATOS REDETERMINACION</v>
          </cell>
          <cell r="B2859">
            <v>0</v>
          </cell>
          <cell r="C2859" t="str">
            <v>DESIGNACION</v>
          </cell>
          <cell r="D2859" t="str">
            <v>U</v>
          </cell>
          <cell r="E2859" t="str">
            <v>Cantidad</v>
          </cell>
          <cell r="F2859" t="str">
            <v>$ Unitarios</v>
          </cell>
          <cell r="G2859" t="str">
            <v>$ Parcial</v>
          </cell>
        </row>
        <row r="2860">
          <cell r="A2860" t="str">
            <v>CÓDIGO</v>
          </cell>
          <cell r="B2860" t="str">
            <v>DESCRIPCIÓN</v>
          </cell>
          <cell r="C2860">
            <v>0</v>
          </cell>
          <cell r="D2860">
            <v>0</v>
          </cell>
          <cell r="E2860">
            <v>0</v>
          </cell>
          <cell r="F2860">
            <v>0</v>
          </cell>
          <cell r="G2860">
            <v>0</v>
          </cell>
        </row>
        <row r="2861">
          <cell r="A2861">
            <v>0</v>
          </cell>
          <cell r="B2861">
            <v>0</v>
          </cell>
          <cell r="C2861" t="str">
            <v>A - MATERIALES</v>
          </cell>
          <cell r="D2861">
            <v>0</v>
          </cell>
          <cell r="E2861">
            <v>0</v>
          </cell>
          <cell r="F2861">
            <v>0</v>
          </cell>
          <cell r="G2861">
            <v>0</v>
          </cell>
        </row>
        <row r="2862">
          <cell r="A2862" t="str">
            <v/>
          </cell>
          <cell r="B2862" t="str">
            <v/>
          </cell>
          <cell r="C2862">
            <v>0</v>
          </cell>
          <cell r="D2862" t="str">
            <v/>
          </cell>
          <cell r="E2862">
            <v>0</v>
          </cell>
          <cell r="F2862">
            <v>0</v>
          </cell>
          <cell r="G2862">
            <v>0</v>
          </cell>
        </row>
        <row r="2863">
          <cell r="A2863" t="str">
            <v/>
          </cell>
          <cell r="B2863" t="str">
            <v/>
          </cell>
          <cell r="C2863">
            <v>0</v>
          </cell>
          <cell r="D2863" t="str">
            <v/>
          </cell>
          <cell r="E2863">
            <v>0</v>
          </cell>
          <cell r="F2863">
            <v>0</v>
          </cell>
          <cell r="G2863">
            <v>0</v>
          </cell>
        </row>
        <row r="2864">
          <cell r="A2864" t="str">
            <v/>
          </cell>
          <cell r="B2864" t="str">
            <v/>
          </cell>
          <cell r="C2864">
            <v>0</v>
          </cell>
          <cell r="D2864" t="str">
            <v/>
          </cell>
          <cell r="E2864">
            <v>0</v>
          </cell>
          <cell r="F2864">
            <v>0</v>
          </cell>
          <cell r="G2864">
            <v>0</v>
          </cell>
        </row>
        <row r="2865">
          <cell r="A2865" t="str">
            <v/>
          </cell>
          <cell r="B2865" t="str">
            <v/>
          </cell>
          <cell r="C2865">
            <v>0</v>
          </cell>
          <cell r="D2865" t="str">
            <v/>
          </cell>
          <cell r="E2865">
            <v>0</v>
          </cell>
          <cell r="F2865">
            <v>0</v>
          </cell>
          <cell r="G2865">
            <v>0</v>
          </cell>
        </row>
        <row r="2866">
          <cell r="A2866" t="str">
            <v/>
          </cell>
          <cell r="B2866" t="str">
            <v/>
          </cell>
          <cell r="C2866">
            <v>0</v>
          </cell>
          <cell r="D2866" t="str">
            <v/>
          </cell>
          <cell r="E2866">
            <v>0</v>
          </cell>
          <cell r="F2866">
            <v>0</v>
          </cell>
          <cell r="G2866">
            <v>0</v>
          </cell>
        </row>
        <row r="2867">
          <cell r="A2867" t="str">
            <v/>
          </cell>
          <cell r="B2867" t="str">
            <v/>
          </cell>
          <cell r="C2867">
            <v>0</v>
          </cell>
          <cell r="D2867" t="str">
            <v/>
          </cell>
          <cell r="E2867">
            <v>0</v>
          </cell>
          <cell r="F2867">
            <v>0</v>
          </cell>
          <cell r="G2867">
            <v>0</v>
          </cell>
        </row>
        <row r="2868">
          <cell r="A2868" t="str">
            <v/>
          </cell>
          <cell r="B2868" t="str">
            <v/>
          </cell>
          <cell r="C2868">
            <v>0</v>
          </cell>
          <cell r="D2868" t="str">
            <v/>
          </cell>
          <cell r="E2868">
            <v>0</v>
          </cell>
          <cell r="F2868">
            <v>0</v>
          </cell>
          <cell r="G2868">
            <v>0</v>
          </cell>
        </row>
        <row r="2869">
          <cell r="A2869" t="str">
            <v/>
          </cell>
          <cell r="B2869" t="str">
            <v/>
          </cell>
          <cell r="C2869">
            <v>0</v>
          </cell>
          <cell r="D2869" t="str">
            <v/>
          </cell>
          <cell r="E2869">
            <v>0</v>
          </cell>
          <cell r="F2869">
            <v>0</v>
          </cell>
          <cell r="G2869">
            <v>0</v>
          </cell>
        </row>
        <row r="2870">
          <cell r="A2870" t="str">
            <v/>
          </cell>
          <cell r="B2870" t="str">
            <v/>
          </cell>
          <cell r="C2870">
            <v>0</v>
          </cell>
          <cell r="D2870" t="str">
            <v/>
          </cell>
          <cell r="E2870">
            <v>0</v>
          </cell>
          <cell r="F2870">
            <v>0</v>
          </cell>
          <cell r="G2870">
            <v>0</v>
          </cell>
        </row>
        <row r="2871">
          <cell r="A2871" t="str">
            <v/>
          </cell>
          <cell r="B2871" t="str">
            <v/>
          </cell>
          <cell r="C2871">
            <v>0</v>
          </cell>
          <cell r="D2871" t="str">
            <v/>
          </cell>
          <cell r="E2871">
            <v>0</v>
          </cell>
          <cell r="F2871">
            <v>0</v>
          </cell>
          <cell r="G2871">
            <v>0</v>
          </cell>
        </row>
        <row r="2872">
          <cell r="A2872" t="str">
            <v/>
          </cell>
          <cell r="B2872" t="str">
            <v/>
          </cell>
          <cell r="C2872">
            <v>0</v>
          </cell>
          <cell r="D2872" t="str">
            <v/>
          </cell>
          <cell r="E2872">
            <v>0</v>
          </cell>
          <cell r="F2872">
            <v>0</v>
          </cell>
          <cell r="G2872">
            <v>0</v>
          </cell>
        </row>
        <row r="2873">
          <cell r="A2873" t="str">
            <v/>
          </cell>
          <cell r="B2873" t="str">
            <v/>
          </cell>
          <cell r="C2873">
            <v>0</v>
          </cell>
          <cell r="D2873" t="str">
            <v/>
          </cell>
          <cell r="E2873">
            <v>0</v>
          </cell>
          <cell r="F2873">
            <v>0</v>
          </cell>
          <cell r="G2873">
            <v>0</v>
          </cell>
        </row>
        <row r="2874">
          <cell r="A2874" t="str">
            <v/>
          </cell>
          <cell r="B2874" t="str">
            <v/>
          </cell>
          <cell r="C2874">
            <v>0</v>
          </cell>
          <cell r="D2874" t="str">
            <v/>
          </cell>
          <cell r="E2874">
            <v>0</v>
          </cell>
          <cell r="F2874">
            <v>0</v>
          </cell>
          <cell r="G2874">
            <v>0</v>
          </cell>
        </row>
        <row r="2875">
          <cell r="A2875" t="str">
            <v/>
          </cell>
          <cell r="B2875" t="str">
            <v/>
          </cell>
          <cell r="C2875">
            <v>0</v>
          </cell>
          <cell r="D2875" t="str">
            <v/>
          </cell>
          <cell r="E2875">
            <v>0</v>
          </cell>
          <cell r="F2875">
            <v>0</v>
          </cell>
          <cell r="G2875">
            <v>0</v>
          </cell>
        </row>
        <row r="2876">
          <cell r="A2876">
            <v>0</v>
          </cell>
          <cell r="B2876">
            <v>0</v>
          </cell>
          <cell r="C2876">
            <v>0</v>
          </cell>
          <cell r="D2876">
            <v>0</v>
          </cell>
          <cell r="E2876">
            <v>0</v>
          </cell>
          <cell r="F2876" t="str">
            <v>Total A</v>
          </cell>
          <cell r="G2876">
            <v>0</v>
          </cell>
        </row>
        <row r="2877">
          <cell r="A2877">
            <v>0</v>
          </cell>
          <cell r="B2877">
            <v>0</v>
          </cell>
          <cell r="C2877" t="str">
            <v>B - MANO DE OBRA</v>
          </cell>
          <cell r="D2877">
            <v>0</v>
          </cell>
          <cell r="E2877">
            <v>0</v>
          </cell>
          <cell r="F2877">
            <v>0</v>
          </cell>
          <cell r="G2877">
            <v>0</v>
          </cell>
        </row>
        <row r="2878">
          <cell r="A2878" t="str">
            <v/>
          </cell>
          <cell r="B2878">
            <v>0</v>
          </cell>
          <cell r="C2878">
            <v>0</v>
          </cell>
          <cell r="D2878" t="str">
            <v/>
          </cell>
          <cell r="E2878">
            <v>0</v>
          </cell>
          <cell r="F2878">
            <v>0</v>
          </cell>
          <cell r="G2878">
            <v>0</v>
          </cell>
        </row>
        <row r="2879">
          <cell r="A2879" t="str">
            <v/>
          </cell>
          <cell r="B2879">
            <v>0</v>
          </cell>
          <cell r="C2879">
            <v>0</v>
          </cell>
          <cell r="D2879" t="str">
            <v/>
          </cell>
          <cell r="E2879">
            <v>0</v>
          </cell>
          <cell r="F2879">
            <v>0</v>
          </cell>
          <cell r="G2879">
            <v>0</v>
          </cell>
        </row>
        <row r="2880">
          <cell r="A2880" t="str">
            <v/>
          </cell>
          <cell r="B2880">
            <v>0</v>
          </cell>
          <cell r="C2880">
            <v>0</v>
          </cell>
          <cell r="D2880" t="str">
            <v/>
          </cell>
          <cell r="E2880">
            <v>0</v>
          </cell>
          <cell r="F2880">
            <v>0</v>
          </cell>
          <cell r="G2880">
            <v>0</v>
          </cell>
        </row>
        <row r="2881">
          <cell r="A2881" t="str">
            <v/>
          </cell>
          <cell r="B2881">
            <v>0</v>
          </cell>
          <cell r="C2881">
            <v>0</v>
          </cell>
          <cell r="D2881" t="str">
            <v/>
          </cell>
          <cell r="E2881">
            <v>0</v>
          </cell>
          <cell r="F2881">
            <v>0</v>
          </cell>
          <cell r="G2881">
            <v>0</v>
          </cell>
        </row>
        <row r="2882">
          <cell r="A2882" t="str">
            <v/>
          </cell>
          <cell r="B2882">
            <v>0</v>
          </cell>
          <cell r="C2882">
            <v>0</v>
          </cell>
          <cell r="D2882" t="str">
            <v/>
          </cell>
          <cell r="E2882">
            <v>0</v>
          </cell>
          <cell r="F2882">
            <v>0</v>
          </cell>
          <cell r="G2882">
            <v>0</v>
          </cell>
        </row>
        <row r="2883">
          <cell r="A2883" t="str">
            <v/>
          </cell>
          <cell r="B2883">
            <v>0</v>
          </cell>
          <cell r="C2883">
            <v>0</v>
          </cell>
          <cell r="D2883" t="str">
            <v/>
          </cell>
          <cell r="E2883">
            <v>0</v>
          </cell>
          <cell r="F2883">
            <v>0</v>
          </cell>
          <cell r="G2883">
            <v>0</v>
          </cell>
        </row>
        <row r="2884">
          <cell r="A2884" t="str">
            <v/>
          </cell>
          <cell r="B2884">
            <v>0</v>
          </cell>
          <cell r="C2884">
            <v>0</v>
          </cell>
          <cell r="D2884" t="str">
            <v/>
          </cell>
          <cell r="E2884">
            <v>0</v>
          </cell>
          <cell r="F2884">
            <v>0</v>
          </cell>
          <cell r="G2884">
            <v>0</v>
          </cell>
        </row>
        <row r="2885">
          <cell r="A2885" t="str">
            <v/>
          </cell>
          <cell r="B2885">
            <v>0</v>
          </cell>
          <cell r="C2885">
            <v>0</v>
          </cell>
          <cell r="D2885" t="str">
            <v/>
          </cell>
          <cell r="E2885">
            <v>0</v>
          </cell>
          <cell r="F2885">
            <v>0</v>
          </cell>
          <cell r="G2885">
            <v>0</v>
          </cell>
        </row>
        <row r="2886">
          <cell r="A2886">
            <v>0</v>
          </cell>
          <cell r="B2886">
            <v>0</v>
          </cell>
          <cell r="C2886">
            <v>0</v>
          </cell>
          <cell r="D2886">
            <v>0</v>
          </cell>
          <cell r="E2886">
            <v>0</v>
          </cell>
          <cell r="F2886" t="str">
            <v>Total B</v>
          </cell>
          <cell r="G2886">
            <v>0</v>
          </cell>
        </row>
        <row r="2887">
          <cell r="A2887">
            <v>0</v>
          </cell>
          <cell r="B2887">
            <v>0</v>
          </cell>
          <cell r="C2887" t="str">
            <v>C - EQUIPOS</v>
          </cell>
          <cell r="D2887">
            <v>0</v>
          </cell>
          <cell r="E2887">
            <v>0</v>
          </cell>
          <cell r="F2887">
            <v>0</v>
          </cell>
          <cell r="G2887">
            <v>0</v>
          </cell>
        </row>
        <row r="2888">
          <cell r="A2888" t="str">
            <v/>
          </cell>
          <cell r="B2888" t="str">
            <v/>
          </cell>
          <cell r="C2888">
            <v>0</v>
          </cell>
          <cell r="D2888" t="str">
            <v/>
          </cell>
          <cell r="E2888">
            <v>0</v>
          </cell>
          <cell r="F2888">
            <v>0</v>
          </cell>
          <cell r="G2888">
            <v>0</v>
          </cell>
        </row>
        <row r="2889">
          <cell r="A2889" t="str">
            <v/>
          </cell>
          <cell r="B2889" t="str">
            <v/>
          </cell>
          <cell r="C2889">
            <v>0</v>
          </cell>
          <cell r="D2889" t="str">
            <v/>
          </cell>
          <cell r="E2889">
            <v>0</v>
          </cell>
          <cell r="F2889">
            <v>0</v>
          </cell>
          <cell r="G2889">
            <v>0</v>
          </cell>
        </row>
        <row r="2890">
          <cell r="A2890" t="str">
            <v/>
          </cell>
          <cell r="B2890" t="str">
            <v/>
          </cell>
          <cell r="C2890">
            <v>0</v>
          </cell>
          <cell r="D2890" t="str">
            <v/>
          </cell>
          <cell r="E2890">
            <v>0</v>
          </cell>
          <cell r="F2890">
            <v>0</v>
          </cell>
          <cell r="G2890">
            <v>0</v>
          </cell>
        </row>
        <row r="2891">
          <cell r="A2891" t="str">
            <v/>
          </cell>
          <cell r="B2891" t="str">
            <v/>
          </cell>
          <cell r="C2891">
            <v>0</v>
          </cell>
          <cell r="D2891" t="str">
            <v/>
          </cell>
          <cell r="E2891">
            <v>0</v>
          </cell>
          <cell r="F2891">
            <v>0</v>
          </cell>
          <cell r="G2891">
            <v>0</v>
          </cell>
        </row>
        <row r="2892">
          <cell r="A2892" t="str">
            <v/>
          </cell>
          <cell r="B2892" t="str">
            <v/>
          </cell>
          <cell r="C2892">
            <v>0</v>
          </cell>
          <cell r="D2892" t="str">
            <v/>
          </cell>
          <cell r="E2892">
            <v>0</v>
          </cell>
          <cell r="F2892">
            <v>0</v>
          </cell>
          <cell r="G2892">
            <v>0</v>
          </cell>
        </row>
        <row r="2893">
          <cell r="A2893" t="str">
            <v/>
          </cell>
          <cell r="B2893" t="str">
            <v/>
          </cell>
          <cell r="C2893">
            <v>0</v>
          </cell>
          <cell r="D2893" t="str">
            <v/>
          </cell>
          <cell r="E2893">
            <v>0</v>
          </cell>
          <cell r="F2893">
            <v>0</v>
          </cell>
          <cell r="G2893">
            <v>0</v>
          </cell>
        </row>
        <row r="2894">
          <cell r="A2894" t="str">
            <v/>
          </cell>
          <cell r="B2894" t="str">
            <v/>
          </cell>
          <cell r="C2894">
            <v>0</v>
          </cell>
          <cell r="D2894" t="str">
            <v/>
          </cell>
          <cell r="E2894">
            <v>0</v>
          </cell>
          <cell r="F2894">
            <v>0</v>
          </cell>
          <cell r="G2894">
            <v>0</v>
          </cell>
        </row>
        <row r="2895">
          <cell r="A2895" t="str">
            <v/>
          </cell>
          <cell r="B2895" t="str">
            <v/>
          </cell>
          <cell r="C2895">
            <v>0</v>
          </cell>
          <cell r="D2895" t="str">
            <v/>
          </cell>
          <cell r="E2895">
            <v>0</v>
          </cell>
          <cell r="F2895">
            <v>0</v>
          </cell>
          <cell r="G2895">
            <v>0</v>
          </cell>
        </row>
        <row r="2896">
          <cell r="A2896" t="str">
            <v/>
          </cell>
          <cell r="B2896" t="str">
            <v/>
          </cell>
          <cell r="C2896">
            <v>0</v>
          </cell>
          <cell r="D2896" t="str">
            <v/>
          </cell>
          <cell r="E2896">
            <v>0</v>
          </cell>
          <cell r="F2896">
            <v>0</v>
          </cell>
          <cell r="G2896">
            <v>0</v>
          </cell>
        </row>
        <row r="2897">
          <cell r="A2897">
            <v>0</v>
          </cell>
          <cell r="B2897">
            <v>0</v>
          </cell>
          <cell r="C2897">
            <v>0</v>
          </cell>
          <cell r="D2897">
            <v>0</v>
          </cell>
          <cell r="E2897">
            <v>0</v>
          </cell>
          <cell r="F2897" t="str">
            <v>Total C</v>
          </cell>
          <cell r="G2897">
            <v>0</v>
          </cell>
        </row>
        <row r="2898">
          <cell r="A2898">
            <v>0</v>
          </cell>
          <cell r="B2898">
            <v>0</v>
          </cell>
          <cell r="C2898">
            <v>0</v>
          </cell>
          <cell r="D2898">
            <v>0</v>
          </cell>
          <cell r="E2898">
            <v>0</v>
          </cell>
          <cell r="F2898">
            <v>0</v>
          </cell>
          <cell r="G2898">
            <v>0</v>
          </cell>
        </row>
        <row r="2899">
          <cell r="A2899" t="str">
            <v/>
          </cell>
          <cell r="B2899" t="str">
            <v/>
          </cell>
          <cell r="C2899">
            <v>0</v>
          </cell>
          <cell r="D2899" t="str">
            <v>Costo  Neto</v>
          </cell>
          <cell r="E2899">
            <v>0</v>
          </cell>
          <cell r="F2899" t="str">
            <v>Total D=A+B+C</v>
          </cell>
          <cell r="G2899">
            <v>0</v>
          </cell>
        </row>
        <row r="2901">
          <cell r="A2901" t="str">
            <v>ANALISIS DE PRECIOS</v>
          </cell>
          <cell r="B2901">
            <v>0</v>
          </cell>
          <cell r="C2901">
            <v>0</v>
          </cell>
          <cell r="D2901">
            <v>0</v>
          </cell>
          <cell r="E2901">
            <v>0</v>
          </cell>
          <cell r="F2901">
            <v>0</v>
          </cell>
          <cell r="G2901">
            <v>0</v>
          </cell>
        </row>
        <row r="2902">
          <cell r="A2902" t="str">
            <v>COMITENTE:</v>
          </cell>
          <cell r="B2902" t="str">
            <v>DIRECCIÓN DE ARQUITECTURA</v>
          </cell>
          <cell r="C2902">
            <v>0</v>
          </cell>
          <cell r="D2902">
            <v>0</v>
          </cell>
          <cell r="E2902">
            <v>0</v>
          </cell>
          <cell r="F2902">
            <v>0</v>
          </cell>
          <cell r="G2902">
            <v>0</v>
          </cell>
        </row>
        <row r="2903">
          <cell r="A2903" t="str">
            <v>CONTRATISTA:</v>
          </cell>
          <cell r="B2903" t="str">
            <v>FUNCIONALES SIGOP</v>
          </cell>
          <cell r="C2903">
            <v>0</v>
          </cell>
          <cell r="D2903">
            <v>0</v>
          </cell>
          <cell r="E2903">
            <v>0</v>
          </cell>
          <cell r="F2903">
            <v>0</v>
          </cell>
          <cell r="G2903">
            <v>0</v>
          </cell>
        </row>
        <row r="2904">
          <cell r="A2904" t="str">
            <v>OBRA:</v>
          </cell>
          <cell r="B2904" t="str">
            <v>PRUEBA PLANILLA DE MEDICION</v>
          </cell>
          <cell r="C2904">
            <v>0</v>
          </cell>
          <cell r="D2904">
            <v>0</v>
          </cell>
          <cell r="E2904">
            <v>0</v>
          </cell>
          <cell r="F2904" t="str">
            <v>PRECIOS A:</v>
          </cell>
          <cell r="G2904">
            <v>0</v>
          </cell>
        </row>
        <row r="2905">
          <cell r="A2905" t="str">
            <v>UBICACIÓN:</v>
          </cell>
          <cell r="B2905" t="str">
            <v>CENTRO CIVICO</v>
          </cell>
          <cell r="C2905">
            <v>0</v>
          </cell>
          <cell r="D2905">
            <v>0</v>
          </cell>
          <cell r="E2905">
            <v>0</v>
          </cell>
          <cell r="F2905">
            <v>0</v>
          </cell>
          <cell r="G2905">
            <v>0</v>
          </cell>
        </row>
        <row r="2906">
          <cell r="A2906" t="str">
            <v>RUBRO:</v>
          </cell>
          <cell r="B2906" t="str">
            <v/>
          </cell>
          <cell r="C2906" t="str">
            <v/>
          </cell>
          <cell r="D2906">
            <v>0</v>
          </cell>
          <cell r="E2906">
            <v>0</v>
          </cell>
          <cell r="F2906">
            <v>0</v>
          </cell>
          <cell r="G2906">
            <v>0</v>
          </cell>
        </row>
        <row r="2907">
          <cell r="A2907" t="str">
            <v>ITEM:</v>
          </cell>
          <cell r="B2907" t="str">
            <v/>
          </cell>
          <cell r="C2907" t="str">
            <v/>
          </cell>
          <cell r="D2907">
            <v>0</v>
          </cell>
          <cell r="E2907">
            <v>0</v>
          </cell>
          <cell r="F2907" t="str">
            <v>UNIDAD:</v>
          </cell>
          <cell r="G2907" t="str">
            <v/>
          </cell>
        </row>
        <row r="2908">
          <cell r="A2908">
            <v>0</v>
          </cell>
          <cell r="B2908">
            <v>0</v>
          </cell>
          <cell r="C2908">
            <v>0</v>
          </cell>
          <cell r="D2908">
            <v>0</v>
          </cell>
          <cell r="E2908">
            <v>0</v>
          </cell>
          <cell r="F2908">
            <v>0</v>
          </cell>
          <cell r="G2908">
            <v>0</v>
          </cell>
        </row>
        <row r="2909">
          <cell r="A2909" t="str">
            <v>DATOS REDETERMINACION</v>
          </cell>
          <cell r="B2909">
            <v>0</v>
          </cell>
          <cell r="C2909" t="str">
            <v>DESIGNACION</v>
          </cell>
          <cell r="D2909" t="str">
            <v>U</v>
          </cell>
          <cell r="E2909" t="str">
            <v>Cantidad</v>
          </cell>
          <cell r="F2909" t="str">
            <v>$ Unitarios</v>
          </cell>
          <cell r="G2909" t="str">
            <v>$ Parcial</v>
          </cell>
        </row>
        <row r="2910">
          <cell r="A2910" t="str">
            <v>CÓDIGO</v>
          </cell>
          <cell r="B2910" t="str">
            <v>DESCRIPCIÓN</v>
          </cell>
          <cell r="C2910">
            <v>0</v>
          </cell>
          <cell r="D2910">
            <v>0</v>
          </cell>
          <cell r="E2910">
            <v>0</v>
          </cell>
          <cell r="F2910">
            <v>0</v>
          </cell>
          <cell r="G2910">
            <v>0</v>
          </cell>
        </row>
        <row r="2911">
          <cell r="A2911">
            <v>0</v>
          </cell>
          <cell r="B2911">
            <v>0</v>
          </cell>
          <cell r="C2911" t="str">
            <v>A - MATERIALES</v>
          </cell>
          <cell r="D2911">
            <v>0</v>
          </cell>
          <cell r="E2911">
            <v>0</v>
          </cell>
          <cell r="F2911">
            <v>0</v>
          </cell>
          <cell r="G2911">
            <v>0</v>
          </cell>
        </row>
        <row r="2912">
          <cell r="A2912" t="str">
            <v/>
          </cell>
          <cell r="B2912" t="str">
            <v/>
          </cell>
          <cell r="C2912">
            <v>0</v>
          </cell>
          <cell r="D2912" t="str">
            <v/>
          </cell>
          <cell r="E2912">
            <v>0</v>
          </cell>
          <cell r="F2912">
            <v>0</v>
          </cell>
          <cell r="G2912">
            <v>0</v>
          </cell>
        </row>
        <row r="2913">
          <cell r="A2913" t="str">
            <v/>
          </cell>
          <cell r="B2913" t="str">
            <v/>
          </cell>
          <cell r="C2913">
            <v>0</v>
          </cell>
          <cell r="D2913" t="str">
            <v/>
          </cell>
          <cell r="E2913">
            <v>0</v>
          </cell>
          <cell r="F2913">
            <v>0</v>
          </cell>
          <cell r="G2913">
            <v>0</v>
          </cell>
        </row>
        <row r="2914">
          <cell r="A2914" t="str">
            <v/>
          </cell>
          <cell r="B2914" t="str">
            <v/>
          </cell>
          <cell r="C2914">
            <v>0</v>
          </cell>
          <cell r="D2914" t="str">
            <v/>
          </cell>
          <cell r="E2914">
            <v>0</v>
          </cell>
          <cell r="F2914">
            <v>0</v>
          </cell>
          <cell r="G2914">
            <v>0</v>
          </cell>
        </row>
        <row r="2915">
          <cell r="A2915" t="str">
            <v/>
          </cell>
          <cell r="B2915" t="str">
            <v/>
          </cell>
          <cell r="C2915">
            <v>0</v>
          </cell>
          <cell r="D2915" t="str">
            <v/>
          </cell>
          <cell r="E2915">
            <v>0</v>
          </cell>
          <cell r="F2915">
            <v>0</v>
          </cell>
          <cell r="G2915">
            <v>0</v>
          </cell>
        </row>
        <row r="2916">
          <cell r="A2916" t="str">
            <v/>
          </cell>
          <cell r="B2916" t="str">
            <v/>
          </cell>
          <cell r="C2916">
            <v>0</v>
          </cell>
          <cell r="D2916" t="str">
            <v/>
          </cell>
          <cell r="E2916">
            <v>0</v>
          </cell>
          <cell r="F2916">
            <v>0</v>
          </cell>
          <cell r="G2916">
            <v>0</v>
          </cell>
        </row>
        <row r="2917">
          <cell r="A2917" t="str">
            <v/>
          </cell>
          <cell r="B2917" t="str">
            <v/>
          </cell>
          <cell r="C2917">
            <v>0</v>
          </cell>
          <cell r="D2917" t="str">
            <v/>
          </cell>
          <cell r="E2917">
            <v>0</v>
          </cell>
          <cell r="F2917">
            <v>0</v>
          </cell>
          <cell r="G2917">
            <v>0</v>
          </cell>
        </row>
        <row r="2918">
          <cell r="A2918" t="str">
            <v/>
          </cell>
          <cell r="B2918" t="str">
            <v/>
          </cell>
          <cell r="C2918">
            <v>0</v>
          </cell>
          <cell r="D2918" t="str">
            <v/>
          </cell>
          <cell r="E2918">
            <v>0</v>
          </cell>
          <cell r="F2918">
            <v>0</v>
          </cell>
          <cell r="G2918">
            <v>0</v>
          </cell>
        </row>
        <row r="2919">
          <cell r="A2919" t="str">
            <v/>
          </cell>
          <cell r="B2919" t="str">
            <v/>
          </cell>
          <cell r="C2919">
            <v>0</v>
          </cell>
          <cell r="D2919" t="str">
            <v/>
          </cell>
          <cell r="E2919">
            <v>0</v>
          </cell>
          <cell r="F2919">
            <v>0</v>
          </cell>
          <cell r="G2919">
            <v>0</v>
          </cell>
        </row>
        <row r="2920">
          <cell r="A2920" t="str">
            <v/>
          </cell>
          <cell r="B2920" t="str">
            <v/>
          </cell>
          <cell r="C2920">
            <v>0</v>
          </cell>
          <cell r="D2920" t="str">
            <v/>
          </cell>
          <cell r="E2920">
            <v>0</v>
          </cell>
          <cell r="F2920">
            <v>0</v>
          </cell>
          <cell r="G2920">
            <v>0</v>
          </cell>
        </row>
        <row r="2921">
          <cell r="A2921" t="str">
            <v/>
          </cell>
          <cell r="B2921" t="str">
            <v/>
          </cell>
          <cell r="C2921">
            <v>0</v>
          </cell>
          <cell r="D2921" t="str">
            <v/>
          </cell>
          <cell r="E2921">
            <v>0</v>
          </cell>
          <cell r="F2921">
            <v>0</v>
          </cell>
          <cell r="G2921">
            <v>0</v>
          </cell>
        </row>
        <row r="2922">
          <cell r="A2922" t="str">
            <v/>
          </cell>
          <cell r="B2922" t="str">
            <v/>
          </cell>
          <cell r="C2922">
            <v>0</v>
          </cell>
          <cell r="D2922" t="str">
            <v/>
          </cell>
          <cell r="E2922">
            <v>0</v>
          </cell>
          <cell r="F2922">
            <v>0</v>
          </cell>
          <cell r="G2922">
            <v>0</v>
          </cell>
        </row>
        <row r="2923">
          <cell r="A2923" t="str">
            <v/>
          </cell>
          <cell r="B2923" t="str">
            <v/>
          </cell>
          <cell r="C2923">
            <v>0</v>
          </cell>
          <cell r="D2923" t="str">
            <v/>
          </cell>
          <cell r="E2923">
            <v>0</v>
          </cell>
          <cell r="F2923">
            <v>0</v>
          </cell>
          <cell r="G2923">
            <v>0</v>
          </cell>
        </row>
        <row r="2924">
          <cell r="A2924" t="str">
            <v/>
          </cell>
          <cell r="B2924" t="str">
            <v/>
          </cell>
          <cell r="C2924">
            <v>0</v>
          </cell>
          <cell r="D2924" t="str">
            <v/>
          </cell>
          <cell r="E2924">
            <v>0</v>
          </cell>
          <cell r="F2924">
            <v>0</v>
          </cell>
          <cell r="G2924">
            <v>0</v>
          </cell>
        </row>
        <row r="2925">
          <cell r="A2925" t="str">
            <v/>
          </cell>
          <cell r="B2925" t="str">
            <v/>
          </cell>
          <cell r="C2925">
            <v>0</v>
          </cell>
          <cell r="D2925" t="str">
            <v/>
          </cell>
          <cell r="E2925">
            <v>0</v>
          </cell>
          <cell r="F2925">
            <v>0</v>
          </cell>
          <cell r="G2925">
            <v>0</v>
          </cell>
        </row>
        <row r="2926">
          <cell r="A2926">
            <v>0</v>
          </cell>
          <cell r="B2926">
            <v>0</v>
          </cell>
          <cell r="C2926">
            <v>0</v>
          </cell>
          <cell r="D2926">
            <v>0</v>
          </cell>
          <cell r="E2926">
            <v>0</v>
          </cell>
          <cell r="F2926" t="str">
            <v>Total A</v>
          </cell>
          <cell r="G2926">
            <v>0</v>
          </cell>
        </row>
        <row r="2927">
          <cell r="A2927">
            <v>0</v>
          </cell>
          <cell r="B2927">
            <v>0</v>
          </cell>
          <cell r="C2927" t="str">
            <v>B - MANO DE OBRA</v>
          </cell>
          <cell r="D2927">
            <v>0</v>
          </cell>
          <cell r="E2927">
            <v>0</v>
          </cell>
          <cell r="F2927">
            <v>0</v>
          </cell>
          <cell r="G2927">
            <v>0</v>
          </cell>
        </row>
        <row r="2928">
          <cell r="A2928" t="str">
            <v/>
          </cell>
          <cell r="B2928">
            <v>0</v>
          </cell>
          <cell r="C2928">
            <v>0</v>
          </cell>
          <cell r="D2928" t="str">
            <v/>
          </cell>
          <cell r="E2928">
            <v>0</v>
          </cell>
          <cell r="F2928">
            <v>0</v>
          </cell>
          <cell r="G2928">
            <v>0</v>
          </cell>
        </row>
        <row r="2929">
          <cell r="A2929" t="str">
            <v/>
          </cell>
          <cell r="B2929">
            <v>0</v>
          </cell>
          <cell r="C2929">
            <v>0</v>
          </cell>
          <cell r="D2929" t="str">
            <v/>
          </cell>
          <cell r="E2929">
            <v>0</v>
          </cell>
          <cell r="F2929">
            <v>0</v>
          </cell>
          <cell r="G2929">
            <v>0</v>
          </cell>
        </row>
        <row r="2930">
          <cell r="A2930" t="str">
            <v/>
          </cell>
          <cell r="B2930">
            <v>0</v>
          </cell>
          <cell r="C2930">
            <v>0</v>
          </cell>
          <cell r="D2930" t="str">
            <v/>
          </cell>
          <cell r="E2930">
            <v>0</v>
          </cell>
          <cell r="F2930">
            <v>0</v>
          </cell>
          <cell r="G2930">
            <v>0</v>
          </cell>
        </row>
        <row r="2931">
          <cell r="A2931" t="str">
            <v/>
          </cell>
          <cell r="B2931">
            <v>0</v>
          </cell>
          <cell r="C2931">
            <v>0</v>
          </cell>
          <cell r="D2931" t="str">
            <v/>
          </cell>
          <cell r="E2931">
            <v>0</v>
          </cell>
          <cell r="F2931">
            <v>0</v>
          </cell>
          <cell r="G2931">
            <v>0</v>
          </cell>
        </row>
        <row r="2932">
          <cell r="A2932" t="str">
            <v/>
          </cell>
          <cell r="B2932">
            <v>0</v>
          </cell>
          <cell r="C2932">
            <v>0</v>
          </cell>
          <cell r="D2932" t="str">
            <v/>
          </cell>
          <cell r="E2932">
            <v>0</v>
          </cell>
          <cell r="F2932">
            <v>0</v>
          </cell>
          <cell r="G2932">
            <v>0</v>
          </cell>
        </row>
        <row r="2933">
          <cell r="A2933" t="str">
            <v/>
          </cell>
          <cell r="B2933">
            <v>0</v>
          </cell>
          <cell r="C2933">
            <v>0</v>
          </cell>
          <cell r="D2933" t="str">
            <v/>
          </cell>
          <cell r="E2933">
            <v>0</v>
          </cell>
          <cell r="F2933">
            <v>0</v>
          </cell>
          <cell r="G2933">
            <v>0</v>
          </cell>
        </row>
        <row r="2934">
          <cell r="A2934" t="str">
            <v/>
          </cell>
          <cell r="B2934">
            <v>0</v>
          </cell>
          <cell r="C2934">
            <v>0</v>
          </cell>
          <cell r="D2934" t="str">
            <v/>
          </cell>
          <cell r="E2934">
            <v>0</v>
          </cell>
          <cell r="F2934">
            <v>0</v>
          </cell>
          <cell r="G2934">
            <v>0</v>
          </cell>
        </row>
        <row r="2935">
          <cell r="A2935" t="str">
            <v/>
          </cell>
          <cell r="B2935">
            <v>0</v>
          </cell>
          <cell r="C2935">
            <v>0</v>
          </cell>
          <cell r="D2935" t="str">
            <v/>
          </cell>
          <cell r="E2935">
            <v>0</v>
          </cell>
          <cell r="F2935">
            <v>0</v>
          </cell>
          <cell r="G2935">
            <v>0</v>
          </cell>
        </row>
        <row r="2936">
          <cell r="A2936">
            <v>0</v>
          </cell>
          <cell r="B2936">
            <v>0</v>
          </cell>
          <cell r="C2936">
            <v>0</v>
          </cell>
          <cell r="D2936">
            <v>0</v>
          </cell>
          <cell r="E2936">
            <v>0</v>
          </cell>
          <cell r="F2936" t="str">
            <v>Total B</v>
          </cell>
          <cell r="G2936">
            <v>0</v>
          </cell>
        </row>
        <row r="2937">
          <cell r="A2937">
            <v>0</v>
          </cell>
          <cell r="B2937">
            <v>0</v>
          </cell>
          <cell r="C2937" t="str">
            <v>C - EQUIPOS</v>
          </cell>
          <cell r="D2937">
            <v>0</v>
          </cell>
          <cell r="E2937">
            <v>0</v>
          </cell>
          <cell r="F2937">
            <v>0</v>
          </cell>
          <cell r="G2937">
            <v>0</v>
          </cell>
        </row>
        <row r="2938">
          <cell r="A2938" t="str">
            <v/>
          </cell>
          <cell r="B2938" t="str">
            <v/>
          </cell>
          <cell r="C2938">
            <v>0</v>
          </cell>
          <cell r="D2938" t="str">
            <v/>
          </cell>
          <cell r="E2938">
            <v>0</v>
          </cell>
          <cell r="F2938">
            <v>0</v>
          </cell>
          <cell r="G2938">
            <v>0</v>
          </cell>
        </row>
        <row r="2939">
          <cell r="A2939" t="str">
            <v/>
          </cell>
          <cell r="B2939" t="str">
            <v/>
          </cell>
          <cell r="C2939">
            <v>0</v>
          </cell>
          <cell r="D2939" t="str">
            <v/>
          </cell>
          <cell r="E2939">
            <v>0</v>
          </cell>
          <cell r="F2939">
            <v>0</v>
          </cell>
          <cell r="G2939">
            <v>0</v>
          </cell>
        </row>
        <row r="2940">
          <cell r="A2940" t="str">
            <v/>
          </cell>
          <cell r="B2940" t="str">
            <v/>
          </cell>
          <cell r="C2940">
            <v>0</v>
          </cell>
          <cell r="D2940" t="str">
            <v/>
          </cell>
          <cell r="E2940">
            <v>0</v>
          </cell>
          <cell r="F2940">
            <v>0</v>
          </cell>
          <cell r="G2940">
            <v>0</v>
          </cell>
        </row>
        <row r="2941">
          <cell r="A2941" t="str">
            <v/>
          </cell>
          <cell r="B2941" t="str">
            <v/>
          </cell>
          <cell r="C2941">
            <v>0</v>
          </cell>
          <cell r="D2941" t="str">
            <v/>
          </cell>
          <cell r="E2941">
            <v>0</v>
          </cell>
          <cell r="F2941">
            <v>0</v>
          </cell>
          <cell r="G2941">
            <v>0</v>
          </cell>
        </row>
        <row r="2942">
          <cell r="A2942" t="str">
            <v/>
          </cell>
          <cell r="B2942" t="str">
            <v/>
          </cell>
          <cell r="C2942">
            <v>0</v>
          </cell>
          <cell r="D2942" t="str">
            <v/>
          </cell>
          <cell r="E2942">
            <v>0</v>
          </cell>
          <cell r="F2942">
            <v>0</v>
          </cell>
          <cell r="G2942">
            <v>0</v>
          </cell>
        </row>
        <row r="2943">
          <cell r="A2943" t="str">
            <v/>
          </cell>
          <cell r="B2943" t="str">
            <v/>
          </cell>
          <cell r="C2943">
            <v>0</v>
          </cell>
          <cell r="D2943" t="str">
            <v/>
          </cell>
          <cell r="E2943">
            <v>0</v>
          </cell>
          <cell r="F2943">
            <v>0</v>
          </cell>
          <cell r="G2943">
            <v>0</v>
          </cell>
        </row>
        <row r="2944">
          <cell r="A2944" t="str">
            <v/>
          </cell>
          <cell r="B2944" t="str">
            <v/>
          </cell>
          <cell r="C2944">
            <v>0</v>
          </cell>
          <cell r="D2944" t="str">
            <v/>
          </cell>
          <cell r="E2944">
            <v>0</v>
          </cell>
          <cell r="F2944">
            <v>0</v>
          </cell>
          <cell r="G2944">
            <v>0</v>
          </cell>
        </row>
        <row r="2945">
          <cell r="A2945" t="str">
            <v/>
          </cell>
          <cell r="B2945" t="str">
            <v/>
          </cell>
          <cell r="C2945">
            <v>0</v>
          </cell>
          <cell r="D2945" t="str">
            <v/>
          </cell>
          <cell r="E2945">
            <v>0</v>
          </cell>
          <cell r="F2945">
            <v>0</v>
          </cell>
          <cell r="G2945">
            <v>0</v>
          </cell>
        </row>
        <row r="2946">
          <cell r="A2946" t="str">
            <v/>
          </cell>
          <cell r="B2946" t="str">
            <v/>
          </cell>
          <cell r="C2946">
            <v>0</v>
          </cell>
          <cell r="D2946" t="str">
            <v/>
          </cell>
          <cell r="E2946">
            <v>0</v>
          </cell>
          <cell r="F2946">
            <v>0</v>
          </cell>
          <cell r="G2946">
            <v>0</v>
          </cell>
        </row>
        <row r="2947">
          <cell r="A2947">
            <v>0</v>
          </cell>
          <cell r="B2947">
            <v>0</v>
          </cell>
          <cell r="C2947">
            <v>0</v>
          </cell>
          <cell r="D2947">
            <v>0</v>
          </cell>
          <cell r="E2947">
            <v>0</v>
          </cell>
          <cell r="F2947" t="str">
            <v>Total C</v>
          </cell>
          <cell r="G2947">
            <v>0</v>
          </cell>
        </row>
        <row r="2948">
          <cell r="A2948">
            <v>0</v>
          </cell>
          <cell r="B2948">
            <v>0</v>
          </cell>
          <cell r="C2948">
            <v>0</v>
          </cell>
          <cell r="D2948">
            <v>0</v>
          </cell>
          <cell r="E2948">
            <v>0</v>
          </cell>
          <cell r="F2948">
            <v>0</v>
          </cell>
          <cell r="G2948">
            <v>0</v>
          </cell>
        </row>
        <row r="2949">
          <cell r="A2949" t="str">
            <v/>
          </cell>
          <cell r="B2949" t="str">
            <v/>
          </cell>
          <cell r="C2949">
            <v>0</v>
          </cell>
          <cell r="D2949" t="str">
            <v>Costo  Neto</v>
          </cell>
          <cell r="E2949">
            <v>0</v>
          </cell>
          <cell r="F2949" t="str">
            <v>Total D=A+B+C</v>
          </cell>
          <cell r="G2949">
            <v>0</v>
          </cell>
        </row>
        <row r="2951">
          <cell r="A2951" t="str">
            <v>ANALISIS DE PRECIOS</v>
          </cell>
          <cell r="B2951">
            <v>0</v>
          </cell>
          <cell r="C2951">
            <v>0</v>
          </cell>
          <cell r="D2951">
            <v>0</v>
          </cell>
          <cell r="E2951">
            <v>0</v>
          </cell>
          <cell r="F2951">
            <v>0</v>
          </cell>
          <cell r="G2951">
            <v>0</v>
          </cell>
        </row>
        <row r="2952">
          <cell r="A2952" t="str">
            <v>COMITENTE:</v>
          </cell>
          <cell r="B2952" t="str">
            <v>DIRECCIÓN DE ARQUITECTURA</v>
          </cell>
          <cell r="C2952">
            <v>0</v>
          </cell>
          <cell r="D2952">
            <v>0</v>
          </cell>
          <cell r="E2952">
            <v>0</v>
          </cell>
          <cell r="F2952">
            <v>0</v>
          </cell>
          <cell r="G2952">
            <v>0</v>
          </cell>
        </row>
        <row r="2953">
          <cell r="A2953" t="str">
            <v>CONTRATISTA:</v>
          </cell>
          <cell r="B2953" t="str">
            <v>FUNCIONALES SIGOP</v>
          </cell>
          <cell r="C2953">
            <v>0</v>
          </cell>
          <cell r="D2953">
            <v>0</v>
          </cell>
          <cell r="E2953">
            <v>0</v>
          </cell>
          <cell r="F2953">
            <v>0</v>
          </cell>
          <cell r="G2953">
            <v>0</v>
          </cell>
        </row>
        <row r="2954">
          <cell r="A2954" t="str">
            <v>OBRA:</v>
          </cell>
          <cell r="B2954" t="str">
            <v>PRUEBA PLANILLA DE MEDICION</v>
          </cell>
          <cell r="C2954">
            <v>0</v>
          </cell>
          <cell r="D2954">
            <v>0</v>
          </cell>
          <cell r="E2954">
            <v>0</v>
          </cell>
          <cell r="F2954" t="str">
            <v>PRECIOS A:</v>
          </cell>
          <cell r="G2954">
            <v>0</v>
          </cell>
        </row>
        <row r="2955">
          <cell r="A2955" t="str">
            <v>UBICACIÓN:</v>
          </cell>
          <cell r="B2955" t="str">
            <v>CENTRO CIVICO</v>
          </cell>
          <cell r="C2955">
            <v>0</v>
          </cell>
          <cell r="D2955">
            <v>0</v>
          </cell>
          <cell r="E2955">
            <v>0</v>
          </cell>
          <cell r="F2955">
            <v>0</v>
          </cell>
          <cell r="G2955">
            <v>0</v>
          </cell>
        </row>
        <row r="2956">
          <cell r="A2956" t="str">
            <v>RUBRO:</v>
          </cell>
          <cell r="B2956" t="str">
            <v/>
          </cell>
          <cell r="C2956" t="str">
            <v/>
          </cell>
          <cell r="D2956">
            <v>0</v>
          </cell>
          <cell r="E2956">
            <v>0</v>
          </cell>
          <cell r="F2956">
            <v>0</v>
          </cell>
          <cell r="G2956">
            <v>0</v>
          </cell>
        </row>
        <row r="2957">
          <cell r="A2957" t="str">
            <v>ITEM:</v>
          </cell>
          <cell r="B2957" t="str">
            <v/>
          </cell>
          <cell r="C2957" t="str">
            <v/>
          </cell>
          <cell r="D2957">
            <v>0</v>
          </cell>
          <cell r="E2957">
            <v>0</v>
          </cell>
          <cell r="F2957" t="str">
            <v>UNIDAD:</v>
          </cell>
          <cell r="G2957" t="str">
            <v/>
          </cell>
        </row>
        <row r="2958">
          <cell r="A2958">
            <v>0</v>
          </cell>
          <cell r="B2958">
            <v>0</v>
          </cell>
          <cell r="C2958">
            <v>0</v>
          </cell>
          <cell r="D2958">
            <v>0</v>
          </cell>
          <cell r="E2958">
            <v>0</v>
          </cell>
          <cell r="F2958">
            <v>0</v>
          </cell>
          <cell r="G2958">
            <v>0</v>
          </cell>
        </row>
        <row r="2959">
          <cell r="A2959" t="str">
            <v>DATOS REDETERMINACION</v>
          </cell>
          <cell r="B2959">
            <v>0</v>
          </cell>
          <cell r="C2959" t="str">
            <v>DESIGNACION</v>
          </cell>
          <cell r="D2959" t="str">
            <v>U</v>
          </cell>
          <cell r="E2959" t="str">
            <v>Cantidad</v>
          </cell>
          <cell r="F2959" t="str">
            <v>$ Unitarios</v>
          </cell>
          <cell r="G2959" t="str">
            <v>$ Parcial</v>
          </cell>
        </row>
        <row r="2960">
          <cell r="A2960" t="str">
            <v>CÓDIGO</v>
          </cell>
          <cell r="B2960" t="str">
            <v>DESCRIPCIÓN</v>
          </cell>
          <cell r="C2960">
            <v>0</v>
          </cell>
          <cell r="D2960">
            <v>0</v>
          </cell>
          <cell r="E2960">
            <v>0</v>
          </cell>
          <cell r="F2960">
            <v>0</v>
          </cell>
          <cell r="G2960">
            <v>0</v>
          </cell>
        </row>
        <row r="2961">
          <cell r="A2961">
            <v>0</v>
          </cell>
          <cell r="B2961">
            <v>0</v>
          </cell>
          <cell r="C2961" t="str">
            <v>A - MATERIALES</v>
          </cell>
          <cell r="D2961">
            <v>0</v>
          </cell>
          <cell r="E2961">
            <v>0</v>
          </cell>
          <cell r="F2961">
            <v>0</v>
          </cell>
          <cell r="G2961">
            <v>0</v>
          </cell>
        </row>
        <row r="2962">
          <cell r="A2962" t="str">
            <v/>
          </cell>
          <cell r="B2962" t="str">
            <v/>
          </cell>
          <cell r="C2962">
            <v>0</v>
          </cell>
          <cell r="D2962" t="str">
            <v/>
          </cell>
          <cell r="E2962">
            <v>0</v>
          </cell>
          <cell r="F2962">
            <v>0</v>
          </cell>
          <cell r="G2962">
            <v>0</v>
          </cell>
        </row>
        <row r="2963">
          <cell r="A2963" t="str">
            <v/>
          </cell>
          <cell r="B2963" t="str">
            <v/>
          </cell>
          <cell r="C2963">
            <v>0</v>
          </cell>
          <cell r="D2963" t="str">
            <v/>
          </cell>
          <cell r="E2963">
            <v>0</v>
          </cell>
          <cell r="F2963">
            <v>0</v>
          </cell>
          <cell r="G2963">
            <v>0</v>
          </cell>
        </row>
        <row r="2964">
          <cell r="A2964" t="str">
            <v/>
          </cell>
          <cell r="B2964" t="str">
            <v/>
          </cell>
          <cell r="C2964">
            <v>0</v>
          </cell>
          <cell r="D2964" t="str">
            <v/>
          </cell>
          <cell r="E2964">
            <v>0</v>
          </cell>
          <cell r="F2964">
            <v>0</v>
          </cell>
          <cell r="G2964">
            <v>0</v>
          </cell>
        </row>
        <row r="2965">
          <cell r="A2965" t="str">
            <v/>
          </cell>
          <cell r="B2965" t="str">
            <v/>
          </cell>
          <cell r="C2965">
            <v>0</v>
          </cell>
          <cell r="D2965" t="str">
            <v/>
          </cell>
          <cell r="E2965">
            <v>0</v>
          </cell>
          <cell r="F2965">
            <v>0</v>
          </cell>
          <cell r="G2965">
            <v>0</v>
          </cell>
        </row>
        <row r="2966">
          <cell r="A2966" t="str">
            <v/>
          </cell>
          <cell r="B2966" t="str">
            <v/>
          </cell>
          <cell r="C2966">
            <v>0</v>
          </cell>
          <cell r="D2966" t="str">
            <v/>
          </cell>
          <cell r="E2966">
            <v>0</v>
          </cell>
          <cell r="F2966">
            <v>0</v>
          </cell>
          <cell r="G2966">
            <v>0</v>
          </cell>
        </row>
        <row r="2967">
          <cell r="A2967" t="str">
            <v/>
          </cell>
          <cell r="B2967" t="str">
            <v/>
          </cell>
          <cell r="C2967">
            <v>0</v>
          </cell>
          <cell r="D2967" t="str">
            <v/>
          </cell>
          <cell r="E2967">
            <v>0</v>
          </cell>
          <cell r="F2967">
            <v>0</v>
          </cell>
          <cell r="G2967">
            <v>0</v>
          </cell>
        </row>
        <row r="2968">
          <cell r="A2968" t="str">
            <v/>
          </cell>
          <cell r="B2968" t="str">
            <v/>
          </cell>
          <cell r="C2968">
            <v>0</v>
          </cell>
          <cell r="D2968" t="str">
            <v/>
          </cell>
          <cell r="E2968">
            <v>0</v>
          </cell>
          <cell r="F2968">
            <v>0</v>
          </cell>
          <cell r="G2968">
            <v>0</v>
          </cell>
        </row>
        <row r="2969">
          <cell r="A2969" t="str">
            <v/>
          </cell>
          <cell r="B2969" t="str">
            <v/>
          </cell>
          <cell r="C2969">
            <v>0</v>
          </cell>
          <cell r="D2969" t="str">
            <v/>
          </cell>
          <cell r="E2969">
            <v>0</v>
          </cell>
          <cell r="F2969">
            <v>0</v>
          </cell>
          <cell r="G2969">
            <v>0</v>
          </cell>
        </row>
        <row r="2970">
          <cell r="A2970" t="str">
            <v/>
          </cell>
          <cell r="B2970" t="str">
            <v/>
          </cell>
          <cell r="C2970">
            <v>0</v>
          </cell>
          <cell r="D2970" t="str">
            <v/>
          </cell>
          <cell r="E2970">
            <v>0</v>
          </cell>
          <cell r="F2970">
            <v>0</v>
          </cell>
          <cell r="G2970">
            <v>0</v>
          </cell>
        </row>
        <row r="2971">
          <cell r="A2971" t="str">
            <v/>
          </cell>
          <cell r="B2971" t="str">
            <v/>
          </cell>
          <cell r="C2971">
            <v>0</v>
          </cell>
          <cell r="D2971" t="str">
            <v/>
          </cell>
          <cell r="E2971">
            <v>0</v>
          </cell>
          <cell r="F2971">
            <v>0</v>
          </cell>
          <cell r="G2971">
            <v>0</v>
          </cell>
        </row>
        <row r="2972">
          <cell r="A2972" t="str">
            <v/>
          </cell>
          <cell r="B2972" t="str">
            <v/>
          </cell>
          <cell r="C2972">
            <v>0</v>
          </cell>
          <cell r="D2972" t="str">
            <v/>
          </cell>
          <cell r="E2972">
            <v>0</v>
          </cell>
          <cell r="F2972">
            <v>0</v>
          </cell>
          <cell r="G2972">
            <v>0</v>
          </cell>
        </row>
        <row r="2973">
          <cell r="A2973" t="str">
            <v/>
          </cell>
          <cell r="B2973" t="str">
            <v/>
          </cell>
          <cell r="C2973">
            <v>0</v>
          </cell>
          <cell r="D2973" t="str">
            <v/>
          </cell>
          <cell r="E2973">
            <v>0</v>
          </cell>
          <cell r="F2973">
            <v>0</v>
          </cell>
          <cell r="G2973">
            <v>0</v>
          </cell>
        </row>
        <row r="2974">
          <cell r="A2974" t="str">
            <v/>
          </cell>
          <cell r="B2974" t="str">
            <v/>
          </cell>
          <cell r="C2974">
            <v>0</v>
          </cell>
          <cell r="D2974" t="str">
            <v/>
          </cell>
          <cell r="E2974">
            <v>0</v>
          </cell>
          <cell r="F2974">
            <v>0</v>
          </cell>
          <cell r="G2974">
            <v>0</v>
          </cell>
        </row>
        <row r="2975">
          <cell r="A2975" t="str">
            <v/>
          </cell>
          <cell r="B2975" t="str">
            <v/>
          </cell>
          <cell r="C2975">
            <v>0</v>
          </cell>
          <cell r="D2975" t="str">
            <v/>
          </cell>
          <cell r="E2975">
            <v>0</v>
          </cell>
          <cell r="F2975">
            <v>0</v>
          </cell>
          <cell r="G2975">
            <v>0</v>
          </cell>
        </row>
        <row r="2976">
          <cell r="A2976">
            <v>0</v>
          </cell>
          <cell r="B2976">
            <v>0</v>
          </cell>
          <cell r="C2976">
            <v>0</v>
          </cell>
          <cell r="D2976">
            <v>0</v>
          </cell>
          <cell r="E2976">
            <v>0</v>
          </cell>
          <cell r="F2976" t="str">
            <v>Total A</v>
          </cell>
          <cell r="G2976">
            <v>0</v>
          </cell>
        </row>
        <row r="2977">
          <cell r="A2977">
            <v>0</v>
          </cell>
          <cell r="B2977">
            <v>0</v>
          </cell>
          <cell r="C2977" t="str">
            <v>B - MANO DE OBRA</v>
          </cell>
          <cell r="D2977">
            <v>0</v>
          </cell>
          <cell r="E2977">
            <v>0</v>
          </cell>
          <cell r="F2977">
            <v>0</v>
          </cell>
          <cell r="G2977">
            <v>0</v>
          </cell>
        </row>
        <row r="2978">
          <cell r="A2978" t="str">
            <v/>
          </cell>
          <cell r="B2978">
            <v>0</v>
          </cell>
          <cell r="C2978">
            <v>0</v>
          </cell>
          <cell r="D2978" t="str">
            <v/>
          </cell>
          <cell r="E2978">
            <v>0</v>
          </cell>
          <cell r="F2978">
            <v>0</v>
          </cell>
          <cell r="G2978">
            <v>0</v>
          </cell>
        </row>
        <row r="2979">
          <cell r="A2979" t="str">
            <v/>
          </cell>
          <cell r="B2979">
            <v>0</v>
          </cell>
          <cell r="C2979">
            <v>0</v>
          </cell>
          <cell r="D2979" t="str">
            <v/>
          </cell>
          <cell r="E2979">
            <v>0</v>
          </cell>
          <cell r="F2979">
            <v>0</v>
          </cell>
          <cell r="G2979">
            <v>0</v>
          </cell>
        </row>
        <row r="2980">
          <cell r="A2980" t="str">
            <v/>
          </cell>
          <cell r="B2980">
            <v>0</v>
          </cell>
          <cell r="C2980">
            <v>0</v>
          </cell>
          <cell r="D2980" t="str">
            <v/>
          </cell>
          <cell r="E2980">
            <v>0</v>
          </cell>
          <cell r="F2980">
            <v>0</v>
          </cell>
          <cell r="G2980">
            <v>0</v>
          </cell>
        </row>
        <row r="2981">
          <cell r="A2981" t="str">
            <v/>
          </cell>
          <cell r="B2981">
            <v>0</v>
          </cell>
          <cell r="C2981">
            <v>0</v>
          </cell>
          <cell r="D2981" t="str">
            <v/>
          </cell>
          <cell r="E2981">
            <v>0</v>
          </cell>
          <cell r="F2981">
            <v>0</v>
          </cell>
          <cell r="G2981">
            <v>0</v>
          </cell>
        </row>
        <row r="2982">
          <cell r="A2982" t="str">
            <v/>
          </cell>
          <cell r="B2982">
            <v>0</v>
          </cell>
          <cell r="C2982">
            <v>0</v>
          </cell>
          <cell r="D2982" t="str">
            <v/>
          </cell>
          <cell r="E2982">
            <v>0</v>
          </cell>
          <cell r="F2982">
            <v>0</v>
          </cell>
          <cell r="G2982">
            <v>0</v>
          </cell>
        </row>
        <row r="2983">
          <cell r="A2983" t="str">
            <v/>
          </cell>
          <cell r="B2983">
            <v>0</v>
          </cell>
          <cell r="C2983">
            <v>0</v>
          </cell>
          <cell r="D2983" t="str">
            <v/>
          </cell>
          <cell r="E2983">
            <v>0</v>
          </cell>
          <cell r="F2983">
            <v>0</v>
          </cell>
          <cell r="G2983">
            <v>0</v>
          </cell>
        </row>
        <row r="2984">
          <cell r="A2984" t="str">
            <v/>
          </cell>
          <cell r="B2984">
            <v>0</v>
          </cell>
          <cell r="C2984">
            <v>0</v>
          </cell>
          <cell r="D2984" t="str">
            <v/>
          </cell>
          <cell r="E2984">
            <v>0</v>
          </cell>
          <cell r="F2984">
            <v>0</v>
          </cell>
          <cell r="G2984">
            <v>0</v>
          </cell>
        </row>
        <row r="2985">
          <cell r="A2985" t="str">
            <v/>
          </cell>
          <cell r="B2985">
            <v>0</v>
          </cell>
          <cell r="C2985">
            <v>0</v>
          </cell>
          <cell r="D2985" t="str">
            <v/>
          </cell>
          <cell r="E2985">
            <v>0</v>
          </cell>
          <cell r="F2985">
            <v>0</v>
          </cell>
          <cell r="G2985">
            <v>0</v>
          </cell>
        </row>
        <row r="2986">
          <cell r="A2986">
            <v>0</v>
          </cell>
          <cell r="B2986">
            <v>0</v>
          </cell>
          <cell r="C2986">
            <v>0</v>
          </cell>
          <cell r="D2986">
            <v>0</v>
          </cell>
          <cell r="E2986">
            <v>0</v>
          </cell>
          <cell r="F2986" t="str">
            <v>Total B</v>
          </cell>
          <cell r="G2986">
            <v>0</v>
          </cell>
        </row>
        <row r="2987">
          <cell r="A2987">
            <v>0</v>
          </cell>
          <cell r="B2987">
            <v>0</v>
          </cell>
          <cell r="C2987" t="str">
            <v>C - EQUIPOS</v>
          </cell>
          <cell r="D2987">
            <v>0</v>
          </cell>
          <cell r="E2987">
            <v>0</v>
          </cell>
          <cell r="F2987">
            <v>0</v>
          </cell>
          <cell r="G2987">
            <v>0</v>
          </cell>
        </row>
        <row r="2988">
          <cell r="A2988" t="str">
            <v/>
          </cell>
          <cell r="B2988" t="str">
            <v/>
          </cell>
          <cell r="C2988">
            <v>0</v>
          </cell>
          <cell r="D2988" t="str">
            <v/>
          </cell>
          <cell r="E2988">
            <v>0</v>
          </cell>
          <cell r="F2988">
            <v>0</v>
          </cell>
          <cell r="G2988">
            <v>0</v>
          </cell>
        </row>
        <row r="2989">
          <cell r="A2989" t="str">
            <v/>
          </cell>
          <cell r="B2989" t="str">
            <v/>
          </cell>
          <cell r="C2989">
            <v>0</v>
          </cell>
          <cell r="D2989" t="str">
            <v/>
          </cell>
          <cell r="E2989">
            <v>0</v>
          </cell>
          <cell r="F2989">
            <v>0</v>
          </cell>
          <cell r="G2989">
            <v>0</v>
          </cell>
        </row>
        <row r="2990">
          <cell r="A2990" t="str">
            <v/>
          </cell>
          <cell r="B2990" t="str">
            <v/>
          </cell>
          <cell r="C2990">
            <v>0</v>
          </cell>
          <cell r="D2990" t="str">
            <v/>
          </cell>
          <cell r="E2990">
            <v>0</v>
          </cell>
          <cell r="F2990">
            <v>0</v>
          </cell>
          <cell r="G2990">
            <v>0</v>
          </cell>
        </row>
        <row r="2991">
          <cell r="A2991" t="str">
            <v/>
          </cell>
          <cell r="B2991" t="str">
            <v/>
          </cell>
          <cell r="C2991">
            <v>0</v>
          </cell>
          <cell r="D2991" t="str">
            <v/>
          </cell>
          <cell r="E2991">
            <v>0</v>
          </cell>
          <cell r="F2991">
            <v>0</v>
          </cell>
          <cell r="G2991">
            <v>0</v>
          </cell>
        </row>
        <row r="2992">
          <cell r="A2992" t="str">
            <v/>
          </cell>
          <cell r="B2992" t="str">
            <v/>
          </cell>
          <cell r="C2992">
            <v>0</v>
          </cell>
          <cell r="D2992" t="str">
            <v/>
          </cell>
          <cell r="E2992">
            <v>0</v>
          </cell>
          <cell r="F2992">
            <v>0</v>
          </cell>
          <cell r="G2992">
            <v>0</v>
          </cell>
        </row>
        <row r="2993">
          <cell r="A2993" t="str">
            <v/>
          </cell>
          <cell r="B2993" t="str">
            <v/>
          </cell>
          <cell r="C2993">
            <v>0</v>
          </cell>
          <cell r="D2993" t="str">
            <v/>
          </cell>
          <cell r="E2993">
            <v>0</v>
          </cell>
          <cell r="F2993">
            <v>0</v>
          </cell>
          <cell r="G2993">
            <v>0</v>
          </cell>
        </row>
        <row r="2994">
          <cell r="A2994" t="str">
            <v/>
          </cell>
          <cell r="B2994" t="str">
            <v/>
          </cell>
          <cell r="C2994">
            <v>0</v>
          </cell>
          <cell r="D2994" t="str">
            <v/>
          </cell>
          <cell r="E2994">
            <v>0</v>
          </cell>
          <cell r="F2994">
            <v>0</v>
          </cell>
          <cell r="G2994">
            <v>0</v>
          </cell>
        </row>
        <row r="2995">
          <cell r="A2995" t="str">
            <v/>
          </cell>
          <cell r="B2995" t="str">
            <v/>
          </cell>
          <cell r="C2995">
            <v>0</v>
          </cell>
          <cell r="D2995" t="str">
            <v/>
          </cell>
          <cell r="E2995">
            <v>0</v>
          </cell>
          <cell r="F2995">
            <v>0</v>
          </cell>
          <cell r="G2995">
            <v>0</v>
          </cell>
        </row>
        <row r="2996">
          <cell r="A2996" t="str">
            <v/>
          </cell>
          <cell r="B2996" t="str">
            <v/>
          </cell>
          <cell r="C2996">
            <v>0</v>
          </cell>
          <cell r="D2996" t="str">
            <v/>
          </cell>
          <cell r="E2996">
            <v>0</v>
          </cell>
          <cell r="F2996">
            <v>0</v>
          </cell>
          <cell r="G2996">
            <v>0</v>
          </cell>
        </row>
        <row r="2997">
          <cell r="A2997">
            <v>0</v>
          </cell>
          <cell r="B2997">
            <v>0</v>
          </cell>
          <cell r="C2997">
            <v>0</v>
          </cell>
          <cell r="D2997">
            <v>0</v>
          </cell>
          <cell r="E2997">
            <v>0</v>
          </cell>
          <cell r="F2997" t="str">
            <v>Total C</v>
          </cell>
          <cell r="G2997">
            <v>0</v>
          </cell>
        </row>
        <row r="2998">
          <cell r="A2998">
            <v>0</v>
          </cell>
          <cell r="B2998">
            <v>0</v>
          </cell>
          <cell r="C2998">
            <v>0</v>
          </cell>
          <cell r="D2998">
            <v>0</v>
          </cell>
          <cell r="E2998">
            <v>0</v>
          </cell>
          <cell r="F2998">
            <v>0</v>
          </cell>
          <cell r="G2998">
            <v>0</v>
          </cell>
        </row>
        <row r="2999">
          <cell r="A2999" t="str">
            <v/>
          </cell>
          <cell r="B2999" t="str">
            <v/>
          </cell>
          <cell r="C2999">
            <v>0</v>
          </cell>
          <cell r="D2999" t="str">
            <v>Costo  Neto</v>
          </cell>
          <cell r="E2999">
            <v>0</v>
          </cell>
          <cell r="F2999" t="str">
            <v>Total D=A+B+C</v>
          </cell>
          <cell r="G2999">
            <v>0</v>
          </cell>
        </row>
        <row r="3001">
          <cell r="A3001" t="str">
            <v>ANALISIS DE PRECIOS</v>
          </cell>
          <cell r="B3001">
            <v>0</v>
          </cell>
          <cell r="C3001">
            <v>0</v>
          </cell>
          <cell r="D3001">
            <v>0</v>
          </cell>
          <cell r="E3001">
            <v>0</v>
          </cell>
          <cell r="F3001">
            <v>0</v>
          </cell>
          <cell r="G3001">
            <v>0</v>
          </cell>
        </row>
        <row r="3002">
          <cell r="A3002" t="str">
            <v>COMITENTE:</v>
          </cell>
          <cell r="B3002" t="str">
            <v>DIRECCIÓN DE ARQUITECTURA</v>
          </cell>
          <cell r="C3002">
            <v>0</v>
          </cell>
          <cell r="D3002">
            <v>0</v>
          </cell>
          <cell r="E3002">
            <v>0</v>
          </cell>
          <cell r="F3002">
            <v>0</v>
          </cell>
          <cell r="G3002">
            <v>0</v>
          </cell>
        </row>
        <row r="3003">
          <cell r="A3003" t="str">
            <v>CONTRATISTA:</v>
          </cell>
          <cell r="B3003" t="str">
            <v>FUNCIONALES SIGOP</v>
          </cell>
          <cell r="C3003">
            <v>0</v>
          </cell>
          <cell r="D3003">
            <v>0</v>
          </cell>
          <cell r="E3003">
            <v>0</v>
          </cell>
          <cell r="F3003">
            <v>0</v>
          </cell>
          <cell r="G3003">
            <v>0</v>
          </cell>
        </row>
        <row r="3004">
          <cell r="A3004" t="str">
            <v>OBRA:</v>
          </cell>
          <cell r="B3004" t="str">
            <v>PRUEBA PLANILLA DE MEDICION</v>
          </cell>
          <cell r="C3004">
            <v>0</v>
          </cell>
          <cell r="D3004">
            <v>0</v>
          </cell>
          <cell r="E3004">
            <v>0</v>
          </cell>
          <cell r="F3004" t="str">
            <v>PRECIOS A:</v>
          </cell>
          <cell r="G3004">
            <v>0</v>
          </cell>
        </row>
        <row r="3005">
          <cell r="A3005" t="str">
            <v>UBICACIÓN:</v>
          </cell>
          <cell r="B3005" t="str">
            <v>CENTRO CIVICO</v>
          </cell>
          <cell r="C3005">
            <v>0</v>
          </cell>
          <cell r="D3005">
            <v>0</v>
          </cell>
          <cell r="E3005">
            <v>0</v>
          </cell>
          <cell r="F3005">
            <v>0</v>
          </cell>
          <cell r="G3005">
            <v>0</v>
          </cell>
        </row>
        <row r="3006">
          <cell r="A3006" t="str">
            <v>RUBRO:</v>
          </cell>
          <cell r="B3006" t="str">
            <v/>
          </cell>
          <cell r="C3006" t="str">
            <v/>
          </cell>
          <cell r="D3006">
            <v>0</v>
          </cell>
          <cell r="E3006">
            <v>0</v>
          </cell>
          <cell r="F3006">
            <v>0</v>
          </cell>
          <cell r="G3006">
            <v>0</v>
          </cell>
        </row>
        <row r="3007">
          <cell r="A3007" t="str">
            <v>ITEM:</v>
          </cell>
          <cell r="B3007" t="str">
            <v/>
          </cell>
          <cell r="C3007" t="str">
            <v/>
          </cell>
          <cell r="D3007">
            <v>0</v>
          </cell>
          <cell r="E3007">
            <v>0</v>
          </cell>
          <cell r="F3007" t="str">
            <v>UNIDAD:</v>
          </cell>
          <cell r="G3007" t="str">
            <v/>
          </cell>
        </row>
        <row r="3008">
          <cell r="A3008">
            <v>0</v>
          </cell>
          <cell r="B3008">
            <v>0</v>
          </cell>
          <cell r="C3008">
            <v>0</v>
          </cell>
          <cell r="D3008">
            <v>0</v>
          </cell>
          <cell r="E3008">
            <v>0</v>
          </cell>
          <cell r="F3008">
            <v>0</v>
          </cell>
          <cell r="G3008">
            <v>0</v>
          </cell>
        </row>
        <row r="3009">
          <cell r="A3009" t="str">
            <v>DATOS REDETERMINACION</v>
          </cell>
          <cell r="B3009">
            <v>0</v>
          </cell>
          <cell r="C3009" t="str">
            <v>DESIGNACION</v>
          </cell>
          <cell r="D3009" t="str">
            <v>U</v>
          </cell>
          <cell r="E3009" t="str">
            <v>Cantidad</v>
          </cell>
          <cell r="F3009" t="str">
            <v>$ Unitarios</v>
          </cell>
          <cell r="G3009" t="str">
            <v>$ Parcial</v>
          </cell>
        </row>
        <row r="3010">
          <cell r="A3010" t="str">
            <v>CÓDIGO</v>
          </cell>
          <cell r="B3010" t="str">
            <v>DESCRIPCIÓN</v>
          </cell>
          <cell r="C3010">
            <v>0</v>
          </cell>
          <cell r="D3010">
            <v>0</v>
          </cell>
          <cell r="E3010">
            <v>0</v>
          </cell>
          <cell r="F3010">
            <v>0</v>
          </cell>
          <cell r="G3010">
            <v>0</v>
          </cell>
        </row>
        <row r="3011">
          <cell r="A3011">
            <v>0</v>
          </cell>
          <cell r="B3011">
            <v>0</v>
          </cell>
          <cell r="C3011" t="str">
            <v>A - MATERIALES</v>
          </cell>
          <cell r="D3011">
            <v>0</v>
          </cell>
          <cell r="E3011">
            <v>0</v>
          </cell>
          <cell r="F3011">
            <v>0</v>
          </cell>
          <cell r="G3011">
            <v>0</v>
          </cell>
        </row>
        <row r="3012">
          <cell r="A3012" t="str">
            <v/>
          </cell>
          <cell r="B3012" t="str">
            <v/>
          </cell>
          <cell r="C3012">
            <v>0</v>
          </cell>
          <cell r="D3012" t="str">
            <v/>
          </cell>
          <cell r="E3012">
            <v>0</v>
          </cell>
          <cell r="F3012">
            <v>0</v>
          </cell>
          <cell r="G3012">
            <v>0</v>
          </cell>
        </row>
        <row r="3013">
          <cell r="A3013" t="str">
            <v/>
          </cell>
          <cell r="B3013" t="str">
            <v/>
          </cell>
          <cell r="C3013">
            <v>0</v>
          </cell>
          <cell r="D3013" t="str">
            <v/>
          </cell>
          <cell r="E3013">
            <v>0</v>
          </cell>
          <cell r="F3013">
            <v>0</v>
          </cell>
          <cell r="G3013">
            <v>0</v>
          </cell>
        </row>
        <row r="3014">
          <cell r="A3014" t="str">
            <v/>
          </cell>
          <cell r="B3014" t="str">
            <v/>
          </cell>
          <cell r="C3014">
            <v>0</v>
          </cell>
          <cell r="D3014" t="str">
            <v/>
          </cell>
          <cell r="E3014">
            <v>0</v>
          </cell>
          <cell r="F3014">
            <v>0</v>
          </cell>
          <cell r="G3014">
            <v>0</v>
          </cell>
        </row>
        <row r="3015">
          <cell r="A3015" t="str">
            <v/>
          </cell>
          <cell r="B3015" t="str">
            <v/>
          </cell>
          <cell r="C3015">
            <v>0</v>
          </cell>
          <cell r="D3015" t="str">
            <v/>
          </cell>
          <cell r="E3015">
            <v>0</v>
          </cell>
          <cell r="F3015">
            <v>0</v>
          </cell>
          <cell r="G3015">
            <v>0</v>
          </cell>
        </row>
        <row r="3016">
          <cell r="A3016" t="str">
            <v/>
          </cell>
          <cell r="B3016" t="str">
            <v/>
          </cell>
          <cell r="C3016">
            <v>0</v>
          </cell>
          <cell r="D3016" t="str">
            <v/>
          </cell>
          <cell r="E3016">
            <v>0</v>
          </cell>
          <cell r="F3016">
            <v>0</v>
          </cell>
          <cell r="G3016">
            <v>0</v>
          </cell>
        </row>
        <row r="3017">
          <cell r="A3017" t="str">
            <v/>
          </cell>
          <cell r="B3017" t="str">
            <v/>
          </cell>
          <cell r="C3017">
            <v>0</v>
          </cell>
          <cell r="D3017" t="str">
            <v/>
          </cell>
          <cell r="E3017">
            <v>0</v>
          </cell>
          <cell r="F3017">
            <v>0</v>
          </cell>
          <cell r="G3017">
            <v>0</v>
          </cell>
        </row>
        <row r="3018">
          <cell r="A3018" t="str">
            <v/>
          </cell>
          <cell r="B3018" t="str">
            <v/>
          </cell>
          <cell r="C3018">
            <v>0</v>
          </cell>
          <cell r="D3018" t="str">
            <v/>
          </cell>
          <cell r="E3018">
            <v>0</v>
          </cell>
          <cell r="F3018">
            <v>0</v>
          </cell>
          <cell r="G3018">
            <v>0</v>
          </cell>
        </row>
        <row r="3019">
          <cell r="A3019" t="str">
            <v/>
          </cell>
          <cell r="B3019" t="str">
            <v/>
          </cell>
          <cell r="C3019">
            <v>0</v>
          </cell>
          <cell r="D3019" t="str">
            <v/>
          </cell>
          <cell r="E3019">
            <v>0</v>
          </cell>
          <cell r="F3019">
            <v>0</v>
          </cell>
          <cell r="G3019">
            <v>0</v>
          </cell>
        </row>
        <row r="3020">
          <cell r="A3020" t="str">
            <v/>
          </cell>
          <cell r="B3020" t="str">
            <v/>
          </cell>
          <cell r="C3020">
            <v>0</v>
          </cell>
          <cell r="D3020" t="str">
            <v/>
          </cell>
          <cell r="E3020">
            <v>0</v>
          </cell>
          <cell r="F3020">
            <v>0</v>
          </cell>
          <cell r="G3020">
            <v>0</v>
          </cell>
        </row>
        <row r="3021">
          <cell r="A3021" t="str">
            <v/>
          </cell>
          <cell r="B3021" t="str">
            <v/>
          </cell>
          <cell r="C3021">
            <v>0</v>
          </cell>
          <cell r="D3021" t="str">
            <v/>
          </cell>
          <cell r="E3021">
            <v>0</v>
          </cell>
          <cell r="F3021">
            <v>0</v>
          </cell>
          <cell r="G3021">
            <v>0</v>
          </cell>
        </row>
        <row r="3022">
          <cell r="A3022" t="str">
            <v/>
          </cell>
          <cell r="B3022" t="str">
            <v/>
          </cell>
          <cell r="C3022">
            <v>0</v>
          </cell>
          <cell r="D3022" t="str">
            <v/>
          </cell>
          <cell r="E3022">
            <v>0</v>
          </cell>
          <cell r="F3022">
            <v>0</v>
          </cell>
          <cell r="G3022">
            <v>0</v>
          </cell>
        </row>
        <row r="3023">
          <cell r="A3023" t="str">
            <v/>
          </cell>
          <cell r="B3023" t="str">
            <v/>
          </cell>
          <cell r="C3023">
            <v>0</v>
          </cell>
          <cell r="D3023" t="str">
            <v/>
          </cell>
          <cell r="E3023">
            <v>0</v>
          </cell>
          <cell r="F3023">
            <v>0</v>
          </cell>
          <cell r="G3023">
            <v>0</v>
          </cell>
        </row>
        <row r="3024">
          <cell r="A3024" t="str">
            <v/>
          </cell>
          <cell r="B3024" t="str">
            <v/>
          </cell>
          <cell r="C3024">
            <v>0</v>
          </cell>
          <cell r="D3024" t="str">
            <v/>
          </cell>
          <cell r="E3024">
            <v>0</v>
          </cell>
          <cell r="F3024">
            <v>0</v>
          </cell>
          <cell r="G3024">
            <v>0</v>
          </cell>
        </row>
        <row r="3025">
          <cell r="A3025" t="str">
            <v/>
          </cell>
          <cell r="B3025" t="str">
            <v/>
          </cell>
          <cell r="C3025">
            <v>0</v>
          </cell>
          <cell r="D3025" t="str">
            <v/>
          </cell>
          <cell r="E3025">
            <v>0</v>
          </cell>
          <cell r="F3025">
            <v>0</v>
          </cell>
          <cell r="G3025">
            <v>0</v>
          </cell>
        </row>
        <row r="3026">
          <cell r="A3026">
            <v>0</v>
          </cell>
          <cell r="B3026">
            <v>0</v>
          </cell>
          <cell r="C3026">
            <v>0</v>
          </cell>
          <cell r="D3026">
            <v>0</v>
          </cell>
          <cell r="E3026">
            <v>0</v>
          </cell>
          <cell r="F3026" t="str">
            <v>Total A</v>
          </cell>
          <cell r="G3026">
            <v>0</v>
          </cell>
        </row>
        <row r="3027">
          <cell r="A3027">
            <v>0</v>
          </cell>
          <cell r="B3027">
            <v>0</v>
          </cell>
          <cell r="C3027" t="str">
            <v>B - MANO DE OBRA</v>
          </cell>
          <cell r="D3027">
            <v>0</v>
          </cell>
          <cell r="E3027">
            <v>0</v>
          </cell>
          <cell r="F3027">
            <v>0</v>
          </cell>
          <cell r="G3027">
            <v>0</v>
          </cell>
        </row>
        <row r="3028">
          <cell r="A3028" t="str">
            <v/>
          </cell>
          <cell r="B3028">
            <v>0</v>
          </cell>
          <cell r="C3028">
            <v>0</v>
          </cell>
          <cell r="D3028" t="str">
            <v/>
          </cell>
          <cell r="E3028">
            <v>0</v>
          </cell>
          <cell r="F3028">
            <v>0</v>
          </cell>
          <cell r="G3028">
            <v>0</v>
          </cell>
        </row>
        <row r="3029">
          <cell r="A3029" t="str">
            <v/>
          </cell>
          <cell r="B3029">
            <v>0</v>
          </cell>
          <cell r="C3029">
            <v>0</v>
          </cell>
          <cell r="D3029" t="str">
            <v/>
          </cell>
          <cell r="E3029">
            <v>0</v>
          </cell>
          <cell r="F3029">
            <v>0</v>
          </cell>
          <cell r="G3029">
            <v>0</v>
          </cell>
        </row>
        <row r="3030">
          <cell r="A3030" t="str">
            <v/>
          </cell>
          <cell r="B3030">
            <v>0</v>
          </cell>
          <cell r="C3030">
            <v>0</v>
          </cell>
          <cell r="D3030" t="str">
            <v/>
          </cell>
          <cell r="E3030">
            <v>0</v>
          </cell>
          <cell r="F3030">
            <v>0</v>
          </cell>
          <cell r="G3030">
            <v>0</v>
          </cell>
        </row>
        <row r="3031">
          <cell r="A3031" t="str">
            <v/>
          </cell>
          <cell r="B3031">
            <v>0</v>
          </cell>
          <cell r="C3031">
            <v>0</v>
          </cell>
          <cell r="D3031" t="str">
            <v/>
          </cell>
          <cell r="E3031">
            <v>0</v>
          </cell>
          <cell r="F3031">
            <v>0</v>
          </cell>
          <cell r="G3031">
            <v>0</v>
          </cell>
        </row>
        <row r="3032">
          <cell r="A3032" t="str">
            <v/>
          </cell>
          <cell r="B3032">
            <v>0</v>
          </cell>
          <cell r="C3032">
            <v>0</v>
          </cell>
          <cell r="D3032" t="str">
            <v/>
          </cell>
          <cell r="E3032">
            <v>0</v>
          </cell>
          <cell r="F3032">
            <v>0</v>
          </cell>
          <cell r="G3032">
            <v>0</v>
          </cell>
        </row>
        <row r="3033">
          <cell r="A3033" t="str">
            <v/>
          </cell>
          <cell r="B3033">
            <v>0</v>
          </cell>
          <cell r="C3033">
            <v>0</v>
          </cell>
          <cell r="D3033" t="str">
            <v/>
          </cell>
          <cell r="E3033">
            <v>0</v>
          </cell>
          <cell r="F3033">
            <v>0</v>
          </cell>
          <cell r="G3033">
            <v>0</v>
          </cell>
        </row>
        <row r="3034">
          <cell r="A3034" t="str">
            <v/>
          </cell>
          <cell r="B3034">
            <v>0</v>
          </cell>
          <cell r="C3034">
            <v>0</v>
          </cell>
          <cell r="D3034" t="str">
            <v/>
          </cell>
          <cell r="E3034">
            <v>0</v>
          </cell>
          <cell r="F3034">
            <v>0</v>
          </cell>
          <cell r="G3034">
            <v>0</v>
          </cell>
        </row>
        <row r="3035">
          <cell r="A3035" t="str">
            <v/>
          </cell>
          <cell r="B3035">
            <v>0</v>
          </cell>
          <cell r="C3035">
            <v>0</v>
          </cell>
          <cell r="D3035" t="str">
            <v/>
          </cell>
          <cell r="E3035">
            <v>0</v>
          </cell>
          <cell r="F3035">
            <v>0</v>
          </cell>
          <cell r="G3035">
            <v>0</v>
          </cell>
        </row>
        <row r="3036">
          <cell r="A3036">
            <v>0</v>
          </cell>
          <cell r="B3036">
            <v>0</v>
          </cell>
          <cell r="C3036">
            <v>0</v>
          </cell>
          <cell r="D3036">
            <v>0</v>
          </cell>
          <cell r="E3036">
            <v>0</v>
          </cell>
          <cell r="F3036" t="str">
            <v>Total B</v>
          </cell>
          <cell r="G3036">
            <v>0</v>
          </cell>
        </row>
        <row r="3037">
          <cell r="A3037">
            <v>0</v>
          </cell>
          <cell r="B3037">
            <v>0</v>
          </cell>
          <cell r="C3037" t="str">
            <v>C - EQUIPOS</v>
          </cell>
          <cell r="D3037">
            <v>0</v>
          </cell>
          <cell r="E3037">
            <v>0</v>
          </cell>
          <cell r="F3037">
            <v>0</v>
          </cell>
          <cell r="G3037">
            <v>0</v>
          </cell>
        </row>
        <row r="3038">
          <cell r="A3038" t="str">
            <v/>
          </cell>
          <cell r="B3038" t="str">
            <v/>
          </cell>
          <cell r="C3038">
            <v>0</v>
          </cell>
          <cell r="D3038" t="str">
            <v/>
          </cell>
          <cell r="E3038">
            <v>0</v>
          </cell>
          <cell r="F3038">
            <v>0</v>
          </cell>
          <cell r="G3038">
            <v>0</v>
          </cell>
        </row>
        <row r="3039">
          <cell r="A3039" t="str">
            <v/>
          </cell>
          <cell r="B3039" t="str">
            <v/>
          </cell>
          <cell r="C3039">
            <v>0</v>
          </cell>
          <cell r="D3039" t="str">
            <v/>
          </cell>
          <cell r="E3039">
            <v>0</v>
          </cell>
          <cell r="F3039">
            <v>0</v>
          </cell>
          <cell r="G3039">
            <v>0</v>
          </cell>
        </row>
        <row r="3040">
          <cell r="A3040" t="str">
            <v/>
          </cell>
          <cell r="B3040" t="str">
            <v/>
          </cell>
          <cell r="C3040">
            <v>0</v>
          </cell>
          <cell r="D3040" t="str">
            <v/>
          </cell>
          <cell r="E3040">
            <v>0</v>
          </cell>
          <cell r="F3040">
            <v>0</v>
          </cell>
          <cell r="G3040">
            <v>0</v>
          </cell>
        </row>
        <row r="3041">
          <cell r="A3041" t="str">
            <v/>
          </cell>
          <cell r="B3041" t="str">
            <v/>
          </cell>
          <cell r="C3041">
            <v>0</v>
          </cell>
          <cell r="D3041" t="str">
            <v/>
          </cell>
          <cell r="E3041">
            <v>0</v>
          </cell>
          <cell r="F3041">
            <v>0</v>
          </cell>
          <cell r="G3041">
            <v>0</v>
          </cell>
        </row>
        <row r="3042">
          <cell r="A3042" t="str">
            <v/>
          </cell>
          <cell r="B3042" t="str">
            <v/>
          </cell>
          <cell r="C3042">
            <v>0</v>
          </cell>
          <cell r="D3042" t="str">
            <v/>
          </cell>
          <cell r="E3042">
            <v>0</v>
          </cell>
          <cell r="F3042">
            <v>0</v>
          </cell>
          <cell r="G3042">
            <v>0</v>
          </cell>
        </row>
        <row r="3043">
          <cell r="A3043" t="str">
            <v/>
          </cell>
          <cell r="B3043" t="str">
            <v/>
          </cell>
          <cell r="C3043">
            <v>0</v>
          </cell>
          <cell r="D3043" t="str">
            <v/>
          </cell>
          <cell r="E3043">
            <v>0</v>
          </cell>
          <cell r="F3043">
            <v>0</v>
          </cell>
          <cell r="G3043">
            <v>0</v>
          </cell>
        </row>
        <row r="3044">
          <cell r="A3044" t="str">
            <v/>
          </cell>
          <cell r="B3044" t="str">
            <v/>
          </cell>
          <cell r="C3044">
            <v>0</v>
          </cell>
          <cell r="D3044" t="str">
            <v/>
          </cell>
          <cell r="E3044">
            <v>0</v>
          </cell>
          <cell r="F3044">
            <v>0</v>
          </cell>
          <cell r="G3044">
            <v>0</v>
          </cell>
        </row>
        <row r="3045">
          <cell r="A3045" t="str">
            <v/>
          </cell>
          <cell r="B3045" t="str">
            <v/>
          </cell>
          <cell r="C3045">
            <v>0</v>
          </cell>
          <cell r="D3045" t="str">
            <v/>
          </cell>
          <cell r="E3045">
            <v>0</v>
          </cell>
          <cell r="F3045">
            <v>0</v>
          </cell>
          <cell r="G3045">
            <v>0</v>
          </cell>
        </row>
        <row r="3046">
          <cell r="A3046" t="str">
            <v/>
          </cell>
          <cell r="B3046" t="str">
            <v/>
          </cell>
          <cell r="C3046">
            <v>0</v>
          </cell>
          <cell r="D3046" t="str">
            <v/>
          </cell>
          <cell r="E3046">
            <v>0</v>
          </cell>
          <cell r="F3046">
            <v>0</v>
          </cell>
          <cell r="G3046">
            <v>0</v>
          </cell>
        </row>
        <row r="3047">
          <cell r="A3047">
            <v>0</v>
          </cell>
          <cell r="B3047">
            <v>0</v>
          </cell>
          <cell r="C3047">
            <v>0</v>
          </cell>
          <cell r="D3047">
            <v>0</v>
          </cell>
          <cell r="E3047">
            <v>0</v>
          </cell>
          <cell r="F3047" t="str">
            <v>Total C</v>
          </cell>
          <cell r="G3047">
            <v>0</v>
          </cell>
        </row>
        <row r="3048">
          <cell r="A3048">
            <v>0</v>
          </cell>
          <cell r="B3048">
            <v>0</v>
          </cell>
          <cell r="C3048">
            <v>0</v>
          </cell>
          <cell r="D3048">
            <v>0</v>
          </cell>
          <cell r="E3048">
            <v>0</v>
          </cell>
          <cell r="F3048">
            <v>0</v>
          </cell>
          <cell r="G3048">
            <v>0</v>
          </cell>
        </row>
        <row r="3049">
          <cell r="A3049" t="str">
            <v/>
          </cell>
          <cell r="B3049" t="str">
            <v/>
          </cell>
          <cell r="C3049">
            <v>0</v>
          </cell>
          <cell r="D3049" t="str">
            <v>Costo  Neto</v>
          </cell>
          <cell r="E3049">
            <v>0</v>
          </cell>
          <cell r="F3049" t="str">
            <v>Total D=A+B+C</v>
          </cell>
          <cell r="G3049">
            <v>0</v>
          </cell>
        </row>
        <row r="3051">
          <cell r="A3051" t="str">
            <v>ANALISIS DE PRECIOS</v>
          </cell>
          <cell r="B3051">
            <v>0</v>
          </cell>
          <cell r="C3051">
            <v>0</v>
          </cell>
          <cell r="D3051">
            <v>0</v>
          </cell>
          <cell r="E3051">
            <v>0</v>
          </cell>
          <cell r="F3051">
            <v>0</v>
          </cell>
          <cell r="G3051">
            <v>0</v>
          </cell>
        </row>
        <row r="3052">
          <cell r="A3052" t="str">
            <v>COMITENTE:</v>
          </cell>
          <cell r="B3052" t="str">
            <v>DIRECCIÓN DE ARQUITECTURA</v>
          </cell>
          <cell r="C3052">
            <v>0</v>
          </cell>
          <cell r="D3052">
            <v>0</v>
          </cell>
          <cell r="E3052">
            <v>0</v>
          </cell>
          <cell r="F3052">
            <v>0</v>
          </cell>
          <cell r="G3052">
            <v>0</v>
          </cell>
        </row>
        <row r="3053">
          <cell r="A3053" t="str">
            <v>CONTRATISTA:</v>
          </cell>
          <cell r="B3053" t="str">
            <v>FUNCIONALES SIGOP</v>
          </cell>
          <cell r="C3053">
            <v>0</v>
          </cell>
          <cell r="D3053">
            <v>0</v>
          </cell>
          <cell r="E3053">
            <v>0</v>
          </cell>
          <cell r="F3053">
            <v>0</v>
          </cell>
          <cell r="G3053">
            <v>0</v>
          </cell>
        </row>
        <row r="3054">
          <cell r="A3054" t="str">
            <v>OBRA:</v>
          </cell>
          <cell r="B3054" t="str">
            <v>PRUEBA PLANILLA DE MEDICION</v>
          </cell>
          <cell r="C3054">
            <v>0</v>
          </cell>
          <cell r="D3054">
            <v>0</v>
          </cell>
          <cell r="E3054">
            <v>0</v>
          </cell>
          <cell r="F3054" t="str">
            <v>PRECIOS A:</v>
          </cell>
          <cell r="G3054">
            <v>0</v>
          </cell>
        </row>
        <row r="3055">
          <cell r="A3055" t="str">
            <v>UBICACIÓN:</v>
          </cell>
          <cell r="B3055" t="str">
            <v>CENTRO CIVICO</v>
          </cell>
          <cell r="C3055">
            <v>0</v>
          </cell>
          <cell r="D3055">
            <v>0</v>
          </cell>
          <cell r="E3055">
            <v>0</v>
          </cell>
          <cell r="F3055">
            <v>0</v>
          </cell>
          <cell r="G3055">
            <v>0</v>
          </cell>
        </row>
        <row r="3056">
          <cell r="A3056" t="str">
            <v>RUBRO:</v>
          </cell>
          <cell r="B3056" t="str">
            <v/>
          </cell>
          <cell r="C3056" t="str">
            <v/>
          </cell>
          <cell r="D3056">
            <v>0</v>
          </cell>
          <cell r="E3056">
            <v>0</v>
          </cell>
          <cell r="F3056">
            <v>0</v>
          </cell>
          <cell r="G3056">
            <v>0</v>
          </cell>
        </row>
        <row r="3057">
          <cell r="A3057" t="str">
            <v>ITEM:</v>
          </cell>
          <cell r="B3057" t="str">
            <v/>
          </cell>
          <cell r="C3057" t="str">
            <v/>
          </cell>
          <cell r="D3057">
            <v>0</v>
          </cell>
          <cell r="E3057">
            <v>0</v>
          </cell>
          <cell r="F3057" t="str">
            <v>UNIDAD:</v>
          </cell>
          <cell r="G3057" t="str">
            <v/>
          </cell>
        </row>
        <row r="3058">
          <cell r="A3058">
            <v>0</v>
          </cell>
          <cell r="B3058">
            <v>0</v>
          </cell>
          <cell r="C3058">
            <v>0</v>
          </cell>
          <cell r="D3058">
            <v>0</v>
          </cell>
          <cell r="E3058">
            <v>0</v>
          </cell>
          <cell r="F3058">
            <v>0</v>
          </cell>
          <cell r="G3058">
            <v>0</v>
          </cell>
        </row>
        <row r="3059">
          <cell r="A3059" t="str">
            <v>DATOS REDETERMINACION</v>
          </cell>
          <cell r="B3059">
            <v>0</v>
          </cell>
          <cell r="C3059" t="str">
            <v>DESIGNACION</v>
          </cell>
          <cell r="D3059" t="str">
            <v>U</v>
          </cell>
          <cell r="E3059" t="str">
            <v>Cantidad</v>
          </cell>
          <cell r="F3059" t="str">
            <v>$ Unitarios</v>
          </cell>
          <cell r="G3059" t="str">
            <v>$ Parcial</v>
          </cell>
        </row>
        <row r="3060">
          <cell r="A3060" t="str">
            <v>CÓDIGO</v>
          </cell>
          <cell r="B3060" t="str">
            <v>DESCRIPCIÓN</v>
          </cell>
          <cell r="C3060">
            <v>0</v>
          </cell>
          <cell r="D3060">
            <v>0</v>
          </cell>
          <cell r="E3060">
            <v>0</v>
          </cell>
          <cell r="F3060">
            <v>0</v>
          </cell>
          <cell r="G3060">
            <v>0</v>
          </cell>
        </row>
        <row r="3061">
          <cell r="A3061">
            <v>0</v>
          </cell>
          <cell r="B3061">
            <v>0</v>
          </cell>
          <cell r="C3061" t="str">
            <v>A - MATERIALES</v>
          </cell>
          <cell r="D3061">
            <v>0</v>
          </cell>
          <cell r="E3061">
            <v>0</v>
          </cell>
          <cell r="F3061">
            <v>0</v>
          </cell>
          <cell r="G3061">
            <v>0</v>
          </cell>
        </row>
        <row r="3062">
          <cell r="A3062" t="str">
            <v/>
          </cell>
          <cell r="B3062" t="str">
            <v/>
          </cell>
          <cell r="C3062">
            <v>0</v>
          </cell>
          <cell r="D3062" t="str">
            <v/>
          </cell>
          <cell r="E3062">
            <v>0</v>
          </cell>
          <cell r="F3062">
            <v>0</v>
          </cell>
          <cell r="G3062">
            <v>0</v>
          </cell>
        </row>
        <row r="3063">
          <cell r="A3063" t="str">
            <v/>
          </cell>
          <cell r="B3063" t="str">
            <v/>
          </cell>
          <cell r="C3063">
            <v>0</v>
          </cell>
          <cell r="D3063" t="str">
            <v/>
          </cell>
          <cell r="E3063">
            <v>0</v>
          </cell>
          <cell r="F3063">
            <v>0</v>
          </cell>
          <cell r="G3063">
            <v>0</v>
          </cell>
        </row>
        <row r="3064">
          <cell r="A3064" t="str">
            <v/>
          </cell>
          <cell r="B3064" t="str">
            <v/>
          </cell>
          <cell r="C3064">
            <v>0</v>
          </cell>
          <cell r="D3064" t="str">
            <v/>
          </cell>
          <cell r="E3064">
            <v>0</v>
          </cell>
          <cell r="F3064">
            <v>0</v>
          </cell>
          <cell r="G3064">
            <v>0</v>
          </cell>
        </row>
        <row r="3065">
          <cell r="A3065" t="str">
            <v/>
          </cell>
          <cell r="B3065" t="str">
            <v/>
          </cell>
          <cell r="C3065">
            <v>0</v>
          </cell>
          <cell r="D3065" t="str">
            <v/>
          </cell>
          <cell r="E3065">
            <v>0</v>
          </cell>
          <cell r="F3065">
            <v>0</v>
          </cell>
          <cell r="G3065">
            <v>0</v>
          </cell>
        </row>
        <row r="3066">
          <cell r="A3066" t="str">
            <v/>
          </cell>
          <cell r="B3066" t="str">
            <v/>
          </cell>
          <cell r="C3066">
            <v>0</v>
          </cell>
          <cell r="D3066" t="str">
            <v/>
          </cell>
          <cell r="E3066">
            <v>0</v>
          </cell>
          <cell r="F3066">
            <v>0</v>
          </cell>
          <cell r="G3066">
            <v>0</v>
          </cell>
        </row>
        <row r="3067">
          <cell r="A3067" t="str">
            <v/>
          </cell>
          <cell r="B3067" t="str">
            <v/>
          </cell>
          <cell r="C3067">
            <v>0</v>
          </cell>
          <cell r="D3067" t="str">
            <v/>
          </cell>
          <cell r="E3067">
            <v>0</v>
          </cell>
          <cell r="F3067">
            <v>0</v>
          </cell>
          <cell r="G3067">
            <v>0</v>
          </cell>
        </row>
        <row r="3068">
          <cell r="A3068" t="str">
            <v/>
          </cell>
          <cell r="B3068" t="str">
            <v/>
          </cell>
          <cell r="C3068">
            <v>0</v>
          </cell>
          <cell r="D3068" t="str">
            <v/>
          </cell>
          <cell r="E3068">
            <v>0</v>
          </cell>
          <cell r="F3068">
            <v>0</v>
          </cell>
          <cell r="G3068">
            <v>0</v>
          </cell>
        </row>
        <row r="3069">
          <cell r="A3069" t="str">
            <v/>
          </cell>
          <cell r="B3069" t="str">
            <v/>
          </cell>
          <cell r="C3069">
            <v>0</v>
          </cell>
          <cell r="D3069" t="str">
            <v/>
          </cell>
          <cell r="E3069">
            <v>0</v>
          </cell>
          <cell r="F3069">
            <v>0</v>
          </cell>
          <cell r="G3069">
            <v>0</v>
          </cell>
        </row>
        <row r="3070">
          <cell r="A3070" t="str">
            <v/>
          </cell>
          <cell r="B3070" t="str">
            <v/>
          </cell>
          <cell r="C3070">
            <v>0</v>
          </cell>
          <cell r="D3070" t="str">
            <v/>
          </cell>
          <cell r="E3070">
            <v>0</v>
          </cell>
          <cell r="F3070">
            <v>0</v>
          </cell>
          <cell r="G3070">
            <v>0</v>
          </cell>
        </row>
        <row r="3071">
          <cell r="A3071" t="str">
            <v/>
          </cell>
          <cell r="B3071" t="str">
            <v/>
          </cell>
          <cell r="C3071">
            <v>0</v>
          </cell>
          <cell r="D3071" t="str">
            <v/>
          </cell>
          <cell r="E3071">
            <v>0</v>
          </cell>
          <cell r="F3071">
            <v>0</v>
          </cell>
          <cell r="G3071">
            <v>0</v>
          </cell>
        </row>
        <row r="3072">
          <cell r="A3072" t="str">
            <v/>
          </cell>
          <cell r="B3072" t="str">
            <v/>
          </cell>
          <cell r="C3072">
            <v>0</v>
          </cell>
          <cell r="D3072" t="str">
            <v/>
          </cell>
          <cell r="E3072">
            <v>0</v>
          </cell>
          <cell r="F3072">
            <v>0</v>
          </cell>
          <cell r="G3072">
            <v>0</v>
          </cell>
        </row>
        <row r="3073">
          <cell r="A3073" t="str">
            <v/>
          </cell>
          <cell r="B3073" t="str">
            <v/>
          </cell>
          <cell r="C3073">
            <v>0</v>
          </cell>
          <cell r="D3073" t="str">
            <v/>
          </cell>
          <cell r="E3073">
            <v>0</v>
          </cell>
          <cell r="F3073">
            <v>0</v>
          </cell>
          <cell r="G3073">
            <v>0</v>
          </cell>
        </row>
        <row r="3074">
          <cell r="A3074" t="str">
            <v/>
          </cell>
          <cell r="B3074" t="str">
            <v/>
          </cell>
          <cell r="C3074">
            <v>0</v>
          </cell>
          <cell r="D3074" t="str">
            <v/>
          </cell>
          <cell r="E3074">
            <v>0</v>
          </cell>
          <cell r="F3074">
            <v>0</v>
          </cell>
          <cell r="G3074">
            <v>0</v>
          </cell>
        </row>
        <row r="3075">
          <cell r="A3075" t="str">
            <v/>
          </cell>
          <cell r="B3075" t="str">
            <v/>
          </cell>
          <cell r="C3075">
            <v>0</v>
          </cell>
          <cell r="D3075" t="str">
            <v/>
          </cell>
          <cell r="E3075">
            <v>0</v>
          </cell>
          <cell r="F3075">
            <v>0</v>
          </cell>
          <cell r="G3075">
            <v>0</v>
          </cell>
        </row>
        <row r="3076">
          <cell r="A3076">
            <v>0</v>
          </cell>
          <cell r="B3076">
            <v>0</v>
          </cell>
          <cell r="C3076">
            <v>0</v>
          </cell>
          <cell r="D3076">
            <v>0</v>
          </cell>
          <cell r="E3076">
            <v>0</v>
          </cell>
          <cell r="F3076" t="str">
            <v>Total A</v>
          </cell>
          <cell r="G3076">
            <v>0</v>
          </cell>
        </row>
        <row r="3077">
          <cell r="A3077">
            <v>0</v>
          </cell>
          <cell r="B3077">
            <v>0</v>
          </cell>
          <cell r="C3077" t="str">
            <v>B - MANO DE OBRA</v>
          </cell>
          <cell r="D3077">
            <v>0</v>
          </cell>
          <cell r="E3077">
            <v>0</v>
          </cell>
          <cell r="F3077">
            <v>0</v>
          </cell>
          <cell r="G3077">
            <v>0</v>
          </cell>
        </row>
        <row r="3078">
          <cell r="A3078" t="str">
            <v/>
          </cell>
          <cell r="B3078">
            <v>0</v>
          </cell>
          <cell r="C3078">
            <v>0</v>
          </cell>
          <cell r="D3078" t="str">
            <v/>
          </cell>
          <cell r="E3078">
            <v>0</v>
          </cell>
          <cell r="F3078">
            <v>0</v>
          </cell>
          <cell r="G3078">
            <v>0</v>
          </cell>
        </row>
        <row r="3079">
          <cell r="A3079" t="str">
            <v/>
          </cell>
          <cell r="B3079">
            <v>0</v>
          </cell>
          <cell r="C3079">
            <v>0</v>
          </cell>
          <cell r="D3079" t="str">
            <v/>
          </cell>
          <cell r="E3079">
            <v>0</v>
          </cell>
          <cell r="F3079">
            <v>0</v>
          </cell>
          <cell r="G3079">
            <v>0</v>
          </cell>
        </row>
        <row r="3080">
          <cell r="A3080" t="str">
            <v/>
          </cell>
          <cell r="B3080">
            <v>0</v>
          </cell>
          <cell r="C3080">
            <v>0</v>
          </cell>
          <cell r="D3080" t="str">
            <v/>
          </cell>
          <cell r="E3080">
            <v>0</v>
          </cell>
          <cell r="F3080">
            <v>0</v>
          </cell>
          <cell r="G3080">
            <v>0</v>
          </cell>
        </row>
        <row r="3081">
          <cell r="A3081" t="str">
            <v/>
          </cell>
          <cell r="B3081">
            <v>0</v>
          </cell>
          <cell r="C3081">
            <v>0</v>
          </cell>
          <cell r="D3081" t="str">
            <v/>
          </cell>
          <cell r="E3081">
            <v>0</v>
          </cell>
          <cell r="F3081">
            <v>0</v>
          </cell>
          <cell r="G3081">
            <v>0</v>
          </cell>
        </row>
        <row r="3082">
          <cell r="A3082" t="str">
            <v/>
          </cell>
          <cell r="B3082">
            <v>0</v>
          </cell>
          <cell r="C3082">
            <v>0</v>
          </cell>
          <cell r="D3082" t="str">
            <v/>
          </cell>
          <cell r="E3082">
            <v>0</v>
          </cell>
          <cell r="F3082">
            <v>0</v>
          </cell>
          <cell r="G3082">
            <v>0</v>
          </cell>
        </row>
        <row r="3083">
          <cell r="A3083" t="str">
            <v/>
          </cell>
          <cell r="B3083">
            <v>0</v>
          </cell>
          <cell r="C3083">
            <v>0</v>
          </cell>
          <cell r="D3083" t="str">
            <v/>
          </cell>
          <cell r="E3083">
            <v>0</v>
          </cell>
          <cell r="F3083">
            <v>0</v>
          </cell>
          <cell r="G3083">
            <v>0</v>
          </cell>
        </row>
        <row r="3084">
          <cell r="A3084" t="str">
            <v/>
          </cell>
          <cell r="B3084">
            <v>0</v>
          </cell>
          <cell r="C3084">
            <v>0</v>
          </cell>
          <cell r="D3084" t="str">
            <v/>
          </cell>
          <cell r="E3084">
            <v>0</v>
          </cell>
          <cell r="F3084">
            <v>0</v>
          </cell>
          <cell r="G3084">
            <v>0</v>
          </cell>
        </row>
        <row r="3085">
          <cell r="A3085" t="str">
            <v/>
          </cell>
          <cell r="B3085">
            <v>0</v>
          </cell>
          <cell r="C3085">
            <v>0</v>
          </cell>
          <cell r="D3085" t="str">
            <v/>
          </cell>
          <cell r="E3085">
            <v>0</v>
          </cell>
          <cell r="F3085">
            <v>0</v>
          </cell>
          <cell r="G3085">
            <v>0</v>
          </cell>
        </row>
        <row r="3086">
          <cell r="A3086">
            <v>0</v>
          </cell>
          <cell r="B3086">
            <v>0</v>
          </cell>
          <cell r="C3086">
            <v>0</v>
          </cell>
          <cell r="D3086">
            <v>0</v>
          </cell>
          <cell r="E3086">
            <v>0</v>
          </cell>
          <cell r="F3086" t="str">
            <v>Total B</v>
          </cell>
          <cell r="G3086">
            <v>0</v>
          </cell>
        </row>
        <row r="3087">
          <cell r="A3087">
            <v>0</v>
          </cell>
          <cell r="B3087">
            <v>0</v>
          </cell>
          <cell r="C3087" t="str">
            <v>C - EQUIPOS</v>
          </cell>
          <cell r="D3087">
            <v>0</v>
          </cell>
          <cell r="E3087">
            <v>0</v>
          </cell>
          <cell r="F3087">
            <v>0</v>
          </cell>
          <cell r="G3087">
            <v>0</v>
          </cell>
        </row>
        <row r="3088">
          <cell r="A3088" t="str">
            <v/>
          </cell>
          <cell r="B3088" t="str">
            <v/>
          </cell>
          <cell r="C3088">
            <v>0</v>
          </cell>
          <cell r="D3088" t="str">
            <v/>
          </cell>
          <cell r="E3088">
            <v>0</v>
          </cell>
          <cell r="F3088">
            <v>0</v>
          </cell>
          <cell r="G3088">
            <v>0</v>
          </cell>
        </row>
        <row r="3089">
          <cell r="A3089" t="str">
            <v/>
          </cell>
          <cell r="B3089" t="str">
            <v/>
          </cell>
          <cell r="C3089">
            <v>0</v>
          </cell>
          <cell r="D3089" t="str">
            <v/>
          </cell>
          <cell r="E3089">
            <v>0</v>
          </cell>
          <cell r="F3089">
            <v>0</v>
          </cell>
          <cell r="G3089">
            <v>0</v>
          </cell>
        </row>
        <row r="3090">
          <cell r="A3090" t="str">
            <v/>
          </cell>
          <cell r="B3090" t="str">
            <v/>
          </cell>
          <cell r="C3090">
            <v>0</v>
          </cell>
          <cell r="D3090" t="str">
            <v/>
          </cell>
          <cell r="E3090">
            <v>0</v>
          </cell>
          <cell r="F3090">
            <v>0</v>
          </cell>
          <cell r="G3090">
            <v>0</v>
          </cell>
        </row>
        <row r="3091">
          <cell r="A3091" t="str">
            <v/>
          </cell>
          <cell r="B3091" t="str">
            <v/>
          </cell>
          <cell r="C3091">
            <v>0</v>
          </cell>
          <cell r="D3091" t="str">
            <v/>
          </cell>
          <cell r="E3091">
            <v>0</v>
          </cell>
          <cell r="F3091">
            <v>0</v>
          </cell>
          <cell r="G3091">
            <v>0</v>
          </cell>
        </row>
        <row r="3092">
          <cell r="A3092" t="str">
            <v/>
          </cell>
          <cell r="B3092" t="str">
            <v/>
          </cell>
          <cell r="C3092">
            <v>0</v>
          </cell>
          <cell r="D3092" t="str">
            <v/>
          </cell>
          <cell r="E3092">
            <v>0</v>
          </cell>
          <cell r="F3092">
            <v>0</v>
          </cell>
          <cell r="G3092">
            <v>0</v>
          </cell>
        </row>
        <row r="3093">
          <cell r="A3093" t="str">
            <v/>
          </cell>
          <cell r="B3093" t="str">
            <v/>
          </cell>
          <cell r="C3093">
            <v>0</v>
          </cell>
          <cell r="D3093" t="str">
            <v/>
          </cell>
          <cell r="E3093">
            <v>0</v>
          </cell>
          <cell r="F3093">
            <v>0</v>
          </cell>
          <cell r="G3093">
            <v>0</v>
          </cell>
        </row>
        <row r="3094">
          <cell r="A3094" t="str">
            <v/>
          </cell>
          <cell r="B3094" t="str">
            <v/>
          </cell>
          <cell r="C3094">
            <v>0</v>
          </cell>
          <cell r="D3094" t="str">
            <v/>
          </cell>
          <cell r="E3094">
            <v>0</v>
          </cell>
          <cell r="F3094">
            <v>0</v>
          </cell>
          <cell r="G3094">
            <v>0</v>
          </cell>
        </row>
        <row r="3095">
          <cell r="A3095" t="str">
            <v/>
          </cell>
          <cell r="B3095" t="str">
            <v/>
          </cell>
          <cell r="C3095">
            <v>0</v>
          </cell>
          <cell r="D3095" t="str">
            <v/>
          </cell>
          <cell r="E3095">
            <v>0</v>
          </cell>
          <cell r="F3095">
            <v>0</v>
          </cell>
          <cell r="G3095">
            <v>0</v>
          </cell>
        </row>
        <row r="3096">
          <cell r="A3096" t="str">
            <v/>
          </cell>
          <cell r="B3096" t="str">
            <v/>
          </cell>
          <cell r="C3096">
            <v>0</v>
          </cell>
          <cell r="D3096" t="str">
            <v/>
          </cell>
          <cell r="E3096">
            <v>0</v>
          </cell>
          <cell r="F3096">
            <v>0</v>
          </cell>
          <cell r="G3096">
            <v>0</v>
          </cell>
        </row>
        <row r="3097">
          <cell r="A3097">
            <v>0</v>
          </cell>
          <cell r="B3097">
            <v>0</v>
          </cell>
          <cell r="C3097">
            <v>0</v>
          </cell>
          <cell r="D3097">
            <v>0</v>
          </cell>
          <cell r="E3097">
            <v>0</v>
          </cell>
          <cell r="F3097" t="str">
            <v>Total C</v>
          </cell>
          <cell r="G3097">
            <v>0</v>
          </cell>
        </row>
        <row r="3098">
          <cell r="A3098">
            <v>0</v>
          </cell>
          <cell r="B3098">
            <v>0</v>
          </cell>
          <cell r="C3098">
            <v>0</v>
          </cell>
          <cell r="D3098">
            <v>0</v>
          </cell>
          <cell r="E3098">
            <v>0</v>
          </cell>
          <cell r="F3098">
            <v>0</v>
          </cell>
          <cell r="G3098">
            <v>0</v>
          </cell>
        </row>
        <row r="3099">
          <cell r="A3099" t="str">
            <v/>
          </cell>
          <cell r="B3099" t="str">
            <v/>
          </cell>
          <cell r="C3099">
            <v>0</v>
          </cell>
          <cell r="D3099" t="str">
            <v>Costo  Neto</v>
          </cell>
          <cell r="E3099">
            <v>0</v>
          </cell>
          <cell r="F3099" t="str">
            <v>Total D=A+B+C</v>
          </cell>
          <cell r="G3099">
            <v>0</v>
          </cell>
        </row>
        <row r="3101">
          <cell r="A3101" t="str">
            <v>ANALISIS DE PRECIOS</v>
          </cell>
          <cell r="B3101">
            <v>0</v>
          </cell>
          <cell r="C3101">
            <v>0</v>
          </cell>
          <cell r="D3101">
            <v>0</v>
          </cell>
          <cell r="E3101">
            <v>0</v>
          </cell>
          <cell r="F3101">
            <v>0</v>
          </cell>
          <cell r="G3101">
            <v>0</v>
          </cell>
        </row>
        <row r="3102">
          <cell r="A3102" t="str">
            <v>COMITENTE:</v>
          </cell>
          <cell r="B3102" t="str">
            <v>DIRECCIÓN DE ARQUITECTURA</v>
          </cell>
          <cell r="C3102">
            <v>0</v>
          </cell>
          <cell r="D3102">
            <v>0</v>
          </cell>
          <cell r="E3102">
            <v>0</v>
          </cell>
          <cell r="F3102">
            <v>0</v>
          </cell>
          <cell r="G3102">
            <v>0</v>
          </cell>
        </row>
        <row r="3103">
          <cell r="A3103" t="str">
            <v>CONTRATISTA:</v>
          </cell>
          <cell r="B3103" t="str">
            <v>FUNCIONALES SIGOP</v>
          </cell>
          <cell r="C3103">
            <v>0</v>
          </cell>
          <cell r="D3103">
            <v>0</v>
          </cell>
          <cell r="E3103">
            <v>0</v>
          </cell>
          <cell r="F3103">
            <v>0</v>
          </cell>
          <cell r="G3103">
            <v>0</v>
          </cell>
        </row>
        <row r="3104">
          <cell r="A3104" t="str">
            <v>OBRA:</v>
          </cell>
          <cell r="B3104" t="str">
            <v>PRUEBA PLANILLA DE MEDICION</v>
          </cell>
          <cell r="C3104">
            <v>0</v>
          </cell>
          <cell r="D3104">
            <v>0</v>
          </cell>
          <cell r="E3104">
            <v>0</v>
          </cell>
          <cell r="F3104" t="str">
            <v>PRECIOS A:</v>
          </cell>
          <cell r="G3104">
            <v>0</v>
          </cell>
        </row>
        <row r="3105">
          <cell r="A3105" t="str">
            <v>UBICACIÓN:</v>
          </cell>
          <cell r="B3105" t="str">
            <v>CENTRO CIVICO</v>
          </cell>
          <cell r="C3105">
            <v>0</v>
          </cell>
          <cell r="D3105">
            <v>0</v>
          </cell>
          <cell r="E3105">
            <v>0</v>
          </cell>
          <cell r="F3105">
            <v>0</v>
          </cell>
          <cell r="G3105">
            <v>0</v>
          </cell>
        </row>
        <row r="3106">
          <cell r="A3106" t="str">
            <v>RUBRO:</v>
          </cell>
          <cell r="B3106" t="str">
            <v/>
          </cell>
          <cell r="C3106" t="str">
            <v/>
          </cell>
          <cell r="D3106">
            <v>0</v>
          </cell>
          <cell r="E3106">
            <v>0</v>
          </cell>
          <cell r="F3106">
            <v>0</v>
          </cell>
          <cell r="G3106">
            <v>0</v>
          </cell>
        </row>
        <row r="3107">
          <cell r="A3107" t="str">
            <v>ITEM:</v>
          </cell>
          <cell r="B3107" t="str">
            <v/>
          </cell>
          <cell r="C3107" t="str">
            <v/>
          </cell>
          <cell r="D3107">
            <v>0</v>
          </cell>
          <cell r="E3107">
            <v>0</v>
          </cell>
          <cell r="F3107" t="str">
            <v>UNIDAD:</v>
          </cell>
          <cell r="G3107" t="str">
            <v/>
          </cell>
        </row>
        <row r="3108">
          <cell r="A3108">
            <v>0</v>
          </cell>
          <cell r="B3108">
            <v>0</v>
          </cell>
          <cell r="C3108">
            <v>0</v>
          </cell>
          <cell r="D3108">
            <v>0</v>
          </cell>
          <cell r="E3108">
            <v>0</v>
          </cell>
          <cell r="F3108">
            <v>0</v>
          </cell>
          <cell r="G3108">
            <v>0</v>
          </cell>
        </row>
        <row r="3109">
          <cell r="A3109" t="str">
            <v>DATOS REDETERMINACION</v>
          </cell>
          <cell r="B3109">
            <v>0</v>
          </cell>
          <cell r="C3109" t="str">
            <v>DESIGNACION</v>
          </cell>
          <cell r="D3109" t="str">
            <v>U</v>
          </cell>
          <cell r="E3109" t="str">
            <v>Cantidad</v>
          </cell>
          <cell r="F3109" t="str">
            <v>$ Unitarios</v>
          </cell>
          <cell r="G3109" t="str">
            <v>$ Parcial</v>
          </cell>
        </row>
        <row r="3110">
          <cell r="A3110" t="str">
            <v>CÓDIGO</v>
          </cell>
          <cell r="B3110" t="str">
            <v>DESCRIPCIÓN</v>
          </cell>
          <cell r="C3110">
            <v>0</v>
          </cell>
          <cell r="D3110">
            <v>0</v>
          </cell>
          <cell r="E3110">
            <v>0</v>
          </cell>
          <cell r="F3110">
            <v>0</v>
          </cell>
          <cell r="G3110">
            <v>0</v>
          </cell>
        </row>
        <row r="3111">
          <cell r="A3111">
            <v>0</v>
          </cell>
          <cell r="B3111">
            <v>0</v>
          </cell>
          <cell r="C3111" t="str">
            <v>A - MATERIALES</v>
          </cell>
          <cell r="D3111">
            <v>0</v>
          </cell>
          <cell r="E3111">
            <v>0</v>
          </cell>
          <cell r="F3111">
            <v>0</v>
          </cell>
          <cell r="G3111">
            <v>0</v>
          </cell>
        </row>
        <row r="3112">
          <cell r="A3112" t="str">
            <v/>
          </cell>
          <cell r="B3112" t="str">
            <v/>
          </cell>
          <cell r="C3112">
            <v>0</v>
          </cell>
          <cell r="D3112" t="str">
            <v/>
          </cell>
          <cell r="E3112">
            <v>0</v>
          </cell>
          <cell r="F3112">
            <v>0</v>
          </cell>
          <cell r="G3112">
            <v>0</v>
          </cell>
        </row>
        <row r="3113">
          <cell r="A3113" t="str">
            <v/>
          </cell>
          <cell r="B3113" t="str">
            <v/>
          </cell>
          <cell r="C3113">
            <v>0</v>
          </cell>
          <cell r="D3113" t="str">
            <v/>
          </cell>
          <cell r="E3113">
            <v>0</v>
          </cell>
          <cell r="F3113">
            <v>0</v>
          </cell>
          <cell r="G3113">
            <v>0</v>
          </cell>
        </row>
        <row r="3114">
          <cell r="A3114" t="str">
            <v/>
          </cell>
          <cell r="B3114" t="str">
            <v/>
          </cell>
          <cell r="C3114">
            <v>0</v>
          </cell>
          <cell r="D3114" t="str">
            <v/>
          </cell>
          <cell r="E3114">
            <v>0</v>
          </cell>
          <cell r="F3114">
            <v>0</v>
          </cell>
          <cell r="G3114">
            <v>0</v>
          </cell>
        </row>
        <row r="3115">
          <cell r="A3115" t="str">
            <v/>
          </cell>
          <cell r="B3115" t="str">
            <v/>
          </cell>
          <cell r="C3115">
            <v>0</v>
          </cell>
          <cell r="D3115" t="str">
            <v/>
          </cell>
          <cell r="E3115">
            <v>0</v>
          </cell>
          <cell r="F3115">
            <v>0</v>
          </cell>
          <cell r="G3115">
            <v>0</v>
          </cell>
        </row>
        <row r="3116">
          <cell r="A3116" t="str">
            <v/>
          </cell>
          <cell r="B3116" t="str">
            <v/>
          </cell>
          <cell r="C3116">
            <v>0</v>
          </cell>
          <cell r="D3116" t="str">
            <v/>
          </cell>
          <cell r="E3116">
            <v>0</v>
          </cell>
          <cell r="F3116">
            <v>0</v>
          </cell>
          <cell r="G3116">
            <v>0</v>
          </cell>
        </row>
        <row r="3117">
          <cell r="A3117" t="str">
            <v/>
          </cell>
          <cell r="B3117" t="str">
            <v/>
          </cell>
          <cell r="C3117">
            <v>0</v>
          </cell>
          <cell r="D3117" t="str">
            <v/>
          </cell>
          <cell r="E3117">
            <v>0</v>
          </cell>
          <cell r="F3117">
            <v>0</v>
          </cell>
          <cell r="G3117">
            <v>0</v>
          </cell>
        </row>
        <row r="3118">
          <cell r="A3118" t="str">
            <v/>
          </cell>
          <cell r="B3118" t="str">
            <v/>
          </cell>
          <cell r="C3118">
            <v>0</v>
          </cell>
          <cell r="D3118" t="str">
            <v/>
          </cell>
          <cell r="E3118">
            <v>0</v>
          </cell>
          <cell r="F3118">
            <v>0</v>
          </cell>
          <cell r="G3118">
            <v>0</v>
          </cell>
        </row>
        <row r="3119">
          <cell r="A3119" t="str">
            <v/>
          </cell>
          <cell r="B3119" t="str">
            <v/>
          </cell>
          <cell r="C3119">
            <v>0</v>
          </cell>
          <cell r="D3119" t="str">
            <v/>
          </cell>
          <cell r="E3119">
            <v>0</v>
          </cell>
          <cell r="F3119">
            <v>0</v>
          </cell>
          <cell r="G3119">
            <v>0</v>
          </cell>
        </row>
        <row r="3120">
          <cell r="A3120" t="str">
            <v/>
          </cell>
          <cell r="B3120" t="str">
            <v/>
          </cell>
          <cell r="C3120">
            <v>0</v>
          </cell>
          <cell r="D3120" t="str">
            <v/>
          </cell>
          <cell r="E3120">
            <v>0</v>
          </cell>
          <cell r="F3120">
            <v>0</v>
          </cell>
          <cell r="G3120">
            <v>0</v>
          </cell>
        </row>
        <row r="3121">
          <cell r="A3121" t="str">
            <v/>
          </cell>
          <cell r="B3121" t="str">
            <v/>
          </cell>
          <cell r="C3121">
            <v>0</v>
          </cell>
          <cell r="D3121" t="str">
            <v/>
          </cell>
          <cell r="E3121">
            <v>0</v>
          </cell>
          <cell r="F3121">
            <v>0</v>
          </cell>
          <cell r="G3121">
            <v>0</v>
          </cell>
        </row>
        <row r="3122">
          <cell r="A3122" t="str">
            <v/>
          </cell>
          <cell r="B3122" t="str">
            <v/>
          </cell>
          <cell r="C3122">
            <v>0</v>
          </cell>
          <cell r="D3122" t="str">
            <v/>
          </cell>
          <cell r="E3122">
            <v>0</v>
          </cell>
          <cell r="F3122">
            <v>0</v>
          </cell>
          <cell r="G3122">
            <v>0</v>
          </cell>
        </row>
        <row r="3123">
          <cell r="A3123" t="str">
            <v/>
          </cell>
          <cell r="B3123" t="str">
            <v/>
          </cell>
          <cell r="C3123">
            <v>0</v>
          </cell>
          <cell r="D3123" t="str">
            <v/>
          </cell>
          <cell r="E3123">
            <v>0</v>
          </cell>
          <cell r="F3123">
            <v>0</v>
          </cell>
          <cell r="G3123">
            <v>0</v>
          </cell>
        </row>
        <row r="3124">
          <cell r="A3124" t="str">
            <v/>
          </cell>
          <cell r="B3124" t="str">
            <v/>
          </cell>
          <cell r="C3124">
            <v>0</v>
          </cell>
          <cell r="D3124" t="str">
            <v/>
          </cell>
          <cell r="E3124">
            <v>0</v>
          </cell>
          <cell r="F3124">
            <v>0</v>
          </cell>
          <cell r="G3124">
            <v>0</v>
          </cell>
        </row>
        <row r="3125">
          <cell r="A3125" t="str">
            <v/>
          </cell>
          <cell r="B3125" t="str">
            <v/>
          </cell>
          <cell r="C3125">
            <v>0</v>
          </cell>
          <cell r="D3125" t="str">
            <v/>
          </cell>
          <cell r="E3125">
            <v>0</v>
          </cell>
          <cell r="F3125">
            <v>0</v>
          </cell>
          <cell r="G3125">
            <v>0</v>
          </cell>
        </row>
        <row r="3126">
          <cell r="A3126">
            <v>0</v>
          </cell>
          <cell r="B3126">
            <v>0</v>
          </cell>
          <cell r="C3126">
            <v>0</v>
          </cell>
          <cell r="D3126">
            <v>0</v>
          </cell>
          <cell r="E3126">
            <v>0</v>
          </cell>
          <cell r="F3126" t="str">
            <v>Total A</v>
          </cell>
          <cell r="G3126">
            <v>0</v>
          </cell>
        </row>
        <row r="3127">
          <cell r="A3127">
            <v>0</v>
          </cell>
          <cell r="B3127">
            <v>0</v>
          </cell>
          <cell r="C3127" t="str">
            <v>B - MANO DE OBRA</v>
          </cell>
          <cell r="D3127">
            <v>0</v>
          </cell>
          <cell r="E3127">
            <v>0</v>
          </cell>
          <cell r="F3127">
            <v>0</v>
          </cell>
          <cell r="G3127">
            <v>0</v>
          </cell>
        </row>
        <row r="3128">
          <cell r="A3128" t="str">
            <v/>
          </cell>
          <cell r="B3128">
            <v>0</v>
          </cell>
          <cell r="C3128">
            <v>0</v>
          </cell>
          <cell r="D3128" t="str">
            <v/>
          </cell>
          <cell r="E3128">
            <v>0</v>
          </cell>
          <cell r="F3128">
            <v>0</v>
          </cell>
          <cell r="G3128">
            <v>0</v>
          </cell>
        </row>
        <row r="3129">
          <cell r="A3129" t="str">
            <v/>
          </cell>
          <cell r="B3129">
            <v>0</v>
          </cell>
          <cell r="C3129">
            <v>0</v>
          </cell>
          <cell r="D3129" t="str">
            <v/>
          </cell>
          <cell r="E3129">
            <v>0</v>
          </cell>
          <cell r="F3129">
            <v>0</v>
          </cell>
          <cell r="G3129">
            <v>0</v>
          </cell>
        </row>
        <row r="3130">
          <cell r="A3130" t="str">
            <v/>
          </cell>
          <cell r="B3130">
            <v>0</v>
          </cell>
          <cell r="C3130">
            <v>0</v>
          </cell>
          <cell r="D3130" t="str">
            <v/>
          </cell>
          <cell r="E3130">
            <v>0</v>
          </cell>
          <cell r="F3130">
            <v>0</v>
          </cell>
          <cell r="G3130">
            <v>0</v>
          </cell>
        </row>
        <row r="3131">
          <cell r="A3131" t="str">
            <v/>
          </cell>
          <cell r="B3131">
            <v>0</v>
          </cell>
          <cell r="C3131">
            <v>0</v>
          </cell>
          <cell r="D3131" t="str">
            <v/>
          </cell>
          <cell r="E3131">
            <v>0</v>
          </cell>
          <cell r="F3131">
            <v>0</v>
          </cell>
          <cell r="G3131">
            <v>0</v>
          </cell>
        </row>
        <row r="3132">
          <cell r="A3132" t="str">
            <v/>
          </cell>
          <cell r="B3132">
            <v>0</v>
          </cell>
          <cell r="C3132">
            <v>0</v>
          </cell>
          <cell r="D3132" t="str">
            <v/>
          </cell>
          <cell r="E3132">
            <v>0</v>
          </cell>
          <cell r="F3132">
            <v>0</v>
          </cell>
          <cell r="G3132">
            <v>0</v>
          </cell>
        </row>
        <row r="3133">
          <cell r="A3133" t="str">
            <v/>
          </cell>
          <cell r="B3133">
            <v>0</v>
          </cell>
          <cell r="C3133">
            <v>0</v>
          </cell>
          <cell r="D3133" t="str">
            <v/>
          </cell>
          <cell r="E3133">
            <v>0</v>
          </cell>
          <cell r="F3133">
            <v>0</v>
          </cell>
          <cell r="G3133">
            <v>0</v>
          </cell>
        </row>
        <row r="3134">
          <cell r="A3134" t="str">
            <v/>
          </cell>
          <cell r="B3134">
            <v>0</v>
          </cell>
          <cell r="C3134">
            <v>0</v>
          </cell>
          <cell r="D3134" t="str">
            <v/>
          </cell>
          <cell r="E3134">
            <v>0</v>
          </cell>
          <cell r="F3134">
            <v>0</v>
          </cell>
          <cell r="G3134">
            <v>0</v>
          </cell>
        </row>
        <row r="3135">
          <cell r="A3135" t="str">
            <v/>
          </cell>
          <cell r="B3135">
            <v>0</v>
          </cell>
          <cell r="C3135">
            <v>0</v>
          </cell>
          <cell r="D3135" t="str">
            <v/>
          </cell>
          <cell r="E3135">
            <v>0</v>
          </cell>
          <cell r="F3135">
            <v>0</v>
          </cell>
          <cell r="G3135">
            <v>0</v>
          </cell>
        </row>
        <row r="3136">
          <cell r="A3136">
            <v>0</v>
          </cell>
          <cell r="B3136">
            <v>0</v>
          </cell>
          <cell r="C3136">
            <v>0</v>
          </cell>
          <cell r="D3136">
            <v>0</v>
          </cell>
          <cell r="E3136">
            <v>0</v>
          </cell>
          <cell r="F3136" t="str">
            <v>Total B</v>
          </cell>
          <cell r="G3136">
            <v>0</v>
          </cell>
        </row>
        <row r="3137">
          <cell r="A3137">
            <v>0</v>
          </cell>
          <cell r="B3137">
            <v>0</v>
          </cell>
          <cell r="C3137" t="str">
            <v>C - EQUIPOS</v>
          </cell>
          <cell r="D3137">
            <v>0</v>
          </cell>
          <cell r="E3137">
            <v>0</v>
          </cell>
          <cell r="F3137">
            <v>0</v>
          </cell>
          <cell r="G3137">
            <v>0</v>
          </cell>
        </row>
        <row r="3138">
          <cell r="A3138" t="str">
            <v/>
          </cell>
          <cell r="B3138" t="str">
            <v/>
          </cell>
          <cell r="C3138">
            <v>0</v>
          </cell>
          <cell r="D3138" t="str">
            <v/>
          </cell>
          <cell r="E3138">
            <v>0</v>
          </cell>
          <cell r="F3138">
            <v>0</v>
          </cell>
          <cell r="G3138">
            <v>0</v>
          </cell>
        </row>
        <row r="3139">
          <cell r="A3139" t="str">
            <v/>
          </cell>
          <cell r="B3139" t="str">
            <v/>
          </cell>
          <cell r="C3139">
            <v>0</v>
          </cell>
          <cell r="D3139" t="str">
            <v/>
          </cell>
          <cell r="E3139">
            <v>0</v>
          </cell>
          <cell r="F3139">
            <v>0</v>
          </cell>
          <cell r="G3139">
            <v>0</v>
          </cell>
        </row>
        <row r="3140">
          <cell r="A3140" t="str">
            <v/>
          </cell>
          <cell r="B3140" t="str">
            <v/>
          </cell>
          <cell r="C3140">
            <v>0</v>
          </cell>
          <cell r="D3140" t="str">
            <v/>
          </cell>
          <cell r="E3140">
            <v>0</v>
          </cell>
          <cell r="F3140">
            <v>0</v>
          </cell>
          <cell r="G3140">
            <v>0</v>
          </cell>
        </row>
        <row r="3141">
          <cell r="A3141" t="str">
            <v/>
          </cell>
          <cell r="B3141" t="str">
            <v/>
          </cell>
          <cell r="C3141">
            <v>0</v>
          </cell>
          <cell r="D3141" t="str">
            <v/>
          </cell>
          <cell r="E3141">
            <v>0</v>
          </cell>
          <cell r="F3141">
            <v>0</v>
          </cell>
          <cell r="G3141">
            <v>0</v>
          </cell>
        </row>
        <row r="3142">
          <cell r="A3142" t="str">
            <v/>
          </cell>
          <cell r="B3142" t="str">
            <v/>
          </cell>
          <cell r="C3142">
            <v>0</v>
          </cell>
          <cell r="D3142" t="str">
            <v/>
          </cell>
          <cell r="E3142">
            <v>0</v>
          </cell>
          <cell r="F3142">
            <v>0</v>
          </cell>
          <cell r="G3142">
            <v>0</v>
          </cell>
        </row>
        <row r="3143">
          <cell r="A3143" t="str">
            <v/>
          </cell>
          <cell r="B3143" t="str">
            <v/>
          </cell>
          <cell r="C3143">
            <v>0</v>
          </cell>
          <cell r="D3143" t="str">
            <v/>
          </cell>
          <cell r="E3143">
            <v>0</v>
          </cell>
          <cell r="F3143">
            <v>0</v>
          </cell>
          <cell r="G3143">
            <v>0</v>
          </cell>
        </row>
        <row r="3144">
          <cell r="A3144" t="str">
            <v/>
          </cell>
          <cell r="B3144" t="str">
            <v/>
          </cell>
          <cell r="C3144">
            <v>0</v>
          </cell>
          <cell r="D3144" t="str">
            <v/>
          </cell>
          <cell r="E3144">
            <v>0</v>
          </cell>
          <cell r="F3144">
            <v>0</v>
          </cell>
          <cell r="G3144">
            <v>0</v>
          </cell>
        </row>
        <row r="3145">
          <cell r="A3145" t="str">
            <v/>
          </cell>
          <cell r="B3145" t="str">
            <v/>
          </cell>
          <cell r="C3145">
            <v>0</v>
          </cell>
          <cell r="D3145" t="str">
            <v/>
          </cell>
          <cell r="E3145">
            <v>0</v>
          </cell>
          <cell r="F3145">
            <v>0</v>
          </cell>
          <cell r="G3145">
            <v>0</v>
          </cell>
        </row>
        <row r="3146">
          <cell r="A3146" t="str">
            <v/>
          </cell>
          <cell r="B3146" t="str">
            <v/>
          </cell>
          <cell r="C3146">
            <v>0</v>
          </cell>
          <cell r="D3146" t="str">
            <v/>
          </cell>
          <cell r="E3146">
            <v>0</v>
          </cell>
          <cell r="F3146">
            <v>0</v>
          </cell>
          <cell r="G3146">
            <v>0</v>
          </cell>
        </row>
        <row r="3147">
          <cell r="A3147">
            <v>0</v>
          </cell>
          <cell r="B3147">
            <v>0</v>
          </cell>
          <cell r="C3147">
            <v>0</v>
          </cell>
          <cell r="D3147">
            <v>0</v>
          </cell>
          <cell r="E3147">
            <v>0</v>
          </cell>
          <cell r="F3147" t="str">
            <v>Total C</v>
          </cell>
          <cell r="G3147">
            <v>0</v>
          </cell>
        </row>
        <row r="3148">
          <cell r="A3148">
            <v>0</v>
          </cell>
          <cell r="B3148">
            <v>0</v>
          </cell>
          <cell r="C3148">
            <v>0</v>
          </cell>
          <cell r="D3148">
            <v>0</v>
          </cell>
          <cell r="E3148">
            <v>0</v>
          </cell>
          <cell r="F3148">
            <v>0</v>
          </cell>
          <cell r="G3148">
            <v>0</v>
          </cell>
        </row>
        <row r="3149">
          <cell r="A3149" t="str">
            <v/>
          </cell>
          <cell r="B3149" t="str">
            <v/>
          </cell>
          <cell r="C3149">
            <v>0</v>
          </cell>
          <cell r="D3149" t="str">
            <v>Costo  Neto</v>
          </cell>
          <cell r="E3149">
            <v>0</v>
          </cell>
          <cell r="F3149" t="str">
            <v>Total D=A+B+C</v>
          </cell>
          <cell r="G3149">
            <v>0</v>
          </cell>
        </row>
        <row r="3151">
          <cell r="A3151" t="str">
            <v>ANALISIS DE PRECIOS</v>
          </cell>
          <cell r="B3151">
            <v>0</v>
          </cell>
          <cell r="C3151">
            <v>0</v>
          </cell>
          <cell r="D3151">
            <v>0</v>
          </cell>
          <cell r="E3151">
            <v>0</v>
          </cell>
          <cell r="F3151">
            <v>0</v>
          </cell>
          <cell r="G3151">
            <v>0</v>
          </cell>
        </row>
        <row r="3152">
          <cell r="A3152" t="str">
            <v>COMITENTE:</v>
          </cell>
          <cell r="B3152" t="str">
            <v>DIRECCIÓN DE ARQUITECTURA</v>
          </cell>
          <cell r="C3152">
            <v>0</v>
          </cell>
          <cell r="D3152">
            <v>0</v>
          </cell>
          <cell r="E3152">
            <v>0</v>
          </cell>
          <cell r="F3152">
            <v>0</v>
          </cell>
          <cell r="G3152">
            <v>0</v>
          </cell>
        </row>
        <row r="3153">
          <cell r="A3153" t="str">
            <v>CONTRATISTA:</v>
          </cell>
          <cell r="B3153" t="str">
            <v>FUNCIONALES SIGOP</v>
          </cell>
          <cell r="C3153">
            <v>0</v>
          </cell>
          <cell r="D3153">
            <v>0</v>
          </cell>
          <cell r="E3153">
            <v>0</v>
          </cell>
          <cell r="F3153">
            <v>0</v>
          </cell>
          <cell r="G3153">
            <v>0</v>
          </cell>
        </row>
        <row r="3154">
          <cell r="A3154" t="str">
            <v>OBRA:</v>
          </cell>
          <cell r="B3154" t="str">
            <v>PRUEBA PLANILLA DE MEDICION</v>
          </cell>
          <cell r="C3154">
            <v>0</v>
          </cell>
          <cell r="D3154">
            <v>0</v>
          </cell>
          <cell r="E3154">
            <v>0</v>
          </cell>
          <cell r="F3154" t="str">
            <v>PRECIOS A:</v>
          </cell>
          <cell r="G3154">
            <v>0</v>
          </cell>
        </row>
        <row r="3155">
          <cell r="A3155" t="str">
            <v>UBICACIÓN:</v>
          </cell>
          <cell r="B3155" t="str">
            <v>CENTRO CIVICO</v>
          </cell>
          <cell r="C3155">
            <v>0</v>
          </cell>
          <cell r="D3155">
            <v>0</v>
          </cell>
          <cell r="E3155">
            <v>0</v>
          </cell>
          <cell r="F3155">
            <v>0</v>
          </cell>
          <cell r="G3155">
            <v>0</v>
          </cell>
        </row>
        <row r="3156">
          <cell r="A3156" t="str">
            <v>RUBRO:</v>
          </cell>
          <cell r="B3156" t="str">
            <v/>
          </cell>
          <cell r="C3156" t="str">
            <v/>
          </cell>
          <cell r="D3156">
            <v>0</v>
          </cell>
          <cell r="E3156">
            <v>0</v>
          </cell>
          <cell r="F3156">
            <v>0</v>
          </cell>
          <cell r="G3156">
            <v>0</v>
          </cell>
        </row>
        <row r="3157">
          <cell r="A3157" t="str">
            <v>ITEM:</v>
          </cell>
          <cell r="B3157" t="str">
            <v/>
          </cell>
          <cell r="C3157" t="str">
            <v/>
          </cell>
          <cell r="D3157">
            <v>0</v>
          </cell>
          <cell r="E3157">
            <v>0</v>
          </cell>
          <cell r="F3157" t="str">
            <v>UNIDAD:</v>
          </cell>
          <cell r="G3157" t="str">
            <v/>
          </cell>
        </row>
        <row r="3158">
          <cell r="A3158">
            <v>0</v>
          </cell>
          <cell r="B3158">
            <v>0</v>
          </cell>
          <cell r="C3158">
            <v>0</v>
          </cell>
          <cell r="D3158">
            <v>0</v>
          </cell>
          <cell r="E3158">
            <v>0</v>
          </cell>
          <cell r="F3158">
            <v>0</v>
          </cell>
          <cell r="G3158">
            <v>0</v>
          </cell>
        </row>
        <row r="3159">
          <cell r="A3159" t="str">
            <v>DATOS REDETERMINACION</v>
          </cell>
          <cell r="B3159">
            <v>0</v>
          </cell>
          <cell r="C3159" t="str">
            <v>DESIGNACION</v>
          </cell>
          <cell r="D3159" t="str">
            <v>U</v>
          </cell>
          <cell r="E3159" t="str">
            <v>Cantidad</v>
          </cell>
          <cell r="F3159" t="str">
            <v>$ Unitarios</v>
          </cell>
          <cell r="G3159" t="str">
            <v>$ Parcial</v>
          </cell>
        </row>
        <row r="3160">
          <cell r="A3160" t="str">
            <v>CÓDIGO</v>
          </cell>
          <cell r="B3160" t="str">
            <v>DESCRIPCIÓN</v>
          </cell>
          <cell r="C3160">
            <v>0</v>
          </cell>
          <cell r="D3160">
            <v>0</v>
          </cell>
          <cell r="E3160">
            <v>0</v>
          </cell>
          <cell r="F3160">
            <v>0</v>
          </cell>
          <cell r="G3160">
            <v>0</v>
          </cell>
        </row>
        <row r="3161">
          <cell r="A3161">
            <v>0</v>
          </cell>
          <cell r="B3161">
            <v>0</v>
          </cell>
          <cell r="C3161" t="str">
            <v>A - MATERIALES</v>
          </cell>
          <cell r="D3161">
            <v>0</v>
          </cell>
          <cell r="E3161">
            <v>0</v>
          </cell>
          <cell r="F3161">
            <v>0</v>
          </cell>
          <cell r="G3161">
            <v>0</v>
          </cell>
        </row>
        <row r="3162">
          <cell r="A3162" t="str">
            <v/>
          </cell>
          <cell r="B3162" t="str">
            <v/>
          </cell>
          <cell r="C3162">
            <v>0</v>
          </cell>
          <cell r="D3162" t="str">
            <v/>
          </cell>
          <cell r="E3162">
            <v>0</v>
          </cell>
          <cell r="F3162">
            <v>0</v>
          </cell>
          <cell r="G3162">
            <v>0</v>
          </cell>
        </row>
        <row r="3163">
          <cell r="A3163" t="str">
            <v/>
          </cell>
          <cell r="B3163" t="str">
            <v/>
          </cell>
          <cell r="C3163">
            <v>0</v>
          </cell>
          <cell r="D3163" t="str">
            <v/>
          </cell>
          <cell r="E3163">
            <v>0</v>
          </cell>
          <cell r="F3163">
            <v>0</v>
          </cell>
          <cell r="G3163">
            <v>0</v>
          </cell>
        </row>
        <row r="3164">
          <cell r="A3164" t="str">
            <v/>
          </cell>
          <cell r="B3164" t="str">
            <v/>
          </cell>
          <cell r="C3164">
            <v>0</v>
          </cell>
          <cell r="D3164" t="str">
            <v/>
          </cell>
          <cell r="E3164">
            <v>0</v>
          </cell>
          <cell r="F3164">
            <v>0</v>
          </cell>
          <cell r="G3164">
            <v>0</v>
          </cell>
        </row>
        <row r="3165">
          <cell r="A3165" t="str">
            <v/>
          </cell>
          <cell r="B3165" t="str">
            <v/>
          </cell>
          <cell r="C3165">
            <v>0</v>
          </cell>
          <cell r="D3165" t="str">
            <v/>
          </cell>
          <cell r="E3165">
            <v>0</v>
          </cell>
          <cell r="F3165">
            <v>0</v>
          </cell>
          <cell r="G3165">
            <v>0</v>
          </cell>
        </row>
        <row r="3166">
          <cell r="A3166" t="str">
            <v/>
          </cell>
          <cell r="B3166" t="str">
            <v/>
          </cell>
          <cell r="C3166">
            <v>0</v>
          </cell>
          <cell r="D3166" t="str">
            <v/>
          </cell>
          <cell r="E3166">
            <v>0</v>
          </cell>
          <cell r="F3166">
            <v>0</v>
          </cell>
          <cell r="G3166">
            <v>0</v>
          </cell>
        </row>
        <row r="3167">
          <cell r="A3167" t="str">
            <v/>
          </cell>
          <cell r="B3167" t="str">
            <v/>
          </cell>
          <cell r="C3167">
            <v>0</v>
          </cell>
          <cell r="D3167" t="str">
            <v/>
          </cell>
          <cell r="E3167">
            <v>0</v>
          </cell>
          <cell r="F3167">
            <v>0</v>
          </cell>
          <cell r="G3167">
            <v>0</v>
          </cell>
        </row>
        <row r="3168">
          <cell r="A3168" t="str">
            <v/>
          </cell>
          <cell r="B3168" t="str">
            <v/>
          </cell>
          <cell r="C3168">
            <v>0</v>
          </cell>
          <cell r="D3168" t="str">
            <v/>
          </cell>
          <cell r="E3168">
            <v>0</v>
          </cell>
          <cell r="F3168">
            <v>0</v>
          </cell>
          <cell r="G3168">
            <v>0</v>
          </cell>
        </row>
        <row r="3169">
          <cell r="A3169" t="str">
            <v/>
          </cell>
          <cell r="B3169" t="str">
            <v/>
          </cell>
          <cell r="C3169">
            <v>0</v>
          </cell>
          <cell r="D3169" t="str">
            <v/>
          </cell>
          <cell r="E3169">
            <v>0</v>
          </cell>
          <cell r="F3169">
            <v>0</v>
          </cell>
          <cell r="G3169">
            <v>0</v>
          </cell>
        </row>
        <row r="3170">
          <cell r="A3170" t="str">
            <v/>
          </cell>
          <cell r="B3170" t="str">
            <v/>
          </cell>
          <cell r="C3170">
            <v>0</v>
          </cell>
          <cell r="D3170" t="str">
            <v/>
          </cell>
          <cell r="E3170">
            <v>0</v>
          </cell>
          <cell r="F3170">
            <v>0</v>
          </cell>
          <cell r="G3170">
            <v>0</v>
          </cell>
        </row>
        <row r="3171">
          <cell r="A3171" t="str">
            <v/>
          </cell>
          <cell r="B3171" t="str">
            <v/>
          </cell>
          <cell r="C3171">
            <v>0</v>
          </cell>
          <cell r="D3171" t="str">
            <v/>
          </cell>
          <cell r="E3171">
            <v>0</v>
          </cell>
          <cell r="F3171">
            <v>0</v>
          </cell>
          <cell r="G3171">
            <v>0</v>
          </cell>
        </row>
        <row r="3172">
          <cell r="A3172" t="str">
            <v/>
          </cell>
          <cell r="B3172" t="str">
            <v/>
          </cell>
          <cell r="C3172">
            <v>0</v>
          </cell>
          <cell r="D3172" t="str">
            <v/>
          </cell>
          <cell r="E3172">
            <v>0</v>
          </cell>
          <cell r="F3172">
            <v>0</v>
          </cell>
          <cell r="G3172">
            <v>0</v>
          </cell>
        </row>
        <row r="3173">
          <cell r="A3173" t="str">
            <v/>
          </cell>
          <cell r="B3173" t="str">
            <v/>
          </cell>
          <cell r="C3173">
            <v>0</v>
          </cell>
          <cell r="D3173" t="str">
            <v/>
          </cell>
          <cell r="E3173">
            <v>0</v>
          </cell>
          <cell r="F3173">
            <v>0</v>
          </cell>
          <cell r="G3173">
            <v>0</v>
          </cell>
        </row>
        <row r="3174">
          <cell r="A3174" t="str">
            <v/>
          </cell>
          <cell r="B3174" t="str">
            <v/>
          </cell>
          <cell r="C3174">
            <v>0</v>
          </cell>
          <cell r="D3174" t="str">
            <v/>
          </cell>
          <cell r="E3174">
            <v>0</v>
          </cell>
          <cell r="F3174">
            <v>0</v>
          </cell>
          <cell r="G3174">
            <v>0</v>
          </cell>
        </row>
        <row r="3175">
          <cell r="A3175" t="str">
            <v/>
          </cell>
          <cell r="B3175" t="str">
            <v/>
          </cell>
          <cell r="C3175">
            <v>0</v>
          </cell>
          <cell r="D3175" t="str">
            <v/>
          </cell>
          <cell r="E3175">
            <v>0</v>
          </cell>
          <cell r="F3175">
            <v>0</v>
          </cell>
          <cell r="G3175">
            <v>0</v>
          </cell>
        </row>
        <row r="3176">
          <cell r="A3176">
            <v>0</v>
          </cell>
          <cell r="B3176">
            <v>0</v>
          </cell>
          <cell r="C3176">
            <v>0</v>
          </cell>
          <cell r="D3176">
            <v>0</v>
          </cell>
          <cell r="E3176">
            <v>0</v>
          </cell>
          <cell r="F3176" t="str">
            <v>Total A</v>
          </cell>
          <cell r="G3176">
            <v>0</v>
          </cell>
        </row>
        <row r="3177">
          <cell r="A3177">
            <v>0</v>
          </cell>
          <cell r="B3177">
            <v>0</v>
          </cell>
          <cell r="C3177" t="str">
            <v>B - MANO DE OBRA</v>
          </cell>
          <cell r="D3177">
            <v>0</v>
          </cell>
          <cell r="E3177">
            <v>0</v>
          </cell>
          <cell r="F3177">
            <v>0</v>
          </cell>
          <cell r="G3177">
            <v>0</v>
          </cell>
        </row>
        <row r="3178">
          <cell r="A3178" t="str">
            <v/>
          </cell>
          <cell r="B3178">
            <v>0</v>
          </cell>
          <cell r="C3178">
            <v>0</v>
          </cell>
          <cell r="D3178" t="str">
            <v/>
          </cell>
          <cell r="E3178">
            <v>0</v>
          </cell>
          <cell r="F3178">
            <v>0</v>
          </cell>
          <cell r="G3178">
            <v>0</v>
          </cell>
        </row>
        <row r="3179">
          <cell r="A3179" t="str">
            <v/>
          </cell>
          <cell r="B3179">
            <v>0</v>
          </cell>
          <cell r="C3179">
            <v>0</v>
          </cell>
          <cell r="D3179" t="str">
            <v/>
          </cell>
          <cell r="E3179">
            <v>0</v>
          </cell>
          <cell r="F3179">
            <v>0</v>
          </cell>
          <cell r="G3179">
            <v>0</v>
          </cell>
        </row>
        <row r="3180">
          <cell r="A3180" t="str">
            <v/>
          </cell>
          <cell r="B3180">
            <v>0</v>
          </cell>
          <cell r="C3180">
            <v>0</v>
          </cell>
          <cell r="D3180" t="str">
            <v/>
          </cell>
          <cell r="E3180">
            <v>0</v>
          </cell>
          <cell r="F3180">
            <v>0</v>
          </cell>
          <cell r="G3180">
            <v>0</v>
          </cell>
        </row>
        <row r="3181">
          <cell r="A3181" t="str">
            <v/>
          </cell>
          <cell r="B3181">
            <v>0</v>
          </cell>
          <cell r="C3181">
            <v>0</v>
          </cell>
          <cell r="D3181" t="str">
            <v/>
          </cell>
          <cell r="E3181">
            <v>0</v>
          </cell>
          <cell r="F3181">
            <v>0</v>
          </cell>
          <cell r="G3181">
            <v>0</v>
          </cell>
        </row>
        <row r="3182">
          <cell r="A3182" t="str">
            <v/>
          </cell>
          <cell r="B3182">
            <v>0</v>
          </cell>
          <cell r="C3182">
            <v>0</v>
          </cell>
          <cell r="D3182" t="str">
            <v/>
          </cell>
          <cell r="E3182">
            <v>0</v>
          </cell>
          <cell r="F3182">
            <v>0</v>
          </cell>
          <cell r="G3182">
            <v>0</v>
          </cell>
        </row>
        <row r="3183">
          <cell r="A3183" t="str">
            <v/>
          </cell>
          <cell r="B3183">
            <v>0</v>
          </cell>
          <cell r="C3183">
            <v>0</v>
          </cell>
          <cell r="D3183" t="str">
            <v/>
          </cell>
          <cell r="E3183">
            <v>0</v>
          </cell>
          <cell r="F3183">
            <v>0</v>
          </cell>
          <cell r="G3183">
            <v>0</v>
          </cell>
        </row>
        <row r="3184">
          <cell r="A3184" t="str">
            <v/>
          </cell>
          <cell r="B3184">
            <v>0</v>
          </cell>
          <cell r="C3184">
            <v>0</v>
          </cell>
          <cell r="D3184" t="str">
            <v/>
          </cell>
          <cell r="E3184">
            <v>0</v>
          </cell>
          <cell r="F3184">
            <v>0</v>
          </cell>
          <cell r="G3184">
            <v>0</v>
          </cell>
        </row>
        <row r="3185">
          <cell r="A3185" t="str">
            <v/>
          </cell>
          <cell r="B3185">
            <v>0</v>
          </cell>
          <cell r="C3185">
            <v>0</v>
          </cell>
          <cell r="D3185" t="str">
            <v/>
          </cell>
          <cell r="E3185">
            <v>0</v>
          </cell>
          <cell r="F3185">
            <v>0</v>
          </cell>
          <cell r="G3185">
            <v>0</v>
          </cell>
        </row>
        <row r="3186">
          <cell r="A3186">
            <v>0</v>
          </cell>
          <cell r="B3186">
            <v>0</v>
          </cell>
          <cell r="C3186">
            <v>0</v>
          </cell>
          <cell r="D3186">
            <v>0</v>
          </cell>
          <cell r="E3186">
            <v>0</v>
          </cell>
          <cell r="F3186" t="str">
            <v>Total B</v>
          </cell>
          <cell r="G3186">
            <v>0</v>
          </cell>
        </row>
        <row r="3187">
          <cell r="A3187">
            <v>0</v>
          </cell>
          <cell r="B3187">
            <v>0</v>
          </cell>
          <cell r="C3187" t="str">
            <v>C - EQUIPOS</v>
          </cell>
          <cell r="D3187">
            <v>0</v>
          </cell>
          <cell r="E3187">
            <v>0</v>
          </cell>
          <cell r="F3187">
            <v>0</v>
          </cell>
          <cell r="G3187">
            <v>0</v>
          </cell>
        </row>
        <row r="3188">
          <cell r="A3188" t="str">
            <v/>
          </cell>
          <cell r="B3188" t="str">
            <v/>
          </cell>
          <cell r="C3188">
            <v>0</v>
          </cell>
          <cell r="D3188" t="str">
            <v/>
          </cell>
          <cell r="E3188">
            <v>0</v>
          </cell>
          <cell r="F3188">
            <v>0</v>
          </cell>
          <cell r="G3188">
            <v>0</v>
          </cell>
        </row>
        <row r="3189">
          <cell r="A3189" t="str">
            <v/>
          </cell>
          <cell r="B3189" t="str">
            <v/>
          </cell>
          <cell r="C3189">
            <v>0</v>
          </cell>
          <cell r="D3189" t="str">
            <v/>
          </cell>
          <cell r="E3189">
            <v>0</v>
          </cell>
          <cell r="F3189">
            <v>0</v>
          </cell>
          <cell r="G3189">
            <v>0</v>
          </cell>
        </row>
        <row r="3190">
          <cell r="A3190" t="str">
            <v/>
          </cell>
          <cell r="B3190" t="str">
            <v/>
          </cell>
          <cell r="C3190">
            <v>0</v>
          </cell>
          <cell r="D3190" t="str">
            <v/>
          </cell>
          <cell r="E3190">
            <v>0</v>
          </cell>
          <cell r="F3190">
            <v>0</v>
          </cell>
          <cell r="G3190">
            <v>0</v>
          </cell>
        </row>
        <row r="3191">
          <cell r="A3191" t="str">
            <v/>
          </cell>
          <cell r="B3191" t="str">
            <v/>
          </cell>
          <cell r="C3191">
            <v>0</v>
          </cell>
          <cell r="D3191" t="str">
            <v/>
          </cell>
          <cell r="E3191">
            <v>0</v>
          </cell>
          <cell r="F3191">
            <v>0</v>
          </cell>
          <cell r="G3191">
            <v>0</v>
          </cell>
        </row>
        <row r="3192">
          <cell r="A3192" t="str">
            <v/>
          </cell>
          <cell r="B3192" t="str">
            <v/>
          </cell>
          <cell r="C3192">
            <v>0</v>
          </cell>
          <cell r="D3192" t="str">
            <v/>
          </cell>
          <cell r="E3192">
            <v>0</v>
          </cell>
          <cell r="F3192">
            <v>0</v>
          </cell>
          <cell r="G3192">
            <v>0</v>
          </cell>
        </row>
        <row r="3193">
          <cell r="A3193" t="str">
            <v/>
          </cell>
          <cell r="B3193" t="str">
            <v/>
          </cell>
          <cell r="C3193">
            <v>0</v>
          </cell>
          <cell r="D3193" t="str">
            <v/>
          </cell>
          <cell r="E3193">
            <v>0</v>
          </cell>
          <cell r="F3193">
            <v>0</v>
          </cell>
          <cell r="G3193">
            <v>0</v>
          </cell>
        </row>
        <row r="3194">
          <cell r="A3194" t="str">
            <v/>
          </cell>
          <cell r="B3194" t="str">
            <v/>
          </cell>
          <cell r="C3194">
            <v>0</v>
          </cell>
          <cell r="D3194" t="str">
            <v/>
          </cell>
          <cell r="E3194">
            <v>0</v>
          </cell>
          <cell r="F3194">
            <v>0</v>
          </cell>
          <cell r="G3194">
            <v>0</v>
          </cell>
        </row>
        <row r="3195">
          <cell r="A3195" t="str">
            <v/>
          </cell>
          <cell r="B3195" t="str">
            <v/>
          </cell>
          <cell r="C3195">
            <v>0</v>
          </cell>
          <cell r="D3195" t="str">
            <v/>
          </cell>
          <cell r="E3195">
            <v>0</v>
          </cell>
          <cell r="F3195">
            <v>0</v>
          </cell>
          <cell r="G3195">
            <v>0</v>
          </cell>
        </row>
        <row r="3196">
          <cell r="A3196" t="str">
            <v/>
          </cell>
          <cell r="B3196" t="str">
            <v/>
          </cell>
          <cell r="C3196">
            <v>0</v>
          </cell>
          <cell r="D3196" t="str">
            <v/>
          </cell>
          <cell r="E3196">
            <v>0</v>
          </cell>
          <cell r="F3196">
            <v>0</v>
          </cell>
          <cell r="G3196">
            <v>0</v>
          </cell>
        </row>
        <row r="3197">
          <cell r="A3197">
            <v>0</v>
          </cell>
          <cell r="B3197">
            <v>0</v>
          </cell>
          <cell r="C3197">
            <v>0</v>
          </cell>
          <cell r="D3197">
            <v>0</v>
          </cell>
          <cell r="E3197">
            <v>0</v>
          </cell>
          <cell r="F3197" t="str">
            <v>Total C</v>
          </cell>
          <cell r="G3197">
            <v>0</v>
          </cell>
        </row>
        <row r="3198">
          <cell r="A3198">
            <v>0</v>
          </cell>
          <cell r="B3198">
            <v>0</v>
          </cell>
          <cell r="C3198">
            <v>0</v>
          </cell>
          <cell r="D3198">
            <v>0</v>
          </cell>
          <cell r="E3198">
            <v>0</v>
          </cell>
          <cell r="F3198">
            <v>0</v>
          </cell>
          <cell r="G3198">
            <v>0</v>
          </cell>
        </row>
        <row r="3199">
          <cell r="A3199" t="str">
            <v/>
          </cell>
          <cell r="B3199" t="str">
            <v/>
          </cell>
          <cell r="C3199">
            <v>0</v>
          </cell>
          <cell r="D3199" t="str">
            <v>Costo  Neto</v>
          </cell>
          <cell r="E3199">
            <v>0</v>
          </cell>
          <cell r="F3199" t="str">
            <v>Total D=A+B+C</v>
          </cell>
          <cell r="G3199">
            <v>0</v>
          </cell>
        </row>
        <row r="3201">
          <cell r="A3201" t="str">
            <v>ANALISIS DE PRECIOS</v>
          </cell>
          <cell r="B3201">
            <v>0</v>
          </cell>
          <cell r="C3201">
            <v>0</v>
          </cell>
          <cell r="D3201">
            <v>0</v>
          </cell>
          <cell r="E3201">
            <v>0</v>
          </cell>
          <cell r="F3201">
            <v>0</v>
          </cell>
          <cell r="G3201">
            <v>0</v>
          </cell>
        </row>
        <row r="3202">
          <cell r="A3202" t="str">
            <v>COMITENTE:</v>
          </cell>
          <cell r="B3202" t="str">
            <v>DIRECCIÓN DE ARQUITECTURA</v>
          </cell>
          <cell r="C3202">
            <v>0</v>
          </cell>
          <cell r="D3202">
            <v>0</v>
          </cell>
          <cell r="E3202">
            <v>0</v>
          </cell>
          <cell r="F3202">
            <v>0</v>
          </cell>
          <cell r="G3202">
            <v>0</v>
          </cell>
        </row>
        <row r="3203">
          <cell r="A3203" t="str">
            <v>CONTRATISTA:</v>
          </cell>
          <cell r="B3203" t="str">
            <v>FUNCIONALES SIGOP</v>
          </cell>
          <cell r="C3203">
            <v>0</v>
          </cell>
          <cell r="D3203">
            <v>0</v>
          </cell>
          <cell r="E3203">
            <v>0</v>
          </cell>
          <cell r="F3203">
            <v>0</v>
          </cell>
          <cell r="G3203">
            <v>0</v>
          </cell>
        </row>
        <row r="3204">
          <cell r="A3204" t="str">
            <v>OBRA:</v>
          </cell>
          <cell r="B3204" t="str">
            <v>PRUEBA PLANILLA DE MEDICION</v>
          </cell>
          <cell r="C3204">
            <v>0</v>
          </cell>
          <cell r="D3204">
            <v>0</v>
          </cell>
          <cell r="E3204">
            <v>0</v>
          </cell>
          <cell r="F3204" t="str">
            <v>PRECIOS A:</v>
          </cell>
          <cell r="G3204">
            <v>0</v>
          </cell>
        </row>
        <row r="3205">
          <cell r="A3205" t="str">
            <v>UBICACIÓN:</v>
          </cell>
          <cell r="B3205" t="str">
            <v>CENTRO CIVICO</v>
          </cell>
          <cell r="C3205">
            <v>0</v>
          </cell>
          <cell r="D3205">
            <v>0</v>
          </cell>
          <cell r="E3205">
            <v>0</v>
          </cell>
          <cell r="F3205">
            <v>0</v>
          </cell>
          <cell r="G3205">
            <v>0</v>
          </cell>
        </row>
        <row r="3206">
          <cell r="A3206" t="str">
            <v>RUBRO:</v>
          </cell>
          <cell r="B3206" t="str">
            <v/>
          </cell>
          <cell r="C3206" t="str">
            <v/>
          </cell>
          <cell r="D3206">
            <v>0</v>
          </cell>
          <cell r="E3206">
            <v>0</v>
          </cell>
          <cell r="F3206">
            <v>0</v>
          </cell>
          <cell r="G3206">
            <v>0</v>
          </cell>
        </row>
        <row r="3207">
          <cell r="A3207" t="str">
            <v>ITEM:</v>
          </cell>
          <cell r="B3207" t="str">
            <v/>
          </cell>
          <cell r="C3207" t="str">
            <v/>
          </cell>
          <cell r="D3207">
            <v>0</v>
          </cell>
          <cell r="E3207">
            <v>0</v>
          </cell>
          <cell r="F3207" t="str">
            <v>UNIDAD:</v>
          </cell>
          <cell r="G3207" t="str">
            <v/>
          </cell>
        </row>
        <row r="3208">
          <cell r="A3208">
            <v>0</v>
          </cell>
          <cell r="B3208">
            <v>0</v>
          </cell>
          <cell r="C3208">
            <v>0</v>
          </cell>
          <cell r="D3208">
            <v>0</v>
          </cell>
          <cell r="E3208">
            <v>0</v>
          </cell>
          <cell r="F3208">
            <v>0</v>
          </cell>
          <cell r="G3208">
            <v>0</v>
          </cell>
        </row>
        <row r="3209">
          <cell r="A3209" t="str">
            <v>DATOS REDETERMINACION</v>
          </cell>
          <cell r="B3209">
            <v>0</v>
          </cell>
          <cell r="C3209" t="str">
            <v>DESIGNACION</v>
          </cell>
          <cell r="D3209" t="str">
            <v>U</v>
          </cell>
          <cell r="E3209" t="str">
            <v>Cantidad</v>
          </cell>
          <cell r="F3209" t="str">
            <v>$ Unitarios</v>
          </cell>
          <cell r="G3209" t="str">
            <v>$ Parcial</v>
          </cell>
        </row>
        <row r="3210">
          <cell r="A3210" t="str">
            <v>CÓDIGO</v>
          </cell>
          <cell r="B3210" t="str">
            <v>DESCRIPCIÓN</v>
          </cell>
          <cell r="C3210">
            <v>0</v>
          </cell>
          <cell r="D3210">
            <v>0</v>
          </cell>
          <cell r="E3210">
            <v>0</v>
          </cell>
          <cell r="F3210">
            <v>0</v>
          </cell>
          <cell r="G3210">
            <v>0</v>
          </cell>
        </row>
        <row r="3211">
          <cell r="A3211">
            <v>0</v>
          </cell>
          <cell r="B3211">
            <v>0</v>
          </cell>
          <cell r="C3211" t="str">
            <v>A - MATERIALES</v>
          </cell>
          <cell r="D3211">
            <v>0</v>
          </cell>
          <cell r="E3211">
            <v>0</v>
          </cell>
          <cell r="F3211">
            <v>0</v>
          </cell>
          <cell r="G3211">
            <v>0</v>
          </cell>
        </row>
        <row r="3212">
          <cell r="A3212" t="str">
            <v/>
          </cell>
          <cell r="B3212" t="str">
            <v/>
          </cell>
          <cell r="C3212">
            <v>0</v>
          </cell>
          <cell r="D3212" t="str">
            <v/>
          </cell>
          <cell r="E3212">
            <v>0</v>
          </cell>
          <cell r="F3212">
            <v>0</v>
          </cell>
          <cell r="G3212">
            <v>0</v>
          </cell>
        </row>
        <row r="3213">
          <cell r="A3213" t="str">
            <v/>
          </cell>
          <cell r="B3213" t="str">
            <v/>
          </cell>
          <cell r="C3213">
            <v>0</v>
          </cell>
          <cell r="D3213" t="str">
            <v/>
          </cell>
          <cell r="E3213">
            <v>0</v>
          </cell>
          <cell r="F3213">
            <v>0</v>
          </cell>
          <cell r="G3213">
            <v>0</v>
          </cell>
        </row>
        <row r="3214">
          <cell r="A3214" t="str">
            <v/>
          </cell>
          <cell r="B3214" t="str">
            <v/>
          </cell>
          <cell r="C3214">
            <v>0</v>
          </cell>
          <cell r="D3214" t="str">
            <v/>
          </cell>
          <cell r="E3214">
            <v>0</v>
          </cell>
          <cell r="F3214">
            <v>0</v>
          </cell>
          <cell r="G3214">
            <v>0</v>
          </cell>
        </row>
        <row r="3215">
          <cell r="A3215" t="str">
            <v/>
          </cell>
          <cell r="B3215" t="str">
            <v/>
          </cell>
          <cell r="C3215">
            <v>0</v>
          </cell>
          <cell r="D3215" t="str">
            <v/>
          </cell>
          <cell r="E3215">
            <v>0</v>
          </cell>
          <cell r="F3215">
            <v>0</v>
          </cell>
          <cell r="G3215">
            <v>0</v>
          </cell>
        </row>
        <row r="3216">
          <cell r="A3216" t="str">
            <v/>
          </cell>
          <cell r="B3216" t="str">
            <v/>
          </cell>
          <cell r="C3216">
            <v>0</v>
          </cell>
          <cell r="D3216" t="str">
            <v/>
          </cell>
          <cell r="E3216">
            <v>0</v>
          </cell>
          <cell r="F3216">
            <v>0</v>
          </cell>
          <cell r="G3216">
            <v>0</v>
          </cell>
        </row>
        <row r="3217">
          <cell r="A3217" t="str">
            <v/>
          </cell>
          <cell r="B3217" t="str">
            <v/>
          </cell>
          <cell r="C3217">
            <v>0</v>
          </cell>
          <cell r="D3217" t="str">
            <v/>
          </cell>
          <cell r="E3217">
            <v>0</v>
          </cell>
          <cell r="F3217">
            <v>0</v>
          </cell>
          <cell r="G3217">
            <v>0</v>
          </cell>
        </row>
        <row r="3218">
          <cell r="A3218" t="str">
            <v/>
          </cell>
          <cell r="B3218" t="str">
            <v/>
          </cell>
          <cell r="C3218">
            <v>0</v>
          </cell>
          <cell r="D3218" t="str">
            <v/>
          </cell>
          <cell r="E3218">
            <v>0</v>
          </cell>
          <cell r="F3218">
            <v>0</v>
          </cell>
          <cell r="G3218">
            <v>0</v>
          </cell>
        </row>
        <row r="3219">
          <cell r="A3219" t="str">
            <v/>
          </cell>
          <cell r="B3219" t="str">
            <v/>
          </cell>
          <cell r="C3219">
            <v>0</v>
          </cell>
          <cell r="D3219" t="str">
            <v/>
          </cell>
          <cell r="E3219">
            <v>0</v>
          </cell>
          <cell r="F3219">
            <v>0</v>
          </cell>
          <cell r="G3219">
            <v>0</v>
          </cell>
        </row>
        <row r="3220">
          <cell r="A3220" t="str">
            <v/>
          </cell>
          <cell r="B3220" t="str">
            <v/>
          </cell>
          <cell r="C3220">
            <v>0</v>
          </cell>
          <cell r="D3220" t="str">
            <v/>
          </cell>
          <cell r="E3220">
            <v>0</v>
          </cell>
          <cell r="F3220">
            <v>0</v>
          </cell>
          <cell r="G3220">
            <v>0</v>
          </cell>
        </row>
        <row r="3221">
          <cell r="A3221" t="str">
            <v/>
          </cell>
          <cell r="B3221" t="str">
            <v/>
          </cell>
          <cell r="C3221">
            <v>0</v>
          </cell>
          <cell r="D3221" t="str">
            <v/>
          </cell>
          <cell r="E3221">
            <v>0</v>
          </cell>
          <cell r="F3221">
            <v>0</v>
          </cell>
          <cell r="G3221">
            <v>0</v>
          </cell>
        </row>
        <row r="3222">
          <cell r="A3222" t="str">
            <v/>
          </cell>
          <cell r="B3222" t="str">
            <v/>
          </cell>
          <cell r="C3222">
            <v>0</v>
          </cell>
          <cell r="D3222" t="str">
            <v/>
          </cell>
          <cell r="E3222">
            <v>0</v>
          </cell>
          <cell r="F3222">
            <v>0</v>
          </cell>
          <cell r="G3222">
            <v>0</v>
          </cell>
        </row>
        <row r="3223">
          <cell r="A3223" t="str">
            <v/>
          </cell>
          <cell r="B3223" t="str">
            <v/>
          </cell>
          <cell r="C3223">
            <v>0</v>
          </cell>
          <cell r="D3223" t="str">
            <v/>
          </cell>
          <cell r="E3223">
            <v>0</v>
          </cell>
          <cell r="F3223">
            <v>0</v>
          </cell>
          <cell r="G3223">
            <v>0</v>
          </cell>
        </row>
        <row r="3224">
          <cell r="A3224" t="str">
            <v/>
          </cell>
          <cell r="B3224" t="str">
            <v/>
          </cell>
          <cell r="C3224">
            <v>0</v>
          </cell>
          <cell r="D3224" t="str">
            <v/>
          </cell>
          <cell r="E3224">
            <v>0</v>
          </cell>
          <cell r="F3224">
            <v>0</v>
          </cell>
          <cell r="G3224">
            <v>0</v>
          </cell>
        </row>
        <row r="3225">
          <cell r="A3225" t="str">
            <v/>
          </cell>
          <cell r="B3225" t="str">
            <v/>
          </cell>
          <cell r="C3225">
            <v>0</v>
          </cell>
          <cell r="D3225" t="str">
            <v/>
          </cell>
          <cell r="E3225">
            <v>0</v>
          </cell>
          <cell r="F3225">
            <v>0</v>
          </cell>
          <cell r="G3225">
            <v>0</v>
          </cell>
        </row>
        <row r="3226">
          <cell r="A3226">
            <v>0</v>
          </cell>
          <cell r="B3226">
            <v>0</v>
          </cell>
          <cell r="C3226">
            <v>0</v>
          </cell>
          <cell r="D3226">
            <v>0</v>
          </cell>
          <cell r="E3226">
            <v>0</v>
          </cell>
          <cell r="F3226" t="str">
            <v>Total A</v>
          </cell>
          <cell r="G3226">
            <v>0</v>
          </cell>
        </row>
        <row r="3227">
          <cell r="A3227">
            <v>0</v>
          </cell>
          <cell r="B3227">
            <v>0</v>
          </cell>
          <cell r="C3227" t="str">
            <v>B - MANO DE OBRA</v>
          </cell>
          <cell r="D3227">
            <v>0</v>
          </cell>
          <cell r="E3227">
            <v>0</v>
          </cell>
          <cell r="F3227">
            <v>0</v>
          </cell>
          <cell r="G3227">
            <v>0</v>
          </cell>
        </row>
        <row r="3228">
          <cell r="A3228" t="str">
            <v/>
          </cell>
          <cell r="B3228">
            <v>0</v>
          </cell>
          <cell r="C3228">
            <v>0</v>
          </cell>
          <cell r="D3228" t="str">
            <v/>
          </cell>
          <cell r="E3228">
            <v>0</v>
          </cell>
          <cell r="F3228">
            <v>0</v>
          </cell>
          <cell r="G3228">
            <v>0</v>
          </cell>
        </row>
        <row r="3229">
          <cell r="A3229" t="str">
            <v/>
          </cell>
          <cell r="B3229">
            <v>0</v>
          </cell>
          <cell r="C3229">
            <v>0</v>
          </cell>
          <cell r="D3229" t="str">
            <v/>
          </cell>
          <cell r="E3229">
            <v>0</v>
          </cell>
          <cell r="F3229">
            <v>0</v>
          </cell>
          <cell r="G3229">
            <v>0</v>
          </cell>
        </row>
        <row r="3230">
          <cell r="A3230" t="str">
            <v/>
          </cell>
          <cell r="B3230">
            <v>0</v>
          </cell>
          <cell r="C3230">
            <v>0</v>
          </cell>
          <cell r="D3230" t="str">
            <v/>
          </cell>
          <cell r="E3230">
            <v>0</v>
          </cell>
          <cell r="F3230">
            <v>0</v>
          </cell>
          <cell r="G3230">
            <v>0</v>
          </cell>
        </row>
        <row r="3231">
          <cell r="A3231" t="str">
            <v/>
          </cell>
          <cell r="B3231">
            <v>0</v>
          </cell>
          <cell r="C3231">
            <v>0</v>
          </cell>
          <cell r="D3231" t="str">
            <v/>
          </cell>
          <cell r="E3231">
            <v>0</v>
          </cell>
          <cell r="F3231">
            <v>0</v>
          </cell>
          <cell r="G3231">
            <v>0</v>
          </cell>
        </row>
        <row r="3232">
          <cell r="A3232" t="str">
            <v/>
          </cell>
          <cell r="B3232">
            <v>0</v>
          </cell>
          <cell r="C3232">
            <v>0</v>
          </cell>
          <cell r="D3232" t="str">
            <v/>
          </cell>
          <cell r="E3232">
            <v>0</v>
          </cell>
          <cell r="F3232">
            <v>0</v>
          </cell>
          <cell r="G3232">
            <v>0</v>
          </cell>
        </row>
        <row r="3233">
          <cell r="A3233" t="str">
            <v/>
          </cell>
          <cell r="B3233">
            <v>0</v>
          </cell>
          <cell r="C3233">
            <v>0</v>
          </cell>
          <cell r="D3233" t="str">
            <v/>
          </cell>
          <cell r="E3233">
            <v>0</v>
          </cell>
          <cell r="F3233">
            <v>0</v>
          </cell>
          <cell r="G3233">
            <v>0</v>
          </cell>
        </row>
        <row r="3234">
          <cell r="A3234" t="str">
            <v/>
          </cell>
          <cell r="B3234">
            <v>0</v>
          </cell>
          <cell r="C3234">
            <v>0</v>
          </cell>
          <cell r="D3234" t="str">
            <v/>
          </cell>
          <cell r="E3234">
            <v>0</v>
          </cell>
          <cell r="F3234">
            <v>0</v>
          </cell>
          <cell r="G3234">
            <v>0</v>
          </cell>
        </row>
        <row r="3235">
          <cell r="A3235" t="str">
            <v/>
          </cell>
          <cell r="B3235">
            <v>0</v>
          </cell>
          <cell r="C3235">
            <v>0</v>
          </cell>
          <cell r="D3235" t="str">
            <v/>
          </cell>
          <cell r="E3235">
            <v>0</v>
          </cell>
          <cell r="F3235">
            <v>0</v>
          </cell>
          <cell r="G3235">
            <v>0</v>
          </cell>
        </row>
        <row r="3236">
          <cell r="A3236">
            <v>0</v>
          </cell>
          <cell r="B3236">
            <v>0</v>
          </cell>
          <cell r="C3236">
            <v>0</v>
          </cell>
          <cell r="D3236">
            <v>0</v>
          </cell>
          <cell r="E3236">
            <v>0</v>
          </cell>
          <cell r="F3236" t="str">
            <v>Total B</v>
          </cell>
          <cell r="G3236">
            <v>0</v>
          </cell>
        </row>
        <row r="3237">
          <cell r="A3237">
            <v>0</v>
          </cell>
          <cell r="B3237">
            <v>0</v>
          </cell>
          <cell r="C3237" t="str">
            <v>C - EQUIPOS</v>
          </cell>
          <cell r="D3237">
            <v>0</v>
          </cell>
          <cell r="E3237">
            <v>0</v>
          </cell>
          <cell r="F3237">
            <v>0</v>
          </cell>
          <cell r="G3237">
            <v>0</v>
          </cell>
        </row>
        <row r="3238">
          <cell r="A3238" t="str">
            <v/>
          </cell>
          <cell r="B3238" t="str">
            <v/>
          </cell>
          <cell r="C3238">
            <v>0</v>
          </cell>
          <cell r="D3238" t="str">
            <v/>
          </cell>
          <cell r="E3238">
            <v>0</v>
          </cell>
          <cell r="F3238">
            <v>0</v>
          </cell>
          <cell r="G3238">
            <v>0</v>
          </cell>
        </row>
        <row r="3239">
          <cell r="A3239" t="str">
            <v/>
          </cell>
          <cell r="B3239" t="str">
            <v/>
          </cell>
          <cell r="C3239">
            <v>0</v>
          </cell>
          <cell r="D3239" t="str">
            <v/>
          </cell>
          <cell r="E3239">
            <v>0</v>
          </cell>
          <cell r="F3239">
            <v>0</v>
          </cell>
          <cell r="G3239">
            <v>0</v>
          </cell>
        </row>
        <row r="3240">
          <cell r="A3240" t="str">
            <v/>
          </cell>
          <cell r="B3240" t="str">
            <v/>
          </cell>
          <cell r="C3240">
            <v>0</v>
          </cell>
          <cell r="D3240" t="str">
            <v/>
          </cell>
          <cell r="E3240">
            <v>0</v>
          </cell>
          <cell r="F3240">
            <v>0</v>
          </cell>
          <cell r="G3240">
            <v>0</v>
          </cell>
        </row>
        <row r="3241">
          <cell r="A3241" t="str">
            <v/>
          </cell>
          <cell r="B3241" t="str">
            <v/>
          </cell>
          <cell r="C3241">
            <v>0</v>
          </cell>
          <cell r="D3241" t="str">
            <v/>
          </cell>
          <cell r="E3241">
            <v>0</v>
          </cell>
          <cell r="F3241">
            <v>0</v>
          </cell>
          <cell r="G3241">
            <v>0</v>
          </cell>
        </row>
        <row r="3242">
          <cell r="A3242" t="str">
            <v/>
          </cell>
          <cell r="B3242" t="str">
            <v/>
          </cell>
          <cell r="C3242">
            <v>0</v>
          </cell>
          <cell r="D3242" t="str">
            <v/>
          </cell>
          <cell r="E3242">
            <v>0</v>
          </cell>
          <cell r="F3242">
            <v>0</v>
          </cell>
          <cell r="G3242">
            <v>0</v>
          </cell>
        </row>
        <row r="3243">
          <cell r="A3243" t="str">
            <v/>
          </cell>
          <cell r="B3243" t="str">
            <v/>
          </cell>
          <cell r="C3243">
            <v>0</v>
          </cell>
          <cell r="D3243" t="str">
            <v/>
          </cell>
          <cell r="E3243">
            <v>0</v>
          </cell>
          <cell r="F3243">
            <v>0</v>
          </cell>
          <cell r="G3243">
            <v>0</v>
          </cell>
        </row>
        <row r="3244">
          <cell r="A3244" t="str">
            <v/>
          </cell>
          <cell r="B3244" t="str">
            <v/>
          </cell>
          <cell r="C3244">
            <v>0</v>
          </cell>
          <cell r="D3244" t="str">
            <v/>
          </cell>
          <cell r="E3244">
            <v>0</v>
          </cell>
          <cell r="F3244">
            <v>0</v>
          </cell>
          <cell r="G3244">
            <v>0</v>
          </cell>
        </row>
        <row r="3245">
          <cell r="A3245" t="str">
            <v/>
          </cell>
          <cell r="B3245" t="str">
            <v/>
          </cell>
          <cell r="C3245">
            <v>0</v>
          </cell>
          <cell r="D3245" t="str">
            <v/>
          </cell>
          <cell r="E3245">
            <v>0</v>
          </cell>
          <cell r="F3245">
            <v>0</v>
          </cell>
          <cell r="G3245">
            <v>0</v>
          </cell>
        </row>
        <row r="3246">
          <cell r="A3246" t="str">
            <v/>
          </cell>
          <cell r="B3246" t="str">
            <v/>
          </cell>
          <cell r="C3246">
            <v>0</v>
          </cell>
          <cell r="D3246" t="str">
            <v/>
          </cell>
          <cell r="E3246">
            <v>0</v>
          </cell>
          <cell r="F3246">
            <v>0</v>
          </cell>
          <cell r="G3246">
            <v>0</v>
          </cell>
        </row>
        <row r="3247">
          <cell r="A3247">
            <v>0</v>
          </cell>
          <cell r="B3247">
            <v>0</v>
          </cell>
          <cell r="C3247">
            <v>0</v>
          </cell>
          <cell r="D3247">
            <v>0</v>
          </cell>
          <cell r="E3247">
            <v>0</v>
          </cell>
          <cell r="F3247" t="str">
            <v>Total C</v>
          </cell>
          <cell r="G3247">
            <v>0</v>
          </cell>
        </row>
        <row r="3248">
          <cell r="A3248">
            <v>0</v>
          </cell>
          <cell r="B3248">
            <v>0</v>
          </cell>
          <cell r="C3248">
            <v>0</v>
          </cell>
          <cell r="D3248">
            <v>0</v>
          </cell>
          <cell r="E3248">
            <v>0</v>
          </cell>
          <cell r="F3248">
            <v>0</v>
          </cell>
          <cell r="G3248">
            <v>0</v>
          </cell>
        </row>
        <row r="3249">
          <cell r="A3249" t="str">
            <v/>
          </cell>
          <cell r="B3249" t="str">
            <v/>
          </cell>
          <cell r="C3249">
            <v>0</v>
          </cell>
          <cell r="D3249" t="str">
            <v>Costo  Neto</v>
          </cell>
          <cell r="E3249">
            <v>0</v>
          </cell>
          <cell r="F3249" t="str">
            <v>Total D=A+B+C</v>
          </cell>
          <cell r="G3249">
            <v>0</v>
          </cell>
        </row>
        <row r="3251">
          <cell r="A3251" t="str">
            <v>ANALISIS DE PRECIOS</v>
          </cell>
          <cell r="B3251">
            <v>0</v>
          </cell>
          <cell r="C3251">
            <v>0</v>
          </cell>
          <cell r="D3251">
            <v>0</v>
          </cell>
          <cell r="E3251">
            <v>0</v>
          </cell>
          <cell r="F3251">
            <v>0</v>
          </cell>
          <cell r="G3251">
            <v>0</v>
          </cell>
        </row>
        <row r="3252">
          <cell r="A3252" t="str">
            <v>COMITENTE:</v>
          </cell>
          <cell r="B3252" t="str">
            <v>DIRECCIÓN DE ARQUITECTURA</v>
          </cell>
          <cell r="C3252">
            <v>0</v>
          </cell>
          <cell r="D3252">
            <v>0</v>
          </cell>
          <cell r="E3252">
            <v>0</v>
          </cell>
          <cell r="F3252">
            <v>0</v>
          </cell>
          <cell r="G3252">
            <v>0</v>
          </cell>
        </row>
        <row r="3253">
          <cell r="A3253" t="str">
            <v>CONTRATISTA:</v>
          </cell>
          <cell r="B3253" t="str">
            <v>FUNCIONALES SIGOP</v>
          </cell>
          <cell r="C3253">
            <v>0</v>
          </cell>
          <cell r="D3253">
            <v>0</v>
          </cell>
          <cell r="E3253">
            <v>0</v>
          </cell>
          <cell r="F3253">
            <v>0</v>
          </cell>
          <cell r="G3253">
            <v>0</v>
          </cell>
        </row>
        <row r="3254">
          <cell r="A3254" t="str">
            <v>OBRA:</v>
          </cell>
          <cell r="B3254" t="str">
            <v>PRUEBA PLANILLA DE MEDICION</v>
          </cell>
          <cell r="C3254">
            <v>0</v>
          </cell>
          <cell r="D3254">
            <v>0</v>
          </cell>
          <cell r="E3254">
            <v>0</v>
          </cell>
          <cell r="F3254" t="str">
            <v>PRECIOS A:</v>
          </cell>
          <cell r="G3254">
            <v>0</v>
          </cell>
        </row>
        <row r="3255">
          <cell r="A3255" t="str">
            <v>UBICACIÓN:</v>
          </cell>
          <cell r="B3255" t="str">
            <v>CENTRO CIVICO</v>
          </cell>
          <cell r="C3255">
            <v>0</v>
          </cell>
          <cell r="D3255">
            <v>0</v>
          </cell>
          <cell r="E3255">
            <v>0</v>
          </cell>
          <cell r="F3255">
            <v>0</v>
          </cell>
          <cell r="G3255">
            <v>0</v>
          </cell>
        </row>
        <row r="3256">
          <cell r="A3256" t="str">
            <v>RUBRO:</v>
          </cell>
          <cell r="B3256" t="str">
            <v/>
          </cell>
          <cell r="C3256" t="str">
            <v/>
          </cell>
          <cell r="D3256">
            <v>0</v>
          </cell>
          <cell r="E3256">
            <v>0</v>
          </cell>
          <cell r="F3256">
            <v>0</v>
          </cell>
          <cell r="G3256">
            <v>0</v>
          </cell>
        </row>
        <row r="3257">
          <cell r="A3257" t="str">
            <v>ITEM:</v>
          </cell>
          <cell r="B3257" t="str">
            <v/>
          </cell>
          <cell r="C3257" t="str">
            <v/>
          </cell>
          <cell r="D3257">
            <v>0</v>
          </cell>
          <cell r="E3257">
            <v>0</v>
          </cell>
          <cell r="F3257" t="str">
            <v>UNIDAD:</v>
          </cell>
          <cell r="G3257" t="str">
            <v/>
          </cell>
        </row>
        <row r="3258">
          <cell r="A3258">
            <v>0</v>
          </cell>
          <cell r="B3258">
            <v>0</v>
          </cell>
          <cell r="C3258">
            <v>0</v>
          </cell>
          <cell r="D3258">
            <v>0</v>
          </cell>
          <cell r="E3258">
            <v>0</v>
          </cell>
          <cell r="F3258">
            <v>0</v>
          </cell>
          <cell r="G3258">
            <v>0</v>
          </cell>
        </row>
        <row r="3259">
          <cell r="A3259" t="str">
            <v>DATOS REDETERMINACION</v>
          </cell>
          <cell r="B3259">
            <v>0</v>
          </cell>
          <cell r="C3259" t="str">
            <v>DESIGNACION</v>
          </cell>
          <cell r="D3259" t="str">
            <v>U</v>
          </cell>
          <cell r="E3259" t="str">
            <v>Cantidad</v>
          </cell>
          <cell r="F3259" t="str">
            <v>$ Unitarios</v>
          </cell>
          <cell r="G3259" t="str">
            <v>$ Parcial</v>
          </cell>
        </row>
        <row r="3260">
          <cell r="A3260" t="str">
            <v>CÓDIGO</v>
          </cell>
          <cell r="B3260" t="str">
            <v>DESCRIPCIÓN</v>
          </cell>
          <cell r="C3260">
            <v>0</v>
          </cell>
          <cell r="D3260">
            <v>0</v>
          </cell>
          <cell r="E3260">
            <v>0</v>
          </cell>
          <cell r="F3260">
            <v>0</v>
          </cell>
          <cell r="G3260">
            <v>0</v>
          </cell>
        </row>
        <row r="3261">
          <cell r="A3261">
            <v>0</v>
          </cell>
          <cell r="B3261">
            <v>0</v>
          </cell>
          <cell r="C3261" t="str">
            <v>A - MATERIALES</v>
          </cell>
          <cell r="D3261">
            <v>0</v>
          </cell>
          <cell r="E3261">
            <v>0</v>
          </cell>
          <cell r="F3261">
            <v>0</v>
          </cell>
          <cell r="G3261">
            <v>0</v>
          </cell>
        </row>
        <row r="3262">
          <cell r="A3262" t="str">
            <v/>
          </cell>
          <cell r="B3262" t="str">
            <v/>
          </cell>
          <cell r="C3262">
            <v>0</v>
          </cell>
          <cell r="D3262" t="str">
            <v/>
          </cell>
          <cell r="E3262">
            <v>0</v>
          </cell>
          <cell r="F3262">
            <v>0</v>
          </cell>
          <cell r="G3262">
            <v>0</v>
          </cell>
        </row>
        <row r="3263">
          <cell r="A3263" t="str">
            <v/>
          </cell>
          <cell r="B3263" t="str">
            <v/>
          </cell>
          <cell r="C3263">
            <v>0</v>
          </cell>
          <cell r="D3263" t="str">
            <v/>
          </cell>
          <cell r="E3263">
            <v>0</v>
          </cell>
          <cell r="F3263">
            <v>0</v>
          </cell>
          <cell r="G3263">
            <v>0</v>
          </cell>
        </row>
        <row r="3264">
          <cell r="A3264" t="str">
            <v/>
          </cell>
          <cell r="B3264" t="str">
            <v/>
          </cell>
          <cell r="C3264">
            <v>0</v>
          </cell>
          <cell r="D3264" t="str">
            <v/>
          </cell>
          <cell r="E3264">
            <v>0</v>
          </cell>
          <cell r="F3264">
            <v>0</v>
          </cell>
          <cell r="G3264">
            <v>0</v>
          </cell>
        </row>
        <row r="3265">
          <cell r="A3265" t="str">
            <v/>
          </cell>
          <cell r="B3265" t="str">
            <v/>
          </cell>
          <cell r="C3265">
            <v>0</v>
          </cell>
          <cell r="D3265" t="str">
            <v/>
          </cell>
          <cell r="E3265">
            <v>0</v>
          </cell>
          <cell r="F3265">
            <v>0</v>
          </cell>
          <cell r="G3265">
            <v>0</v>
          </cell>
        </row>
        <row r="3266">
          <cell r="A3266" t="str">
            <v/>
          </cell>
          <cell r="B3266" t="str">
            <v/>
          </cell>
          <cell r="C3266">
            <v>0</v>
          </cell>
          <cell r="D3266" t="str">
            <v/>
          </cell>
          <cell r="E3266">
            <v>0</v>
          </cell>
          <cell r="F3266">
            <v>0</v>
          </cell>
          <cell r="G3266">
            <v>0</v>
          </cell>
        </row>
        <row r="3267">
          <cell r="A3267" t="str">
            <v/>
          </cell>
          <cell r="B3267" t="str">
            <v/>
          </cell>
          <cell r="C3267">
            <v>0</v>
          </cell>
          <cell r="D3267" t="str">
            <v/>
          </cell>
          <cell r="E3267">
            <v>0</v>
          </cell>
          <cell r="F3267">
            <v>0</v>
          </cell>
          <cell r="G3267">
            <v>0</v>
          </cell>
        </row>
        <row r="3268">
          <cell r="A3268" t="str">
            <v/>
          </cell>
          <cell r="B3268" t="str">
            <v/>
          </cell>
          <cell r="C3268">
            <v>0</v>
          </cell>
          <cell r="D3268" t="str">
            <v/>
          </cell>
          <cell r="E3268">
            <v>0</v>
          </cell>
          <cell r="F3268">
            <v>0</v>
          </cell>
          <cell r="G3268">
            <v>0</v>
          </cell>
        </row>
        <row r="3269">
          <cell r="A3269" t="str">
            <v/>
          </cell>
          <cell r="B3269" t="str">
            <v/>
          </cell>
          <cell r="C3269">
            <v>0</v>
          </cell>
          <cell r="D3269" t="str">
            <v/>
          </cell>
          <cell r="E3269">
            <v>0</v>
          </cell>
          <cell r="F3269">
            <v>0</v>
          </cell>
          <cell r="G3269">
            <v>0</v>
          </cell>
        </row>
        <row r="3270">
          <cell r="A3270" t="str">
            <v/>
          </cell>
          <cell r="B3270" t="str">
            <v/>
          </cell>
          <cell r="C3270">
            <v>0</v>
          </cell>
          <cell r="D3270" t="str">
            <v/>
          </cell>
          <cell r="E3270">
            <v>0</v>
          </cell>
          <cell r="F3270">
            <v>0</v>
          </cell>
          <cell r="G3270">
            <v>0</v>
          </cell>
        </row>
        <row r="3271">
          <cell r="A3271" t="str">
            <v/>
          </cell>
          <cell r="B3271" t="str">
            <v/>
          </cell>
          <cell r="C3271">
            <v>0</v>
          </cell>
          <cell r="D3271" t="str">
            <v/>
          </cell>
          <cell r="E3271">
            <v>0</v>
          </cell>
          <cell r="F3271">
            <v>0</v>
          </cell>
          <cell r="G3271">
            <v>0</v>
          </cell>
        </row>
        <row r="3272">
          <cell r="A3272" t="str">
            <v/>
          </cell>
          <cell r="B3272" t="str">
            <v/>
          </cell>
          <cell r="C3272">
            <v>0</v>
          </cell>
          <cell r="D3272" t="str">
            <v/>
          </cell>
          <cell r="E3272">
            <v>0</v>
          </cell>
          <cell r="F3272">
            <v>0</v>
          </cell>
          <cell r="G3272">
            <v>0</v>
          </cell>
        </row>
        <row r="3273">
          <cell r="A3273" t="str">
            <v/>
          </cell>
          <cell r="B3273" t="str">
            <v/>
          </cell>
          <cell r="C3273">
            <v>0</v>
          </cell>
          <cell r="D3273" t="str">
            <v/>
          </cell>
          <cell r="E3273">
            <v>0</v>
          </cell>
          <cell r="F3273">
            <v>0</v>
          </cell>
          <cell r="G3273">
            <v>0</v>
          </cell>
        </row>
        <row r="3274">
          <cell r="A3274" t="str">
            <v/>
          </cell>
          <cell r="B3274" t="str">
            <v/>
          </cell>
          <cell r="C3274">
            <v>0</v>
          </cell>
          <cell r="D3274" t="str">
            <v/>
          </cell>
          <cell r="E3274">
            <v>0</v>
          </cell>
          <cell r="F3274">
            <v>0</v>
          </cell>
          <cell r="G3274">
            <v>0</v>
          </cell>
        </row>
        <row r="3275">
          <cell r="A3275" t="str">
            <v/>
          </cell>
          <cell r="B3275" t="str">
            <v/>
          </cell>
          <cell r="C3275">
            <v>0</v>
          </cell>
          <cell r="D3275" t="str">
            <v/>
          </cell>
          <cell r="E3275">
            <v>0</v>
          </cell>
          <cell r="F3275">
            <v>0</v>
          </cell>
          <cell r="G3275">
            <v>0</v>
          </cell>
        </row>
        <row r="3276">
          <cell r="A3276">
            <v>0</v>
          </cell>
          <cell r="B3276">
            <v>0</v>
          </cell>
          <cell r="C3276">
            <v>0</v>
          </cell>
          <cell r="D3276">
            <v>0</v>
          </cell>
          <cell r="E3276">
            <v>0</v>
          </cell>
          <cell r="F3276" t="str">
            <v>Total A</v>
          </cell>
          <cell r="G3276">
            <v>0</v>
          </cell>
        </row>
        <row r="3277">
          <cell r="A3277">
            <v>0</v>
          </cell>
          <cell r="B3277">
            <v>0</v>
          </cell>
          <cell r="C3277" t="str">
            <v>B - MANO DE OBRA</v>
          </cell>
          <cell r="D3277">
            <v>0</v>
          </cell>
          <cell r="E3277">
            <v>0</v>
          </cell>
          <cell r="F3277">
            <v>0</v>
          </cell>
          <cell r="G3277">
            <v>0</v>
          </cell>
        </row>
        <row r="3278">
          <cell r="A3278" t="str">
            <v/>
          </cell>
          <cell r="B3278">
            <v>0</v>
          </cell>
          <cell r="C3278">
            <v>0</v>
          </cell>
          <cell r="D3278" t="str">
            <v/>
          </cell>
          <cell r="E3278">
            <v>0</v>
          </cell>
          <cell r="F3278">
            <v>0</v>
          </cell>
          <cell r="G3278">
            <v>0</v>
          </cell>
        </row>
        <row r="3279">
          <cell r="A3279" t="str">
            <v/>
          </cell>
          <cell r="B3279">
            <v>0</v>
          </cell>
          <cell r="C3279">
            <v>0</v>
          </cell>
          <cell r="D3279" t="str">
            <v/>
          </cell>
          <cell r="E3279">
            <v>0</v>
          </cell>
          <cell r="F3279">
            <v>0</v>
          </cell>
          <cell r="G3279">
            <v>0</v>
          </cell>
        </row>
        <row r="3280">
          <cell r="A3280" t="str">
            <v/>
          </cell>
          <cell r="B3280">
            <v>0</v>
          </cell>
          <cell r="C3280">
            <v>0</v>
          </cell>
          <cell r="D3280" t="str">
            <v/>
          </cell>
          <cell r="E3280">
            <v>0</v>
          </cell>
          <cell r="F3280">
            <v>0</v>
          </cell>
          <cell r="G3280">
            <v>0</v>
          </cell>
        </row>
        <row r="3281">
          <cell r="A3281" t="str">
            <v/>
          </cell>
          <cell r="B3281">
            <v>0</v>
          </cell>
          <cell r="C3281">
            <v>0</v>
          </cell>
          <cell r="D3281" t="str">
            <v/>
          </cell>
          <cell r="E3281">
            <v>0</v>
          </cell>
          <cell r="F3281">
            <v>0</v>
          </cell>
          <cell r="G3281">
            <v>0</v>
          </cell>
        </row>
        <row r="3282">
          <cell r="A3282" t="str">
            <v/>
          </cell>
          <cell r="B3282">
            <v>0</v>
          </cell>
          <cell r="C3282">
            <v>0</v>
          </cell>
          <cell r="D3282" t="str">
            <v/>
          </cell>
          <cell r="E3282">
            <v>0</v>
          </cell>
          <cell r="F3282">
            <v>0</v>
          </cell>
          <cell r="G3282">
            <v>0</v>
          </cell>
        </row>
        <row r="3283">
          <cell r="A3283" t="str">
            <v/>
          </cell>
          <cell r="B3283">
            <v>0</v>
          </cell>
          <cell r="C3283">
            <v>0</v>
          </cell>
          <cell r="D3283" t="str">
            <v/>
          </cell>
          <cell r="E3283">
            <v>0</v>
          </cell>
          <cell r="F3283">
            <v>0</v>
          </cell>
          <cell r="G3283">
            <v>0</v>
          </cell>
        </row>
        <row r="3284">
          <cell r="A3284" t="str">
            <v/>
          </cell>
          <cell r="B3284">
            <v>0</v>
          </cell>
          <cell r="C3284">
            <v>0</v>
          </cell>
          <cell r="D3284" t="str">
            <v/>
          </cell>
          <cell r="E3284">
            <v>0</v>
          </cell>
          <cell r="F3284">
            <v>0</v>
          </cell>
          <cell r="G3284">
            <v>0</v>
          </cell>
        </row>
        <row r="3285">
          <cell r="A3285" t="str">
            <v/>
          </cell>
          <cell r="B3285">
            <v>0</v>
          </cell>
          <cell r="C3285">
            <v>0</v>
          </cell>
          <cell r="D3285" t="str">
            <v/>
          </cell>
          <cell r="E3285">
            <v>0</v>
          </cell>
          <cell r="F3285">
            <v>0</v>
          </cell>
          <cell r="G3285">
            <v>0</v>
          </cell>
        </row>
        <row r="3286">
          <cell r="A3286">
            <v>0</v>
          </cell>
          <cell r="B3286">
            <v>0</v>
          </cell>
          <cell r="C3286">
            <v>0</v>
          </cell>
          <cell r="D3286">
            <v>0</v>
          </cell>
          <cell r="E3286">
            <v>0</v>
          </cell>
          <cell r="F3286" t="str">
            <v>Total B</v>
          </cell>
          <cell r="G3286">
            <v>0</v>
          </cell>
        </row>
        <row r="3287">
          <cell r="A3287">
            <v>0</v>
          </cell>
          <cell r="B3287">
            <v>0</v>
          </cell>
          <cell r="C3287" t="str">
            <v>C - EQUIPOS</v>
          </cell>
          <cell r="D3287">
            <v>0</v>
          </cell>
          <cell r="E3287">
            <v>0</v>
          </cell>
          <cell r="F3287">
            <v>0</v>
          </cell>
          <cell r="G3287">
            <v>0</v>
          </cell>
        </row>
        <row r="3288">
          <cell r="A3288" t="str">
            <v/>
          </cell>
          <cell r="B3288" t="str">
            <v/>
          </cell>
          <cell r="C3288">
            <v>0</v>
          </cell>
          <cell r="D3288" t="str">
            <v/>
          </cell>
          <cell r="E3288">
            <v>0</v>
          </cell>
          <cell r="F3288">
            <v>0</v>
          </cell>
          <cell r="G3288">
            <v>0</v>
          </cell>
        </row>
        <row r="3289">
          <cell r="A3289" t="str">
            <v/>
          </cell>
          <cell r="B3289" t="str">
            <v/>
          </cell>
          <cell r="C3289">
            <v>0</v>
          </cell>
          <cell r="D3289" t="str">
            <v/>
          </cell>
          <cell r="E3289">
            <v>0</v>
          </cell>
          <cell r="F3289">
            <v>0</v>
          </cell>
          <cell r="G3289">
            <v>0</v>
          </cell>
        </row>
        <row r="3290">
          <cell r="A3290" t="str">
            <v/>
          </cell>
          <cell r="B3290" t="str">
            <v/>
          </cell>
          <cell r="C3290">
            <v>0</v>
          </cell>
          <cell r="D3290" t="str">
            <v/>
          </cell>
          <cell r="E3290">
            <v>0</v>
          </cell>
          <cell r="F3290">
            <v>0</v>
          </cell>
          <cell r="G3290">
            <v>0</v>
          </cell>
        </row>
        <row r="3291">
          <cell r="A3291" t="str">
            <v/>
          </cell>
          <cell r="B3291" t="str">
            <v/>
          </cell>
          <cell r="C3291">
            <v>0</v>
          </cell>
          <cell r="D3291" t="str">
            <v/>
          </cell>
          <cell r="E3291">
            <v>0</v>
          </cell>
          <cell r="F3291">
            <v>0</v>
          </cell>
          <cell r="G3291">
            <v>0</v>
          </cell>
        </row>
        <row r="3292">
          <cell r="A3292" t="str">
            <v/>
          </cell>
          <cell r="B3292" t="str">
            <v/>
          </cell>
          <cell r="C3292">
            <v>0</v>
          </cell>
          <cell r="D3292" t="str">
            <v/>
          </cell>
          <cell r="E3292">
            <v>0</v>
          </cell>
          <cell r="F3292">
            <v>0</v>
          </cell>
          <cell r="G3292">
            <v>0</v>
          </cell>
        </row>
        <row r="3293">
          <cell r="A3293" t="str">
            <v/>
          </cell>
          <cell r="B3293" t="str">
            <v/>
          </cell>
          <cell r="C3293">
            <v>0</v>
          </cell>
          <cell r="D3293" t="str">
            <v/>
          </cell>
          <cell r="E3293">
            <v>0</v>
          </cell>
          <cell r="F3293">
            <v>0</v>
          </cell>
          <cell r="G3293">
            <v>0</v>
          </cell>
        </row>
        <row r="3294">
          <cell r="A3294" t="str">
            <v/>
          </cell>
          <cell r="B3294" t="str">
            <v/>
          </cell>
          <cell r="C3294">
            <v>0</v>
          </cell>
          <cell r="D3294" t="str">
            <v/>
          </cell>
          <cell r="E3294">
            <v>0</v>
          </cell>
          <cell r="F3294">
            <v>0</v>
          </cell>
          <cell r="G3294">
            <v>0</v>
          </cell>
        </row>
        <row r="3295">
          <cell r="A3295" t="str">
            <v/>
          </cell>
          <cell r="B3295" t="str">
            <v/>
          </cell>
          <cell r="C3295">
            <v>0</v>
          </cell>
          <cell r="D3295" t="str">
            <v/>
          </cell>
          <cell r="E3295">
            <v>0</v>
          </cell>
          <cell r="F3295">
            <v>0</v>
          </cell>
          <cell r="G3295">
            <v>0</v>
          </cell>
        </row>
        <row r="3296">
          <cell r="A3296" t="str">
            <v/>
          </cell>
          <cell r="B3296" t="str">
            <v/>
          </cell>
          <cell r="C3296">
            <v>0</v>
          </cell>
          <cell r="D3296" t="str">
            <v/>
          </cell>
          <cell r="E3296">
            <v>0</v>
          </cell>
          <cell r="F3296">
            <v>0</v>
          </cell>
          <cell r="G3296">
            <v>0</v>
          </cell>
        </row>
        <row r="3297">
          <cell r="A3297">
            <v>0</v>
          </cell>
          <cell r="B3297">
            <v>0</v>
          </cell>
          <cell r="C3297">
            <v>0</v>
          </cell>
          <cell r="D3297">
            <v>0</v>
          </cell>
          <cell r="E3297">
            <v>0</v>
          </cell>
          <cell r="F3297" t="str">
            <v>Total C</v>
          </cell>
          <cell r="G3297">
            <v>0</v>
          </cell>
        </row>
        <row r="3298">
          <cell r="A3298">
            <v>0</v>
          </cell>
          <cell r="B3298">
            <v>0</v>
          </cell>
          <cell r="C3298">
            <v>0</v>
          </cell>
          <cell r="D3298">
            <v>0</v>
          </cell>
          <cell r="E3298">
            <v>0</v>
          </cell>
          <cell r="F3298">
            <v>0</v>
          </cell>
          <cell r="G3298">
            <v>0</v>
          </cell>
        </row>
        <row r="3299">
          <cell r="A3299" t="str">
            <v/>
          </cell>
          <cell r="B3299" t="str">
            <v/>
          </cell>
          <cell r="C3299">
            <v>0</v>
          </cell>
          <cell r="D3299" t="str">
            <v>Costo  Neto</v>
          </cell>
          <cell r="E3299">
            <v>0</v>
          </cell>
          <cell r="F3299" t="str">
            <v>Total D=A+B+C</v>
          </cell>
          <cell r="G3299">
            <v>0</v>
          </cell>
        </row>
        <row r="3301">
          <cell r="A3301" t="str">
            <v>ANALISIS DE PRECIOS</v>
          </cell>
          <cell r="B3301">
            <v>0</v>
          </cell>
          <cell r="C3301">
            <v>0</v>
          </cell>
          <cell r="D3301">
            <v>0</v>
          </cell>
          <cell r="E3301">
            <v>0</v>
          </cell>
          <cell r="F3301">
            <v>0</v>
          </cell>
          <cell r="G3301">
            <v>0</v>
          </cell>
        </row>
        <row r="3302">
          <cell r="A3302" t="str">
            <v>COMITENTE:</v>
          </cell>
          <cell r="B3302" t="str">
            <v>DIRECCIÓN DE ARQUITECTURA</v>
          </cell>
          <cell r="C3302">
            <v>0</v>
          </cell>
          <cell r="D3302">
            <v>0</v>
          </cell>
          <cell r="E3302">
            <v>0</v>
          </cell>
          <cell r="F3302">
            <v>0</v>
          </cell>
          <cell r="G3302">
            <v>0</v>
          </cell>
        </row>
        <row r="3303">
          <cell r="A3303" t="str">
            <v>CONTRATISTA:</v>
          </cell>
          <cell r="B3303" t="str">
            <v>FUNCIONALES SIGOP</v>
          </cell>
          <cell r="C3303">
            <v>0</v>
          </cell>
          <cell r="D3303">
            <v>0</v>
          </cell>
          <cell r="E3303">
            <v>0</v>
          </cell>
          <cell r="F3303">
            <v>0</v>
          </cell>
          <cell r="G3303">
            <v>0</v>
          </cell>
        </row>
        <row r="3304">
          <cell r="A3304" t="str">
            <v>OBRA:</v>
          </cell>
          <cell r="B3304" t="str">
            <v>PRUEBA PLANILLA DE MEDICION</v>
          </cell>
          <cell r="C3304">
            <v>0</v>
          </cell>
          <cell r="D3304">
            <v>0</v>
          </cell>
          <cell r="E3304">
            <v>0</v>
          </cell>
          <cell r="F3304" t="str">
            <v>PRECIOS A:</v>
          </cell>
          <cell r="G3304">
            <v>0</v>
          </cell>
        </row>
        <row r="3305">
          <cell r="A3305" t="str">
            <v>UBICACIÓN:</v>
          </cell>
          <cell r="B3305" t="str">
            <v>CENTRO CIVICO</v>
          </cell>
          <cell r="C3305">
            <v>0</v>
          </cell>
          <cell r="D3305">
            <v>0</v>
          </cell>
          <cell r="E3305">
            <v>0</v>
          </cell>
          <cell r="F3305">
            <v>0</v>
          </cell>
          <cell r="G3305">
            <v>0</v>
          </cell>
        </row>
        <row r="3306">
          <cell r="A3306" t="str">
            <v>RUBRO:</v>
          </cell>
          <cell r="B3306" t="str">
            <v/>
          </cell>
          <cell r="C3306" t="str">
            <v/>
          </cell>
          <cell r="D3306">
            <v>0</v>
          </cell>
          <cell r="E3306">
            <v>0</v>
          </cell>
          <cell r="F3306">
            <v>0</v>
          </cell>
          <cell r="G3306">
            <v>0</v>
          </cell>
        </row>
        <row r="3307">
          <cell r="A3307" t="str">
            <v>ITEM:</v>
          </cell>
          <cell r="B3307" t="str">
            <v/>
          </cell>
          <cell r="C3307" t="str">
            <v/>
          </cell>
          <cell r="D3307">
            <v>0</v>
          </cell>
          <cell r="E3307">
            <v>0</v>
          </cell>
          <cell r="F3307" t="str">
            <v>UNIDAD:</v>
          </cell>
          <cell r="G3307" t="str">
            <v/>
          </cell>
        </row>
        <row r="3308">
          <cell r="A3308">
            <v>0</v>
          </cell>
          <cell r="B3308">
            <v>0</v>
          </cell>
          <cell r="C3308">
            <v>0</v>
          </cell>
          <cell r="D3308">
            <v>0</v>
          </cell>
          <cell r="E3308">
            <v>0</v>
          </cell>
          <cell r="F3308">
            <v>0</v>
          </cell>
          <cell r="G3308">
            <v>0</v>
          </cell>
        </row>
        <row r="3309">
          <cell r="A3309" t="str">
            <v>DATOS REDETERMINACION</v>
          </cell>
          <cell r="B3309">
            <v>0</v>
          </cell>
          <cell r="C3309" t="str">
            <v>DESIGNACION</v>
          </cell>
          <cell r="D3309" t="str">
            <v>U</v>
          </cell>
          <cell r="E3309" t="str">
            <v>Cantidad</v>
          </cell>
          <cell r="F3309" t="str">
            <v>$ Unitarios</v>
          </cell>
          <cell r="G3309" t="str">
            <v>$ Parcial</v>
          </cell>
        </row>
        <row r="3310">
          <cell r="A3310" t="str">
            <v>CÓDIGO</v>
          </cell>
          <cell r="B3310" t="str">
            <v>DESCRIPCIÓN</v>
          </cell>
          <cell r="C3310">
            <v>0</v>
          </cell>
          <cell r="D3310">
            <v>0</v>
          </cell>
          <cell r="E3310">
            <v>0</v>
          </cell>
          <cell r="F3310">
            <v>0</v>
          </cell>
          <cell r="G3310">
            <v>0</v>
          </cell>
        </row>
        <row r="3311">
          <cell r="A3311">
            <v>0</v>
          </cell>
          <cell r="B3311">
            <v>0</v>
          </cell>
          <cell r="C3311" t="str">
            <v>A - MATERIALES</v>
          </cell>
          <cell r="D3311">
            <v>0</v>
          </cell>
          <cell r="E3311">
            <v>0</v>
          </cell>
          <cell r="F3311">
            <v>0</v>
          </cell>
          <cell r="G3311">
            <v>0</v>
          </cell>
        </row>
        <row r="3312">
          <cell r="A3312" t="str">
            <v/>
          </cell>
          <cell r="B3312" t="str">
            <v/>
          </cell>
          <cell r="C3312">
            <v>0</v>
          </cell>
          <cell r="D3312" t="str">
            <v/>
          </cell>
          <cell r="E3312">
            <v>0</v>
          </cell>
          <cell r="F3312">
            <v>0</v>
          </cell>
          <cell r="G3312">
            <v>0</v>
          </cell>
        </row>
        <row r="3313">
          <cell r="A3313" t="str">
            <v/>
          </cell>
          <cell r="B3313" t="str">
            <v/>
          </cell>
          <cell r="C3313">
            <v>0</v>
          </cell>
          <cell r="D3313" t="str">
            <v/>
          </cell>
          <cell r="E3313">
            <v>0</v>
          </cell>
          <cell r="F3313">
            <v>0</v>
          </cell>
          <cell r="G3313">
            <v>0</v>
          </cell>
        </row>
        <row r="3314">
          <cell r="A3314" t="str">
            <v/>
          </cell>
          <cell r="B3314" t="str">
            <v/>
          </cell>
          <cell r="C3314">
            <v>0</v>
          </cell>
          <cell r="D3314" t="str">
            <v/>
          </cell>
          <cell r="E3314">
            <v>0</v>
          </cell>
          <cell r="F3314">
            <v>0</v>
          </cell>
          <cell r="G3314">
            <v>0</v>
          </cell>
        </row>
        <row r="3315">
          <cell r="A3315" t="str">
            <v/>
          </cell>
          <cell r="B3315" t="str">
            <v/>
          </cell>
          <cell r="C3315">
            <v>0</v>
          </cell>
          <cell r="D3315" t="str">
            <v/>
          </cell>
          <cell r="E3315">
            <v>0</v>
          </cell>
          <cell r="F3315">
            <v>0</v>
          </cell>
          <cell r="G3315">
            <v>0</v>
          </cell>
        </row>
        <row r="3316">
          <cell r="A3316" t="str">
            <v/>
          </cell>
          <cell r="B3316" t="str">
            <v/>
          </cell>
          <cell r="C3316">
            <v>0</v>
          </cell>
          <cell r="D3316" t="str">
            <v/>
          </cell>
          <cell r="E3316">
            <v>0</v>
          </cell>
          <cell r="F3316">
            <v>0</v>
          </cell>
          <cell r="G3316">
            <v>0</v>
          </cell>
        </row>
        <row r="3317">
          <cell r="A3317" t="str">
            <v/>
          </cell>
          <cell r="B3317" t="str">
            <v/>
          </cell>
          <cell r="C3317">
            <v>0</v>
          </cell>
          <cell r="D3317" t="str">
            <v/>
          </cell>
          <cell r="E3317">
            <v>0</v>
          </cell>
          <cell r="F3317">
            <v>0</v>
          </cell>
          <cell r="G3317">
            <v>0</v>
          </cell>
        </row>
        <row r="3318">
          <cell r="A3318" t="str">
            <v/>
          </cell>
          <cell r="B3318" t="str">
            <v/>
          </cell>
          <cell r="C3318">
            <v>0</v>
          </cell>
          <cell r="D3318" t="str">
            <v/>
          </cell>
          <cell r="E3318">
            <v>0</v>
          </cell>
          <cell r="F3318">
            <v>0</v>
          </cell>
          <cell r="G3318">
            <v>0</v>
          </cell>
        </row>
        <row r="3319">
          <cell r="A3319" t="str">
            <v/>
          </cell>
          <cell r="B3319" t="str">
            <v/>
          </cell>
          <cell r="C3319">
            <v>0</v>
          </cell>
          <cell r="D3319" t="str">
            <v/>
          </cell>
          <cell r="E3319">
            <v>0</v>
          </cell>
          <cell r="F3319">
            <v>0</v>
          </cell>
          <cell r="G3319">
            <v>0</v>
          </cell>
        </row>
        <row r="3320">
          <cell r="A3320" t="str">
            <v/>
          </cell>
          <cell r="B3320" t="str">
            <v/>
          </cell>
          <cell r="C3320">
            <v>0</v>
          </cell>
          <cell r="D3320" t="str">
            <v/>
          </cell>
          <cell r="E3320">
            <v>0</v>
          </cell>
          <cell r="F3320">
            <v>0</v>
          </cell>
          <cell r="G3320">
            <v>0</v>
          </cell>
        </row>
        <row r="3321">
          <cell r="A3321" t="str">
            <v/>
          </cell>
          <cell r="B3321" t="str">
            <v/>
          </cell>
          <cell r="C3321">
            <v>0</v>
          </cell>
          <cell r="D3321" t="str">
            <v/>
          </cell>
          <cell r="E3321">
            <v>0</v>
          </cell>
          <cell r="F3321">
            <v>0</v>
          </cell>
          <cell r="G3321">
            <v>0</v>
          </cell>
        </row>
        <row r="3322">
          <cell r="A3322" t="str">
            <v/>
          </cell>
          <cell r="B3322" t="str">
            <v/>
          </cell>
          <cell r="C3322">
            <v>0</v>
          </cell>
          <cell r="D3322" t="str">
            <v/>
          </cell>
          <cell r="E3322">
            <v>0</v>
          </cell>
          <cell r="F3322">
            <v>0</v>
          </cell>
          <cell r="G3322">
            <v>0</v>
          </cell>
        </row>
        <row r="3323">
          <cell r="A3323" t="str">
            <v/>
          </cell>
          <cell r="B3323" t="str">
            <v/>
          </cell>
          <cell r="C3323">
            <v>0</v>
          </cell>
          <cell r="D3323" t="str">
            <v/>
          </cell>
          <cell r="E3323">
            <v>0</v>
          </cell>
          <cell r="F3323">
            <v>0</v>
          </cell>
          <cell r="G3323">
            <v>0</v>
          </cell>
        </row>
        <row r="3324">
          <cell r="A3324" t="str">
            <v/>
          </cell>
          <cell r="B3324" t="str">
            <v/>
          </cell>
          <cell r="C3324">
            <v>0</v>
          </cell>
          <cell r="D3324" t="str">
            <v/>
          </cell>
          <cell r="E3324">
            <v>0</v>
          </cell>
          <cell r="F3324">
            <v>0</v>
          </cell>
          <cell r="G3324">
            <v>0</v>
          </cell>
        </row>
        <row r="3325">
          <cell r="A3325" t="str">
            <v/>
          </cell>
          <cell r="B3325" t="str">
            <v/>
          </cell>
          <cell r="C3325">
            <v>0</v>
          </cell>
          <cell r="D3325" t="str">
            <v/>
          </cell>
          <cell r="E3325">
            <v>0</v>
          </cell>
          <cell r="F3325">
            <v>0</v>
          </cell>
          <cell r="G3325">
            <v>0</v>
          </cell>
        </row>
        <row r="3326">
          <cell r="A3326">
            <v>0</v>
          </cell>
          <cell r="B3326">
            <v>0</v>
          </cell>
          <cell r="C3326">
            <v>0</v>
          </cell>
          <cell r="D3326">
            <v>0</v>
          </cell>
          <cell r="E3326">
            <v>0</v>
          </cell>
          <cell r="F3326" t="str">
            <v>Total A</v>
          </cell>
          <cell r="G3326">
            <v>0</v>
          </cell>
        </row>
        <row r="3327">
          <cell r="A3327">
            <v>0</v>
          </cell>
          <cell r="B3327">
            <v>0</v>
          </cell>
          <cell r="C3327" t="str">
            <v>B - MANO DE OBRA</v>
          </cell>
          <cell r="D3327">
            <v>0</v>
          </cell>
          <cell r="E3327">
            <v>0</v>
          </cell>
          <cell r="F3327">
            <v>0</v>
          </cell>
          <cell r="G3327">
            <v>0</v>
          </cell>
        </row>
        <row r="3328">
          <cell r="A3328" t="str">
            <v/>
          </cell>
          <cell r="B3328">
            <v>0</v>
          </cell>
          <cell r="C3328">
            <v>0</v>
          </cell>
          <cell r="D3328" t="str">
            <v/>
          </cell>
          <cell r="E3328">
            <v>0</v>
          </cell>
          <cell r="F3328">
            <v>0</v>
          </cell>
          <cell r="G3328">
            <v>0</v>
          </cell>
        </row>
        <row r="3329">
          <cell r="A3329" t="str">
            <v/>
          </cell>
          <cell r="B3329">
            <v>0</v>
          </cell>
          <cell r="C3329">
            <v>0</v>
          </cell>
          <cell r="D3329" t="str">
            <v/>
          </cell>
          <cell r="E3329">
            <v>0</v>
          </cell>
          <cell r="F3329">
            <v>0</v>
          </cell>
          <cell r="G3329">
            <v>0</v>
          </cell>
        </row>
        <row r="3330">
          <cell r="A3330" t="str">
            <v/>
          </cell>
          <cell r="B3330">
            <v>0</v>
          </cell>
          <cell r="C3330">
            <v>0</v>
          </cell>
          <cell r="D3330" t="str">
            <v/>
          </cell>
          <cell r="E3330">
            <v>0</v>
          </cell>
          <cell r="F3330">
            <v>0</v>
          </cell>
          <cell r="G3330">
            <v>0</v>
          </cell>
        </row>
        <row r="3331">
          <cell r="A3331" t="str">
            <v/>
          </cell>
          <cell r="B3331">
            <v>0</v>
          </cell>
          <cell r="C3331">
            <v>0</v>
          </cell>
          <cell r="D3331" t="str">
            <v/>
          </cell>
          <cell r="E3331">
            <v>0</v>
          </cell>
          <cell r="F3331">
            <v>0</v>
          </cell>
          <cell r="G3331">
            <v>0</v>
          </cell>
        </row>
        <row r="3332">
          <cell r="A3332" t="str">
            <v/>
          </cell>
          <cell r="B3332">
            <v>0</v>
          </cell>
          <cell r="C3332">
            <v>0</v>
          </cell>
          <cell r="D3332" t="str">
            <v/>
          </cell>
          <cell r="E3332">
            <v>0</v>
          </cell>
          <cell r="F3332">
            <v>0</v>
          </cell>
          <cell r="G3332">
            <v>0</v>
          </cell>
        </row>
        <row r="3333">
          <cell r="A3333" t="str">
            <v/>
          </cell>
          <cell r="B3333">
            <v>0</v>
          </cell>
          <cell r="C3333">
            <v>0</v>
          </cell>
          <cell r="D3333" t="str">
            <v/>
          </cell>
          <cell r="E3333">
            <v>0</v>
          </cell>
          <cell r="F3333">
            <v>0</v>
          </cell>
          <cell r="G3333">
            <v>0</v>
          </cell>
        </row>
        <row r="3334">
          <cell r="A3334" t="str">
            <v/>
          </cell>
          <cell r="B3334">
            <v>0</v>
          </cell>
          <cell r="C3334">
            <v>0</v>
          </cell>
          <cell r="D3334" t="str">
            <v/>
          </cell>
          <cell r="E3334">
            <v>0</v>
          </cell>
          <cell r="F3334">
            <v>0</v>
          </cell>
          <cell r="G3334">
            <v>0</v>
          </cell>
        </row>
        <row r="3335">
          <cell r="A3335" t="str">
            <v/>
          </cell>
          <cell r="B3335">
            <v>0</v>
          </cell>
          <cell r="C3335">
            <v>0</v>
          </cell>
          <cell r="D3335" t="str">
            <v/>
          </cell>
          <cell r="E3335">
            <v>0</v>
          </cell>
          <cell r="F3335">
            <v>0</v>
          </cell>
          <cell r="G3335">
            <v>0</v>
          </cell>
        </row>
        <row r="3336">
          <cell r="A3336">
            <v>0</v>
          </cell>
          <cell r="B3336">
            <v>0</v>
          </cell>
          <cell r="C3336">
            <v>0</v>
          </cell>
          <cell r="D3336">
            <v>0</v>
          </cell>
          <cell r="E3336">
            <v>0</v>
          </cell>
          <cell r="F3336" t="str">
            <v>Total B</v>
          </cell>
          <cell r="G3336">
            <v>0</v>
          </cell>
        </row>
        <row r="3337">
          <cell r="A3337">
            <v>0</v>
          </cell>
          <cell r="B3337">
            <v>0</v>
          </cell>
          <cell r="C3337" t="str">
            <v>C - EQUIPOS</v>
          </cell>
          <cell r="D3337">
            <v>0</v>
          </cell>
          <cell r="E3337">
            <v>0</v>
          </cell>
          <cell r="F3337">
            <v>0</v>
          </cell>
          <cell r="G3337">
            <v>0</v>
          </cell>
        </row>
        <row r="3338">
          <cell r="A3338" t="str">
            <v/>
          </cell>
          <cell r="B3338" t="str">
            <v/>
          </cell>
          <cell r="C3338">
            <v>0</v>
          </cell>
          <cell r="D3338" t="str">
            <v/>
          </cell>
          <cell r="E3338">
            <v>0</v>
          </cell>
          <cell r="F3338">
            <v>0</v>
          </cell>
          <cell r="G3338">
            <v>0</v>
          </cell>
        </row>
        <row r="3339">
          <cell r="A3339" t="str">
            <v/>
          </cell>
          <cell r="B3339" t="str">
            <v/>
          </cell>
          <cell r="C3339">
            <v>0</v>
          </cell>
          <cell r="D3339" t="str">
            <v/>
          </cell>
          <cell r="E3339">
            <v>0</v>
          </cell>
          <cell r="F3339">
            <v>0</v>
          </cell>
          <cell r="G3339">
            <v>0</v>
          </cell>
        </row>
        <row r="3340">
          <cell r="A3340" t="str">
            <v/>
          </cell>
          <cell r="B3340" t="str">
            <v/>
          </cell>
          <cell r="C3340">
            <v>0</v>
          </cell>
          <cell r="D3340" t="str">
            <v/>
          </cell>
          <cell r="E3340">
            <v>0</v>
          </cell>
          <cell r="F3340">
            <v>0</v>
          </cell>
          <cell r="G3340">
            <v>0</v>
          </cell>
        </row>
        <row r="3341">
          <cell r="A3341" t="str">
            <v/>
          </cell>
          <cell r="B3341" t="str">
            <v/>
          </cell>
          <cell r="C3341">
            <v>0</v>
          </cell>
          <cell r="D3341" t="str">
            <v/>
          </cell>
          <cell r="E3341">
            <v>0</v>
          </cell>
          <cell r="F3341">
            <v>0</v>
          </cell>
          <cell r="G3341">
            <v>0</v>
          </cell>
        </row>
        <row r="3342">
          <cell r="A3342" t="str">
            <v/>
          </cell>
          <cell r="B3342" t="str">
            <v/>
          </cell>
          <cell r="C3342">
            <v>0</v>
          </cell>
          <cell r="D3342" t="str">
            <v/>
          </cell>
          <cell r="E3342">
            <v>0</v>
          </cell>
          <cell r="F3342">
            <v>0</v>
          </cell>
          <cell r="G3342">
            <v>0</v>
          </cell>
        </row>
        <row r="3343">
          <cell r="A3343" t="str">
            <v/>
          </cell>
          <cell r="B3343" t="str">
            <v/>
          </cell>
          <cell r="C3343">
            <v>0</v>
          </cell>
          <cell r="D3343" t="str">
            <v/>
          </cell>
          <cell r="E3343">
            <v>0</v>
          </cell>
          <cell r="F3343">
            <v>0</v>
          </cell>
          <cell r="G3343">
            <v>0</v>
          </cell>
        </row>
        <row r="3344">
          <cell r="A3344" t="str">
            <v/>
          </cell>
          <cell r="B3344" t="str">
            <v/>
          </cell>
          <cell r="C3344">
            <v>0</v>
          </cell>
          <cell r="D3344" t="str">
            <v/>
          </cell>
          <cell r="E3344">
            <v>0</v>
          </cell>
          <cell r="F3344">
            <v>0</v>
          </cell>
          <cell r="G3344">
            <v>0</v>
          </cell>
        </row>
        <row r="3345">
          <cell r="A3345" t="str">
            <v/>
          </cell>
          <cell r="B3345" t="str">
            <v/>
          </cell>
          <cell r="C3345">
            <v>0</v>
          </cell>
          <cell r="D3345" t="str">
            <v/>
          </cell>
          <cell r="E3345">
            <v>0</v>
          </cell>
          <cell r="F3345">
            <v>0</v>
          </cell>
          <cell r="G3345">
            <v>0</v>
          </cell>
        </row>
        <row r="3346">
          <cell r="A3346" t="str">
            <v/>
          </cell>
          <cell r="B3346" t="str">
            <v/>
          </cell>
          <cell r="C3346">
            <v>0</v>
          </cell>
          <cell r="D3346" t="str">
            <v/>
          </cell>
          <cell r="E3346">
            <v>0</v>
          </cell>
          <cell r="F3346">
            <v>0</v>
          </cell>
          <cell r="G3346">
            <v>0</v>
          </cell>
        </row>
        <row r="3347">
          <cell r="A3347">
            <v>0</v>
          </cell>
          <cell r="B3347">
            <v>0</v>
          </cell>
          <cell r="C3347">
            <v>0</v>
          </cell>
          <cell r="D3347">
            <v>0</v>
          </cell>
          <cell r="E3347">
            <v>0</v>
          </cell>
          <cell r="F3347" t="str">
            <v>Total C</v>
          </cell>
          <cell r="G3347">
            <v>0</v>
          </cell>
        </row>
        <row r="3348">
          <cell r="A3348">
            <v>0</v>
          </cell>
          <cell r="B3348">
            <v>0</v>
          </cell>
          <cell r="C3348">
            <v>0</v>
          </cell>
          <cell r="D3348">
            <v>0</v>
          </cell>
          <cell r="E3348">
            <v>0</v>
          </cell>
          <cell r="F3348">
            <v>0</v>
          </cell>
          <cell r="G3348">
            <v>0</v>
          </cell>
        </row>
        <row r="3349">
          <cell r="A3349" t="str">
            <v/>
          </cell>
          <cell r="B3349" t="str">
            <v/>
          </cell>
          <cell r="C3349">
            <v>0</v>
          </cell>
          <cell r="D3349" t="str">
            <v>Costo  Neto</v>
          </cell>
          <cell r="E3349">
            <v>0</v>
          </cell>
          <cell r="F3349" t="str">
            <v>Total D=A+B+C</v>
          </cell>
          <cell r="G3349">
            <v>0</v>
          </cell>
        </row>
        <row r="3351">
          <cell r="A3351" t="str">
            <v>ANALISIS DE PRECIOS</v>
          </cell>
          <cell r="B3351">
            <v>0</v>
          </cell>
          <cell r="C3351">
            <v>0</v>
          </cell>
          <cell r="D3351">
            <v>0</v>
          </cell>
          <cell r="E3351">
            <v>0</v>
          </cell>
          <cell r="F3351">
            <v>0</v>
          </cell>
          <cell r="G3351">
            <v>0</v>
          </cell>
        </row>
        <row r="3352">
          <cell r="A3352" t="str">
            <v>COMITENTE:</v>
          </cell>
          <cell r="B3352" t="str">
            <v>DIRECCIÓN DE ARQUITECTURA</v>
          </cell>
          <cell r="C3352">
            <v>0</v>
          </cell>
          <cell r="D3352">
            <v>0</v>
          </cell>
          <cell r="E3352">
            <v>0</v>
          </cell>
          <cell r="F3352">
            <v>0</v>
          </cell>
          <cell r="G3352">
            <v>0</v>
          </cell>
        </row>
        <row r="3353">
          <cell r="A3353" t="str">
            <v>CONTRATISTA:</v>
          </cell>
          <cell r="B3353" t="str">
            <v>FUNCIONALES SIGOP</v>
          </cell>
          <cell r="C3353">
            <v>0</v>
          </cell>
          <cell r="D3353">
            <v>0</v>
          </cell>
          <cell r="E3353">
            <v>0</v>
          </cell>
          <cell r="F3353">
            <v>0</v>
          </cell>
          <cell r="G3353">
            <v>0</v>
          </cell>
        </row>
        <row r="3354">
          <cell r="A3354" t="str">
            <v>OBRA:</v>
          </cell>
          <cell r="B3354" t="str">
            <v>PRUEBA PLANILLA DE MEDICION</v>
          </cell>
          <cell r="C3354">
            <v>0</v>
          </cell>
          <cell r="D3354">
            <v>0</v>
          </cell>
          <cell r="E3354">
            <v>0</v>
          </cell>
          <cell r="F3354" t="str">
            <v>PRECIOS A:</v>
          </cell>
          <cell r="G3354">
            <v>0</v>
          </cell>
        </row>
        <row r="3355">
          <cell r="A3355" t="str">
            <v>UBICACIÓN:</v>
          </cell>
          <cell r="B3355" t="str">
            <v>CENTRO CIVICO</v>
          </cell>
          <cell r="C3355">
            <v>0</v>
          </cell>
          <cell r="D3355">
            <v>0</v>
          </cell>
          <cell r="E3355">
            <v>0</v>
          </cell>
          <cell r="F3355">
            <v>0</v>
          </cell>
          <cell r="G3355">
            <v>0</v>
          </cell>
        </row>
        <row r="3356">
          <cell r="A3356" t="str">
            <v>RUBRO:</v>
          </cell>
          <cell r="B3356" t="str">
            <v/>
          </cell>
          <cell r="C3356" t="str">
            <v/>
          </cell>
          <cell r="D3356">
            <v>0</v>
          </cell>
          <cell r="E3356">
            <v>0</v>
          </cell>
          <cell r="F3356">
            <v>0</v>
          </cell>
          <cell r="G3356">
            <v>0</v>
          </cell>
        </row>
        <row r="3357">
          <cell r="A3357" t="str">
            <v>ITEM:</v>
          </cell>
          <cell r="B3357" t="str">
            <v/>
          </cell>
          <cell r="C3357" t="str">
            <v/>
          </cell>
          <cell r="D3357">
            <v>0</v>
          </cell>
          <cell r="E3357">
            <v>0</v>
          </cell>
          <cell r="F3357" t="str">
            <v>UNIDAD:</v>
          </cell>
          <cell r="G3357" t="str">
            <v/>
          </cell>
        </row>
        <row r="3358">
          <cell r="A3358">
            <v>0</v>
          </cell>
          <cell r="B3358">
            <v>0</v>
          </cell>
          <cell r="C3358">
            <v>0</v>
          </cell>
          <cell r="D3358">
            <v>0</v>
          </cell>
          <cell r="E3358">
            <v>0</v>
          </cell>
          <cell r="F3358">
            <v>0</v>
          </cell>
          <cell r="G3358">
            <v>0</v>
          </cell>
        </row>
        <row r="3359">
          <cell r="A3359" t="str">
            <v>DATOS REDETERMINACION</v>
          </cell>
          <cell r="B3359">
            <v>0</v>
          </cell>
          <cell r="C3359" t="str">
            <v>DESIGNACION</v>
          </cell>
          <cell r="D3359" t="str">
            <v>U</v>
          </cell>
          <cell r="E3359" t="str">
            <v>Cantidad</v>
          </cell>
          <cell r="F3359" t="str">
            <v>$ Unitarios</v>
          </cell>
          <cell r="G3359" t="str">
            <v>$ Parcial</v>
          </cell>
        </row>
        <row r="3360">
          <cell r="A3360" t="str">
            <v>CÓDIGO</v>
          </cell>
          <cell r="B3360" t="str">
            <v>DESCRIPCIÓN</v>
          </cell>
          <cell r="C3360">
            <v>0</v>
          </cell>
          <cell r="D3360">
            <v>0</v>
          </cell>
          <cell r="E3360">
            <v>0</v>
          </cell>
          <cell r="F3360">
            <v>0</v>
          </cell>
          <cell r="G3360">
            <v>0</v>
          </cell>
        </row>
        <row r="3361">
          <cell r="A3361">
            <v>0</v>
          </cell>
          <cell r="B3361">
            <v>0</v>
          </cell>
          <cell r="C3361" t="str">
            <v>A - MATERIALES</v>
          </cell>
          <cell r="D3361">
            <v>0</v>
          </cell>
          <cell r="E3361">
            <v>0</v>
          </cell>
          <cell r="F3361">
            <v>0</v>
          </cell>
          <cell r="G3361">
            <v>0</v>
          </cell>
        </row>
        <row r="3362">
          <cell r="A3362" t="str">
            <v/>
          </cell>
          <cell r="B3362" t="str">
            <v/>
          </cell>
          <cell r="C3362">
            <v>0</v>
          </cell>
          <cell r="D3362" t="str">
            <v/>
          </cell>
          <cell r="E3362">
            <v>0</v>
          </cell>
          <cell r="F3362">
            <v>0</v>
          </cell>
          <cell r="G3362">
            <v>0</v>
          </cell>
        </row>
        <row r="3363">
          <cell r="A3363" t="str">
            <v/>
          </cell>
          <cell r="B3363" t="str">
            <v/>
          </cell>
          <cell r="C3363">
            <v>0</v>
          </cell>
          <cell r="D3363" t="str">
            <v/>
          </cell>
          <cell r="E3363">
            <v>0</v>
          </cell>
          <cell r="F3363">
            <v>0</v>
          </cell>
          <cell r="G3363">
            <v>0</v>
          </cell>
        </row>
        <row r="3364">
          <cell r="A3364" t="str">
            <v/>
          </cell>
          <cell r="B3364" t="str">
            <v/>
          </cell>
          <cell r="C3364">
            <v>0</v>
          </cell>
          <cell r="D3364" t="str">
            <v/>
          </cell>
          <cell r="E3364">
            <v>0</v>
          </cell>
          <cell r="F3364">
            <v>0</v>
          </cell>
          <cell r="G3364">
            <v>0</v>
          </cell>
        </row>
        <row r="3365">
          <cell r="A3365" t="str">
            <v/>
          </cell>
          <cell r="B3365" t="str">
            <v/>
          </cell>
          <cell r="C3365">
            <v>0</v>
          </cell>
          <cell r="D3365" t="str">
            <v/>
          </cell>
          <cell r="E3365">
            <v>0</v>
          </cell>
          <cell r="F3365">
            <v>0</v>
          </cell>
          <cell r="G3365">
            <v>0</v>
          </cell>
        </row>
        <row r="3366">
          <cell r="A3366" t="str">
            <v/>
          </cell>
          <cell r="B3366" t="str">
            <v/>
          </cell>
          <cell r="C3366">
            <v>0</v>
          </cell>
          <cell r="D3366" t="str">
            <v/>
          </cell>
          <cell r="E3366">
            <v>0</v>
          </cell>
          <cell r="F3366">
            <v>0</v>
          </cell>
          <cell r="G3366">
            <v>0</v>
          </cell>
        </row>
        <row r="3367">
          <cell r="A3367" t="str">
            <v/>
          </cell>
          <cell r="B3367" t="str">
            <v/>
          </cell>
          <cell r="C3367">
            <v>0</v>
          </cell>
          <cell r="D3367" t="str">
            <v/>
          </cell>
          <cell r="E3367">
            <v>0</v>
          </cell>
          <cell r="F3367">
            <v>0</v>
          </cell>
          <cell r="G3367">
            <v>0</v>
          </cell>
        </row>
        <row r="3368">
          <cell r="A3368" t="str">
            <v/>
          </cell>
          <cell r="B3368" t="str">
            <v/>
          </cell>
          <cell r="C3368">
            <v>0</v>
          </cell>
          <cell r="D3368" t="str">
            <v/>
          </cell>
          <cell r="E3368">
            <v>0</v>
          </cell>
          <cell r="F3368">
            <v>0</v>
          </cell>
          <cell r="G3368">
            <v>0</v>
          </cell>
        </row>
        <row r="3369">
          <cell r="A3369" t="str">
            <v/>
          </cell>
          <cell r="B3369" t="str">
            <v/>
          </cell>
          <cell r="C3369">
            <v>0</v>
          </cell>
          <cell r="D3369" t="str">
            <v/>
          </cell>
          <cell r="E3369">
            <v>0</v>
          </cell>
          <cell r="F3369">
            <v>0</v>
          </cell>
          <cell r="G3369">
            <v>0</v>
          </cell>
        </row>
        <row r="3370">
          <cell r="A3370" t="str">
            <v/>
          </cell>
          <cell r="B3370" t="str">
            <v/>
          </cell>
          <cell r="C3370">
            <v>0</v>
          </cell>
          <cell r="D3370" t="str">
            <v/>
          </cell>
          <cell r="E3370">
            <v>0</v>
          </cell>
          <cell r="F3370">
            <v>0</v>
          </cell>
          <cell r="G3370">
            <v>0</v>
          </cell>
        </row>
        <row r="3371">
          <cell r="A3371" t="str">
            <v/>
          </cell>
          <cell r="B3371" t="str">
            <v/>
          </cell>
          <cell r="C3371">
            <v>0</v>
          </cell>
          <cell r="D3371" t="str">
            <v/>
          </cell>
          <cell r="E3371">
            <v>0</v>
          </cell>
          <cell r="F3371">
            <v>0</v>
          </cell>
          <cell r="G3371">
            <v>0</v>
          </cell>
        </row>
        <row r="3372">
          <cell r="A3372" t="str">
            <v/>
          </cell>
          <cell r="B3372" t="str">
            <v/>
          </cell>
          <cell r="C3372">
            <v>0</v>
          </cell>
          <cell r="D3372" t="str">
            <v/>
          </cell>
          <cell r="E3372">
            <v>0</v>
          </cell>
          <cell r="F3372">
            <v>0</v>
          </cell>
          <cell r="G3372">
            <v>0</v>
          </cell>
        </row>
        <row r="3373">
          <cell r="A3373" t="str">
            <v/>
          </cell>
          <cell r="B3373" t="str">
            <v/>
          </cell>
          <cell r="C3373">
            <v>0</v>
          </cell>
          <cell r="D3373" t="str">
            <v/>
          </cell>
          <cell r="E3373">
            <v>0</v>
          </cell>
          <cell r="F3373">
            <v>0</v>
          </cell>
          <cell r="G3373">
            <v>0</v>
          </cell>
        </row>
        <row r="3374">
          <cell r="A3374" t="str">
            <v/>
          </cell>
          <cell r="B3374" t="str">
            <v/>
          </cell>
          <cell r="C3374">
            <v>0</v>
          </cell>
          <cell r="D3374" t="str">
            <v/>
          </cell>
          <cell r="E3374">
            <v>0</v>
          </cell>
          <cell r="F3374">
            <v>0</v>
          </cell>
          <cell r="G3374">
            <v>0</v>
          </cell>
        </row>
        <row r="3375">
          <cell r="A3375" t="str">
            <v/>
          </cell>
          <cell r="B3375" t="str">
            <v/>
          </cell>
          <cell r="C3375">
            <v>0</v>
          </cell>
          <cell r="D3375" t="str">
            <v/>
          </cell>
          <cell r="E3375">
            <v>0</v>
          </cell>
          <cell r="F3375">
            <v>0</v>
          </cell>
          <cell r="G3375">
            <v>0</v>
          </cell>
        </row>
        <row r="3376">
          <cell r="A3376">
            <v>0</v>
          </cell>
          <cell r="B3376">
            <v>0</v>
          </cell>
          <cell r="C3376">
            <v>0</v>
          </cell>
          <cell r="D3376">
            <v>0</v>
          </cell>
          <cell r="E3376">
            <v>0</v>
          </cell>
          <cell r="F3376" t="str">
            <v>Total A</v>
          </cell>
          <cell r="G3376">
            <v>0</v>
          </cell>
        </row>
        <row r="3377">
          <cell r="A3377">
            <v>0</v>
          </cell>
          <cell r="B3377">
            <v>0</v>
          </cell>
          <cell r="C3377" t="str">
            <v>B - MANO DE OBRA</v>
          </cell>
          <cell r="D3377">
            <v>0</v>
          </cell>
          <cell r="E3377">
            <v>0</v>
          </cell>
          <cell r="F3377">
            <v>0</v>
          </cell>
          <cell r="G3377">
            <v>0</v>
          </cell>
        </row>
        <row r="3378">
          <cell r="A3378" t="str">
            <v/>
          </cell>
          <cell r="B3378">
            <v>0</v>
          </cell>
          <cell r="C3378">
            <v>0</v>
          </cell>
          <cell r="D3378" t="str">
            <v/>
          </cell>
          <cell r="E3378">
            <v>0</v>
          </cell>
          <cell r="F3378">
            <v>0</v>
          </cell>
          <cell r="G3378">
            <v>0</v>
          </cell>
        </row>
        <row r="3379">
          <cell r="A3379" t="str">
            <v/>
          </cell>
          <cell r="B3379">
            <v>0</v>
          </cell>
          <cell r="C3379">
            <v>0</v>
          </cell>
          <cell r="D3379" t="str">
            <v/>
          </cell>
          <cell r="E3379">
            <v>0</v>
          </cell>
          <cell r="F3379">
            <v>0</v>
          </cell>
          <cell r="G3379">
            <v>0</v>
          </cell>
        </row>
        <row r="3380">
          <cell r="A3380" t="str">
            <v/>
          </cell>
          <cell r="B3380">
            <v>0</v>
          </cell>
          <cell r="C3380">
            <v>0</v>
          </cell>
          <cell r="D3380" t="str">
            <v/>
          </cell>
          <cell r="E3380">
            <v>0</v>
          </cell>
          <cell r="F3380">
            <v>0</v>
          </cell>
          <cell r="G3380">
            <v>0</v>
          </cell>
        </row>
        <row r="3381">
          <cell r="A3381" t="str">
            <v/>
          </cell>
          <cell r="B3381">
            <v>0</v>
          </cell>
          <cell r="C3381">
            <v>0</v>
          </cell>
          <cell r="D3381" t="str">
            <v/>
          </cell>
          <cell r="E3381">
            <v>0</v>
          </cell>
          <cell r="F3381">
            <v>0</v>
          </cell>
          <cell r="G3381">
            <v>0</v>
          </cell>
        </row>
        <row r="3382">
          <cell r="A3382" t="str">
            <v/>
          </cell>
          <cell r="B3382">
            <v>0</v>
          </cell>
          <cell r="C3382">
            <v>0</v>
          </cell>
          <cell r="D3382" t="str">
            <v/>
          </cell>
          <cell r="E3382">
            <v>0</v>
          </cell>
          <cell r="F3382">
            <v>0</v>
          </cell>
          <cell r="G3382">
            <v>0</v>
          </cell>
        </row>
        <row r="3383">
          <cell r="A3383" t="str">
            <v/>
          </cell>
          <cell r="B3383">
            <v>0</v>
          </cell>
          <cell r="C3383">
            <v>0</v>
          </cell>
          <cell r="D3383" t="str">
            <v/>
          </cell>
          <cell r="E3383">
            <v>0</v>
          </cell>
          <cell r="F3383">
            <v>0</v>
          </cell>
          <cell r="G3383">
            <v>0</v>
          </cell>
        </row>
        <row r="3384">
          <cell r="A3384" t="str">
            <v/>
          </cell>
          <cell r="B3384">
            <v>0</v>
          </cell>
          <cell r="C3384">
            <v>0</v>
          </cell>
          <cell r="D3384" t="str">
            <v/>
          </cell>
          <cell r="E3384">
            <v>0</v>
          </cell>
          <cell r="F3384">
            <v>0</v>
          </cell>
          <cell r="G3384">
            <v>0</v>
          </cell>
        </row>
        <row r="3385">
          <cell r="A3385" t="str">
            <v/>
          </cell>
          <cell r="B3385">
            <v>0</v>
          </cell>
          <cell r="C3385">
            <v>0</v>
          </cell>
          <cell r="D3385" t="str">
            <v/>
          </cell>
          <cell r="E3385">
            <v>0</v>
          </cell>
          <cell r="F3385">
            <v>0</v>
          </cell>
          <cell r="G3385">
            <v>0</v>
          </cell>
        </row>
        <row r="3386">
          <cell r="A3386">
            <v>0</v>
          </cell>
          <cell r="B3386">
            <v>0</v>
          </cell>
          <cell r="C3386">
            <v>0</v>
          </cell>
          <cell r="D3386">
            <v>0</v>
          </cell>
          <cell r="E3386">
            <v>0</v>
          </cell>
          <cell r="F3386" t="str">
            <v>Total B</v>
          </cell>
          <cell r="G3386">
            <v>0</v>
          </cell>
        </row>
        <row r="3387">
          <cell r="A3387">
            <v>0</v>
          </cell>
          <cell r="B3387">
            <v>0</v>
          </cell>
          <cell r="C3387" t="str">
            <v>C - EQUIPOS</v>
          </cell>
          <cell r="D3387">
            <v>0</v>
          </cell>
          <cell r="E3387">
            <v>0</v>
          </cell>
          <cell r="F3387">
            <v>0</v>
          </cell>
          <cell r="G3387">
            <v>0</v>
          </cell>
        </row>
        <row r="3388">
          <cell r="A3388" t="str">
            <v/>
          </cell>
          <cell r="B3388" t="str">
            <v/>
          </cell>
          <cell r="C3388">
            <v>0</v>
          </cell>
          <cell r="D3388" t="str">
            <v/>
          </cell>
          <cell r="E3388">
            <v>0</v>
          </cell>
          <cell r="F3388">
            <v>0</v>
          </cell>
          <cell r="G3388">
            <v>0</v>
          </cell>
        </row>
        <row r="3389">
          <cell r="A3389" t="str">
            <v/>
          </cell>
          <cell r="B3389" t="str">
            <v/>
          </cell>
          <cell r="C3389">
            <v>0</v>
          </cell>
          <cell r="D3389" t="str">
            <v/>
          </cell>
          <cell r="E3389">
            <v>0</v>
          </cell>
          <cell r="F3389">
            <v>0</v>
          </cell>
          <cell r="G3389">
            <v>0</v>
          </cell>
        </row>
        <row r="3390">
          <cell r="A3390" t="str">
            <v/>
          </cell>
          <cell r="B3390" t="str">
            <v/>
          </cell>
          <cell r="C3390">
            <v>0</v>
          </cell>
          <cell r="D3390" t="str">
            <v/>
          </cell>
          <cell r="E3390">
            <v>0</v>
          </cell>
          <cell r="F3390">
            <v>0</v>
          </cell>
          <cell r="G3390">
            <v>0</v>
          </cell>
        </row>
        <row r="3391">
          <cell r="A3391" t="str">
            <v/>
          </cell>
          <cell r="B3391" t="str">
            <v/>
          </cell>
          <cell r="C3391">
            <v>0</v>
          </cell>
          <cell r="D3391" t="str">
            <v/>
          </cell>
          <cell r="E3391">
            <v>0</v>
          </cell>
          <cell r="F3391">
            <v>0</v>
          </cell>
          <cell r="G3391">
            <v>0</v>
          </cell>
        </row>
        <row r="3392">
          <cell r="A3392" t="str">
            <v/>
          </cell>
          <cell r="B3392" t="str">
            <v/>
          </cell>
          <cell r="C3392">
            <v>0</v>
          </cell>
          <cell r="D3392" t="str">
            <v/>
          </cell>
          <cell r="E3392">
            <v>0</v>
          </cell>
          <cell r="F3392">
            <v>0</v>
          </cell>
          <cell r="G3392">
            <v>0</v>
          </cell>
        </row>
        <row r="3393">
          <cell r="A3393" t="str">
            <v/>
          </cell>
          <cell r="B3393" t="str">
            <v/>
          </cell>
          <cell r="C3393">
            <v>0</v>
          </cell>
          <cell r="D3393" t="str">
            <v/>
          </cell>
          <cell r="E3393">
            <v>0</v>
          </cell>
          <cell r="F3393">
            <v>0</v>
          </cell>
          <cell r="G3393">
            <v>0</v>
          </cell>
        </row>
        <row r="3394">
          <cell r="A3394" t="str">
            <v/>
          </cell>
          <cell r="B3394" t="str">
            <v/>
          </cell>
          <cell r="C3394">
            <v>0</v>
          </cell>
          <cell r="D3394" t="str">
            <v/>
          </cell>
          <cell r="E3394">
            <v>0</v>
          </cell>
          <cell r="F3394">
            <v>0</v>
          </cell>
          <cell r="G3394">
            <v>0</v>
          </cell>
        </row>
        <row r="3395">
          <cell r="A3395" t="str">
            <v/>
          </cell>
          <cell r="B3395" t="str">
            <v/>
          </cell>
          <cell r="C3395">
            <v>0</v>
          </cell>
          <cell r="D3395" t="str">
            <v/>
          </cell>
          <cell r="E3395">
            <v>0</v>
          </cell>
          <cell r="F3395">
            <v>0</v>
          </cell>
          <cell r="G3395">
            <v>0</v>
          </cell>
        </row>
        <row r="3396">
          <cell r="A3396" t="str">
            <v/>
          </cell>
          <cell r="B3396" t="str">
            <v/>
          </cell>
          <cell r="C3396">
            <v>0</v>
          </cell>
          <cell r="D3396" t="str">
            <v/>
          </cell>
          <cell r="E3396">
            <v>0</v>
          </cell>
          <cell r="F3396">
            <v>0</v>
          </cell>
          <cell r="G3396">
            <v>0</v>
          </cell>
        </row>
        <row r="3397">
          <cell r="A3397">
            <v>0</v>
          </cell>
          <cell r="B3397">
            <v>0</v>
          </cell>
          <cell r="C3397">
            <v>0</v>
          </cell>
          <cell r="D3397">
            <v>0</v>
          </cell>
          <cell r="E3397">
            <v>0</v>
          </cell>
          <cell r="F3397" t="str">
            <v>Total C</v>
          </cell>
          <cell r="G3397">
            <v>0</v>
          </cell>
        </row>
        <row r="3398">
          <cell r="A3398">
            <v>0</v>
          </cell>
          <cell r="B3398">
            <v>0</v>
          </cell>
          <cell r="C3398">
            <v>0</v>
          </cell>
          <cell r="D3398">
            <v>0</v>
          </cell>
          <cell r="E3398">
            <v>0</v>
          </cell>
          <cell r="F3398">
            <v>0</v>
          </cell>
          <cell r="G3398">
            <v>0</v>
          </cell>
        </row>
        <row r="3399">
          <cell r="A3399" t="str">
            <v/>
          </cell>
          <cell r="B3399" t="str">
            <v/>
          </cell>
          <cell r="C3399">
            <v>0</v>
          </cell>
          <cell r="D3399" t="str">
            <v>Costo  Neto</v>
          </cell>
          <cell r="E3399">
            <v>0</v>
          </cell>
          <cell r="F3399" t="str">
            <v>Total D=A+B+C</v>
          </cell>
          <cell r="G3399">
            <v>0</v>
          </cell>
        </row>
        <row r="3401">
          <cell r="A3401" t="str">
            <v>ANALISIS DE PRECIOS</v>
          </cell>
          <cell r="B3401">
            <v>0</v>
          </cell>
          <cell r="C3401">
            <v>0</v>
          </cell>
          <cell r="D3401">
            <v>0</v>
          </cell>
          <cell r="E3401">
            <v>0</v>
          </cell>
          <cell r="F3401">
            <v>0</v>
          </cell>
          <cell r="G3401">
            <v>0</v>
          </cell>
        </row>
        <row r="3402">
          <cell r="A3402" t="str">
            <v>COMITENTE:</v>
          </cell>
          <cell r="B3402" t="str">
            <v>DIRECCIÓN DE ARQUITECTURA</v>
          </cell>
          <cell r="C3402">
            <v>0</v>
          </cell>
          <cell r="D3402">
            <v>0</v>
          </cell>
          <cell r="E3402">
            <v>0</v>
          </cell>
          <cell r="F3402">
            <v>0</v>
          </cell>
          <cell r="G3402">
            <v>0</v>
          </cell>
        </row>
        <row r="3403">
          <cell r="A3403" t="str">
            <v>CONTRATISTA:</v>
          </cell>
          <cell r="B3403" t="str">
            <v>FUNCIONALES SIGOP</v>
          </cell>
          <cell r="C3403">
            <v>0</v>
          </cell>
          <cell r="D3403">
            <v>0</v>
          </cell>
          <cell r="E3403">
            <v>0</v>
          </cell>
          <cell r="F3403">
            <v>0</v>
          </cell>
          <cell r="G3403">
            <v>0</v>
          </cell>
        </row>
        <row r="3404">
          <cell r="A3404" t="str">
            <v>OBRA:</v>
          </cell>
          <cell r="B3404" t="str">
            <v>PRUEBA PLANILLA DE MEDICION</v>
          </cell>
          <cell r="C3404">
            <v>0</v>
          </cell>
          <cell r="D3404">
            <v>0</v>
          </cell>
          <cell r="E3404">
            <v>0</v>
          </cell>
          <cell r="F3404" t="str">
            <v>PRECIOS A:</v>
          </cell>
          <cell r="G3404">
            <v>0</v>
          </cell>
        </row>
        <row r="3405">
          <cell r="A3405" t="str">
            <v>UBICACIÓN:</v>
          </cell>
          <cell r="B3405" t="str">
            <v>CENTRO CIVICO</v>
          </cell>
          <cell r="C3405">
            <v>0</v>
          </cell>
          <cell r="D3405">
            <v>0</v>
          </cell>
          <cell r="E3405">
            <v>0</v>
          </cell>
          <cell r="F3405">
            <v>0</v>
          </cell>
          <cell r="G3405">
            <v>0</v>
          </cell>
        </row>
        <row r="3406">
          <cell r="A3406" t="str">
            <v>RUBRO:</v>
          </cell>
          <cell r="B3406" t="str">
            <v/>
          </cell>
          <cell r="C3406" t="str">
            <v/>
          </cell>
          <cell r="D3406">
            <v>0</v>
          </cell>
          <cell r="E3406">
            <v>0</v>
          </cell>
          <cell r="F3406">
            <v>0</v>
          </cell>
          <cell r="G3406">
            <v>0</v>
          </cell>
        </row>
        <row r="3407">
          <cell r="A3407" t="str">
            <v>ITEM:</v>
          </cell>
          <cell r="B3407" t="str">
            <v/>
          </cell>
          <cell r="C3407" t="str">
            <v/>
          </cell>
          <cell r="D3407">
            <v>0</v>
          </cell>
          <cell r="E3407">
            <v>0</v>
          </cell>
          <cell r="F3407" t="str">
            <v>UNIDAD:</v>
          </cell>
          <cell r="G3407" t="str">
            <v/>
          </cell>
        </row>
        <row r="3408">
          <cell r="A3408">
            <v>0</v>
          </cell>
          <cell r="B3408">
            <v>0</v>
          </cell>
          <cell r="C3408">
            <v>0</v>
          </cell>
          <cell r="D3408">
            <v>0</v>
          </cell>
          <cell r="E3408">
            <v>0</v>
          </cell>
          <cell r="F3408">
            <v>0</v>
          </cell>
          <cell r="G3408">
            <v>0</v>
          </cell>
        </row>
        <row r="3409">
          <cell r="A3409" t="str">
            <v>DATOS REDETERMINACION</v>
          </cell>
          <cell r="B3409">
            <v>0</v>
          </cell>
          <cell r="C3409" t="str">
            <v>DESIGNACION</v>
          </cell>
          <cell r="D3409" t="str">
            <v>U</v>
          </cell>
          <cell r="E3409" t="str">
            <v>Cantidad</v>
          </cell>
          <cell r="F3409" t="str">
            <v>$ Unitarios</v>
          </cell>
          <cell r="G3409" t="str">
            <v>$ Parcial</v>
          </cell>
        </row>
        <row r="3410">
          <cell r="A3410" t="str">
            <v>CÓDIGO</v>
          </cell>
          <cell r="B3410" t="str">
            <v>DESCRIPCIÓN</v>
          </cell>
          <cell r="C3410">
            <v>0</v>
          </cell>
          <cell r="D3410">
            <v>0</v>
          </cell>
          <cell r="E3410">
            <v>0</v>
          </cell>
          <cell r="F3410">
            <v>0</v>
          </cell>
          <cell r="G3410">
            <v>0</v>
          </cell>
        </row>
        <row r="3411">
          <cell r="A3411">
            <v>0</v>
          </cell>
          <cell r="B3411">
            <v>0</v>
          </cell>
          <cell r="C3411" t="str">
            <v>A - MATERIALES</v>
          </cell>
          <cell r="D3411">
            <v>0</v>
          </cell>
          <cell r="E3411">
            <v>0</v>
          </cell>
          <cell r="F3411">
            <v>0</v>
          </cell>
          <cell r="G3411">
            <v>0</v>
          </cell>
        </row>
        <row r="3412">
          <cell r="A3412" t="str">
            <v/>
          </cell>
          <cell r="B3412" t="str">
            <v/>
          </cell>
          <cell r="C3412">
            <v>0</v>
          </cell>
          <cell r="D3412" t="str">
            <v/>
          </cell>
          <cell r="E3412">
            <v>0</v>
          </cell>
          <cell r="F3412">
            <v>0</v>
          </cell>
          <cell r="G3412">
            <v>0</v>
          </cell>
        </row>
        <row r="3413">
          <cell r="A3413" t="str">
            <v/>
          </cell>
          <cell r="B3413" t="str">
            <v/>
          </cell>
          <cell r="C3413">
            <v>0</v>
          </cell>
          <cell r="D3413" t="str">
            <v/>
          </cell>
          <cell r="E3413">
            <v>0</v>
          </cell>
          <cell r="F3413">
            <v>0</v>
          </cell>
          <cell r="G3413">
            <v>0</v>
          </cell>
        </row>
        <row r="3414">
          <cell r="A3414" t="str">
            <v/>
          </cell>
          <cell r="B3414" t="str">
            <v/>
          </cell>
          <cell r="C3414">
            <v>0</v>
          </cell>
          <cell r="D3414" t="str">
            <v/>
          </cell>
          <cell r="E3414">
            <v>0</v>
          </cell>
          <cell r="F3414">
            <v>0</v>
          </cell>
          <cell r="G3414">
            <v>0</v>
          </cell>
        </row>
        <row r="3415">
          <cell r="A3415" t="str">
            <v/>
          </cell>
          <cell r="B3415" t="str">
            <v/>
          </cell>
          <cell r="C3415">
            <v>0</v>
          </cell>
          <cell r="D3415" t="str">
            <v/>
          </cell>
          <cell r="E3415">
            <v>0</v>
          </cell>
          <cell r="F3415">
            <v>0</v>
          </cell>
          <cell r="G3415">
            <v>0</v>
          </cell>
        </row>
        <row r="3416">
          <cell r="A3416" t="str">
            <v/>
          </cell>
          <cell r="B3416" t="str">
            <v/>
          </cell>
          <cell r="C3416">
            <v>0</v>
          </cell>
          <cell r="D3416" t="str">
            <v/>
          </cell>
          <cell r="E3416">
            <v>0</v>
          </cell>
          <cell r="F3416">
            <v>0</v>
          </cell>
          <cell r="G3416">
            <v>0</v>
          </cell>
        </row>
        <row r="3417">
          <cell r="A3417" t="str">
            <v/>
          </cell>
          <cell r="B3417" t="str">
            <v/>
          </cell>
          <cell r="C3417">
            <v>0</v>
          </cell>
          <cell r="D3417" t="str">
            <v/>
          </cell>
          <cell r="E3417">
            <v>0</v>
          </cell>
          <cell r="F3417">
            <v>0</v>
          </cell>
          <cell r="G3417">
            <v>0</v>
          </cell>
        </row>
        <row r="3418">
          <cell r="A3418" t="str">
            <v/>
          </cell>
          <cell r="B3418" t="str">
            <v/>
          </cell>
          <cell r="C3418">
            <v>0</v>
          </cell>
          <cell r="D3418" t="str">
            <v/>
          </cell>
          <cell r="E3418">
            <v>0</v>
          </cell>
          <cell r="F3418">
            <v>0</v>
          </cell>
          <cell r="G3418">
            <v>0</v>
          </cell>
        </row>
        <row r="3419">
          <cell r="A3419" t="str">
            <v/>
          </cell>
          <cell r="B3419" t="str">
            <v/>
          </cell>
          <cell r="C3419">
            <v>0</v>
          </cell>
          <cell r="D3419" t="str">
            <v/>
          </cell>
          <cell r="E3419">
            <v>0</v>
          </cell>
          <cell r="F3419">
            <v>0</v>
          </cell>
          <cell r="G3419">
            <v>0</v>
          </cell>
        </row>
        <row r="3420">
          <cell r="A3420" t="str">
            <v/>
          </cell>
          <cell r="B3420" t="str">
            <v/>
          </cell>
          <cell r="C3420">
            <v>0</v>
          </cell>
          <cell r="D3420" t="str">
            <v/>
          </cell>
          <cell r="E3420">
            <v>0</v>
          </cell>
          <cell r="F3420">
            <v>0</v>
          </cell>
          <cell r="G3420">
            <v>0</v>
          </cell>
        </row>
        <row r="3421">
          <cell r="A3421" t="str">
            <v/>
          </cell>
          <cell r="B3421" t="str">
            <v/>
          </cell>
          <cell r="C3421">
            <v>0</v>
          </cell>
          <cell r="D3421" t="str">
            <v/>
          </cell>
          <cell r="E3421">
            <v>0</v>
          </cell>
          <cell r="F3421">
            <v>0</v>
          </cell>
          <cell r="G3421">
            <v>0</v>
          </cell>
        </row>
        <row r="3422">
          <cell r="A3422" t="str">
            <v/>
          </cell>
          <cell r="B3422" t="str">
            <v/>
          </cell>
          <cell r="C3422">
            <v>0</v>
          </cell>
          <cell r="D3422" t="str">
            <v/>
          </cell>
          <cell r="E3422">
            <v>0</v>
          </cell>
          <cell r="F3422">
            <v>0</v>
          </cell>
          <cell r="G3422">
            <v>0</v>
          </cell>
        </row>
        <row r="3423">
          <cell r="A3423" t="str">
            <v/>
          </cell>
          <cell r="B3423" t="str">
            <v/>
          </cell>
          <cell r="C3423">
            <v>0</v>
          </cell>
          <cell r="D3423" t="str">
            <v/>
          </cell>
          <cell r="E3423">
            <v>0</v>
          </cell>
          <cell r="F3423">
            <v>0</v>
          </cell>
          <cell r="G3423">
            <v>0</v>
          </cell>
        </row>
        <row r="3424">
          <cell r="A3424" t="str">
            <v/>
          </cell>
          <cell r="B3424" t="str">
            <v/>
          </cell>
          <cell r="C3424">
            <v>0</v>
          </cell>
          <cell r="D3424" t="str">
            <v/>
          </cell>
          <cell r="E3424">
            <v>0</v>
          </cell>
          <cell r="F3424">
            <v>0</v>
          </cell>
          <cell r="G3424">
            <v>0</v>
          </cell>
        </row>
        <row r="3425">
          <cell r="A3425" t="str">
            <v/>
          </cell>
          <cell r="B3425" t="str">
            <v/>
          </cell>
          <cell r="C3425">
            <v>0</v>
          </cell>
          <cell r="D3425" t="str">
            <v/>
          </cell>
          <cell r="E3425">
            <v>0</v>
          </cell>
          <cell r="F3425">
            <v>0</v>
          </cell>
          <cell r="G3425">
            <v>0</v>
          </cell>
        </row>
        <row r="3426">
          <cell r="A3426">
            <v>0</v>
          </cell>
          <cell r="B3426">
            <v>0</v>
          </cell>
          <cell r="C3426">
            <v>0</v>
          </cell>
          <cell r="D3426">
            <v>0</v>
          </cell>
          <cell r="E3426">
            <v>0</v>
          </cell>
          <cell r="F3426" t="str">
            <v>Total A</v>
          </cell>
          <cell r="G3426">
            <v>0</v>
          </cell>
        </row>
        <row r="3427">
          <cell r="A3427">
            <v>0</v>
          </cell>
          <cell r="B3427">
            <v>0</v>
          </cell>
          <cell r="C3427" t="str">
            <v>B - MANO DE OBRA</v>
          </cell>
          <cell r="D3427">
            <v>0</v>
          </cell>
          <cell r="E3427">
            <v>0</v>
          </cell>
          <cell r="F3427">
            <v>0</v>
          </cell>
          <cell r="G3427">
            <v>0</v>
          </cell>
        </row>
        <row r="3428">
          <cell r="A3428" t="str">
            <v/>
          </cell>
          <cell r="B3428">
            <v>0</v>
          </cell>
          <cell r="C3428">
            <v>0</v>
          </cell>
          <cell r="D3428" t="str">
            <v/>
          </cell>
          <cell r="E3428">
            <v>0</v>
          </cell>
          <cell r="F3428">
            <v>0</v>
          </cell>
          <cell r="G3428">
            <v>0</v>
          </cell>
        </row>
        <row r="3429">
          <cell r="A3429" t="str">
            <v/>
          </cell>
          <cell r="B3429">
            <v>0</v>
          </cell>
          <cell r="C3429">
            <v>0</v>
          </cell>
          <cell r="D3429" t="str">
            <v/>
          </cell>
          <cell r="E3429">
            <v>0</v>
          </cell>
          <cell r="F3429">
            <v>0</v>
          </cell>
          <cell r="G3429">
            <v>0</v>
          </cell>
        </row>
        <row r="3430">
          <cell r="A3430" t="str">
            <v/>
          </cell>
          <cell r="B3430">
            <v>0</v>
          </cell>
          <cell r="C3430">
            <v>0</v>
          </cell>
          <cell r="D3430" t="str">
            <v/>
          </cell>
          <cell r="E3430">
            <v>0</v>
          </cell>
          <cell r="F3430">
            <v>0</v>
          </cell>
          <cell r="G3430">
            <v>0</v>
          </cell>
        </row>
        <row r="3431">
          <cell r="A3431" t="str">
            <v/>
          </cell>
          <cell r="B3431">
            <v>0</v>
          </cell>
          <cell r="C3431">
            <v>0</v>
          </cell>
          <cell r="D3431" t="str">
            <v/>
          </cell>
          <cell r="E3431">
            <v>0</v>
          </cell>
          <cell r="F3431">
            <v>0</v>
          </cell>
          <cell r="G3431">
            <v>0</v>
          </cell>
        </row>
        <row r="3432">
          <cell r="A3432" t="str">
            <v/>
          </cell>
          <cell r="B3432">
            <v>0</v>
          </cell>
          <cell r="C3432">
            <v>0</v>
          </cell>
          <cell r="D3432" t="str">
            <v/>
          </cell>
          <cell r="E3432">
            <v>0</v>
          </cell>
          <cell r="F3432">
            <v>0</v>
          </cell>
          <cell r="G3432">
            <v>0</v>
          </cell>
        </row>
        <row r="3433">
          <cell r="A3433" t="str">
            <v/>
          </cell>
          <cell r="B3433">
            <v>0</v>
          </cell>
          <cell r="C3433">
            <v>0</v>
          </cell>
          <cell r="D3433" t="str">
            <v/>
          </cell>
          <cell r="E3433">
            <v>0</v>
          </cell>
          <cell r="F3433">
            <v>0</v>
          </cell>
          <cell r="G3433">
            <v>0</v>
          </cell>
        </row>
        <row r="3434">
          <cell r="A3434" t="str">
            <v/>
          </cell>
          <cell r="B3434">
            <v>0</v>
          </cell>
          <cell r="C3434">
            <v>0</v>
          </cell>
          <cell r="D3434" t="str">
            <v/>
          </cell>
          <cell r="E3434">
            <v>0</v>
          </cell>
          <cell r="F3434">
            <v>0</v>
          </cell>
          <cell r="G3434">
            <v>0</v>
          </cell>
        </row>
        <row r="3435">
          <cell r="A3435" t="str">
            <v/>
          </cell>
          <cell r="B3435">
            <v>0</v>
          </cell>
          <cell r="C3435">
            <v>0</v>
          </cell>
          <cell r="D3435" t="str">
            <v/>
          </cell>
          <cell r="E3435">
            <v>0</v>
          </cell>
          <cell r="F3435">
            <v>0</v>
          </cell>
          <cell r="G3435">
            <v>0</v>
          </cell>
        </row>
        <row r="3436">
          <cell r="A3436">
            <v>0</v>
          </cell>
          <cell r="B3436">
            <v>0</v>
          </cell>
          <cell r="C3436">
            <v>0</v>
          </cell>
          <cell r="D3436">
            <v>0</v>
          </cell>
          <cell r="E3436">
            <v>0</v>
          </cell>
          <cell r="F3436" t="str">
            <v>Total B</v>
          </cell>
          <cell r="G3436">
            <v>0</v>
          </cell>
        </row>
        <row r="3437">
          <cell r="A3437">
            <v>0</v>
          </cell>
          <cell r="B3437">
            <v>0</v>
          </cell>
          <cell r="C3437" t="str">
            <v>C - EQUIPOS</v>
          </cell>
          <cell r="D3437">
            <v>0</v>
          </cell>
          <cell r="E3437">
            <v>0</v>
          </cell>
          <cell r="F3437">
            <v>0</v>
          </cell>
          <cell r="G3437">
            <v>0</v>
          </cell>
        </row>
        <row r="3438">
          <cell r="A3438" t="str">
            <v/>
          </cell>
          <cell r="B3438" t="str">
            <v/>
          </cell>
          <cell r="C3438">
            <v>0</v>
          </cell>
          <cell r="D3438" t="str">
            <v/>
          </cell>
          <cell r="E3438">
            <v>0</v>
          </cell>
          <cell r="F3438">
            <v>0</v>
          </cell>
          <cell r="G3438">
            <v>0</v>
          </cell>
        </row>
        <row r="3439">
          <cell r="A3439" t="str">
            <v/>
          </cell>
          <cell r="B3439" t="str">
            <v/>
          </cell>
          <cell r="C3439">
            <v>0</v>
          </cell>
          <cell r="D3439" t="str">
            <v/>
          </cell>
          <cell r="E3439">
            <v>0</v>
          </cell>
          <cell r="F3439">
            <v>0</v>
          </cell>
          <cell r="G3439">
            <v>0</v>
          </cell>
        </row>
        <row r="3440">
          <cell r="A3440" t="str">
            <v/>
          </cell>
          <cell r="B3440" t="str">
            <v/>
          </cell>
          <cell r="C3440">
            <v>0</v>
          </cell>
          <cell r="D3440" t="str">
            <v/>
          </cell>
          <cell r="E3440">
            <v>0</v>
          </cell>
          <cell r="F3440">
            <v>0</v>
          </cell>
          <cell r="G3440">
            <v>0</v>
          </cell>
        </row>
        <row r="3441">
          <cell r="A3441" t="str">
            <v/>
          </cell>
          <cell r="B3441" t="str">
            <v/>
          </cell>
          <cell r="C3441">
            <v>0</v>
          </cell>
          <cell r="D3441" t="str">
            <v/>
          </cell>
          <cell r="E3441">
            <v>0</v>
          </cell>
          <cell r="F3441">
            <v>0</v>
          </cell>
          <cell r="G3441">
            <v>0</v>
          </cell>
        </row>
        <row r="3442">
          <cell r="A3442" t="str">
            <v/>
          </cell>
          <cell r="B3442" t="str">
            <v/>
          </cell>
          <cell r="C3442">
            <v>0</v>
          </cell>
          <cell r="D3442" t="str">
            <v/>
          </cell>
          <cell r="E3442">
            <v>0</v>
          </cell>
          <cell r="F3442">
            <v>0</v>
          </cell>
          <cell r="G3442">
            <v>0</v>
          </cell>
        </row>
        <row r="3443">
          <cell r="A3443" t="str">
            <v/>
          </cell>
          <cell r="B3443" t="str">
            <v/>
          </cell>
          <cell r="C3443">
            <v>0</v>
          </cell>
          <cell r="D3443" t="str">
            <v/>
          </cell>
          <cell r="E3443">
            <v>0</v>
          </cell>
          <cell r="F3443">
            <v>0</v>
          </cell>
          <cell r="G3443">
            <v>0</v>
          </cell>
        </row>
        <row r="3444">
          <cell r="A3444" t="str">
            <v/>
          </cell>
          <cell r="B3444" t="str">
            <v/>
          </cell>
          <cell r="C3444">
            <v>0</v>
          </cell>
          <cell r="D3444" t="str">
            <v/>
          </cell>
          <cell r="E3444">
            <v>0</v>
          </cell>
          <cell r="F3444">
            <v>0</v>
          </cell>
          <cell r="G3444">
            <v>0</v>
          </cell>
        </row>
        <row r="3445">
          <cell r="A3445" t="str">
            <v/>
          </cell>
          <cell r="B3445" t="str">
            <v/>
          </cell>
          <cell r="C3445">
            <v>0</v>
          </cell>
          <cell r="D3445" t="str">
            <v/>
          </cell>
          <cell r="E3445">
            <v>0</v>
          </cell>
          <cell r="F3445">
            <v>0</v>
          </cell>
          <cell r="G3445">
            <v>0</v>
          </cell>
        </row>
        <row r="3446">
          <cell r="A3446" t="str">
            <v/>
          </cell>
          <cell r="B3446" t="str">
            <v/>
          </cell>
          <cell r="C3446">
            <v>0</v>
          </cell>
          <cell r="D3446" t="str">
            <v/>
          </cell>
          <cell r="E3446">
            <v>0</v>
          </cell>
          <cell r="F3446">
            <v>0</v>
          </cell>
          <cell r="G3446">
            <v>0</v>
          </cell>
        </row>
        <row r="3447">
          <cell r="A3447">
            <v>0</v>
          </cell>
          <cell r="B3447">
            <v>0</v>
          </cell>
          <cell r="C3447">
            <v>0</v>
          </cell>
          <cell r="D3447">
            <v>0</v>
          </cell>
          <cell r="E3447">
            <v>0</v>
          </cell>
          <cell r="F3447" t="str">
            <v>Total C</v>
          </cell>
          <cell r="G3447">
            <v>0</v>
          </cell>
        </row>
        <row r="3448">
          <cell r="A3448">
            <v>0</v>
          </cell>
          <cell r="B3448">
            <v>0</v>
          </cell>
          <cell r="C3448">
            <v>0</v>
          </cell>
          <cell r="D3448">
            <v>0</v>
          </cell>
          <cell r="E3448">
            <v>0</v>
          </cell>
          <cell r="F3448">
            <v>0</v>
          </cell>
          <cell r="G3448">
            <v>0</v>
          </cell>
        </row>
        <row r="3449">
          <cell r="A3449" t="str">
            <v/>
          </cell>
          <cell r="B3449" t="str">
            <v/>
          </cell>
          <cell r="C3449">
            <v>0</v>
          </cell>
          <cell r="D3449" t="str">
            <v>Costo  Neto</v>
          </cell>
          <cell r="E3449">
            <v>0</v>
          </cell>
          <cell r="F3449" t="str">
            <v>Total D=A+B+C</v>
          </cell>
          <cell r="G3449">
            <v>0</v>
          </cell>
        </row>
        <row r="3451">
          <cell r="A3451" t="str">
            <v>ANALISIS DE PRECIOS</v>
          </cell>
          <cell r="B3451">
            <v>0</v>
          </cell>
          <cell r="C3451">
            <v>0</v>
          </cell>
          <cell r="D3451">
            <v>0</v>
          </cell>
          <cell r="E3451">
            <v>0</v>
          </cell>
          <cell r="F3451">
            <v>0</v>
          </cell>
          <cell r="G3451">
            <v>0</v>
          </cell>
        </row>
        <row r="3452">
          <cell r="A3452" t="str">
            <v>COMITENTE:</v>
          </cell>
          <cell r="B3452" t="str">
            <v>DIRECCIÓN DE ARQUITECTURA</v>
          </cell>
          <cell r="C3452">
            <v>0</v>
          </cell>
          <cell r="D3452">
            <v>0</v>
          </cell>
          <cell r="E3452">
            <v>0</v>
          </cell>
          <cell r="F3452">
            <v>0</v>
          </cell>
          <cell r="G3452">
            <v>0</v>
          </cell>
        </row>
        <row r="3453">
          <cell r="A3453" t="str">
            <v>CONTRATISTA:</v>
          </cell>
          <cell r="B3453" t="str">
            <v>FUNCIONALES SIGOP</v>
          </cell>
          <cell r="C3453">
            <v>0</v>
          </cell>
          <cell r="D3453">
            <v>0</v>
          </cell>
          <cell r="E3453">
            <v>0</v>
          </cell>
          <cell r="F3453">
            <v>0</v>
          </cell>
          <cell r="G3453">
            <v>0</v>
          </cell>
        </row>
        <row r="3454">
          <cell r="A3454" t="str">
            <v>OBRA:</v>
          </cell>
          <cell r="B3454" t="str">
            <v>PRUEBA PLANILLA DE MEDICION</v>
          </cell>
          <cell r="C3454">
            <v>0</v>
          </cell>
          <cell r="D3454">
            <v>0</v>
          </cell>
          <cell r="E3454">
            <v>0</v>
          </cell>
          <cell r="F3454" t="str">
            <v>PRECIOS A:</v>
          </cell>
          <cell r="G3454">
            <v>0</v>
          </cell>
        </row>
        <row r="3455">
          <cell r="A3455" t="str">
            <v>UBICACIÓN:</v>
          </cell>
          <cell r="B3455" t="str">
            <v>CENTRO CIVICO</v>
          </cell>
          <cell r="C3455">
            <v>0</v>
          </cell>
          <cell r="D3455">
            <v>0</v>
          </cell>
          <cell r="E3455">
            <v>0</v>
          </cell>
          <cell r="F3455">
            <v>0</v>
          </cell>
          <cell r="G3455">
            <v>0</v>
          </cell>
        </row>
        <row r="3456">
          <cell r="A3456" t="str">
            <v>RUBRO:</v>
          </cell>
          <cell r="B3456" t="str">
            <v/>
          </cell>
          <cell r="C3456" t="str">
            <v/>
          </cell>
          <cell r="D3456">
            <v>0</v>
          </cell>
          <cell r="E3456">
            <v>0</v>
          </cell>
          <cell r="F3456">
            <v>0</v>
          </cell>
          <cell r="G3456">
            <v>0</v>
          </cell>
        </row>
        <row r="3457">
          <cell r="A3457" t="str">
            <v>ITEM:</v>
          </cell>
          <cell r="B3457" t="str">
            <v/>
          </cell>
          <cell r="C3457" t="str">
            <v/>
          </cell>
          <cell r="D3457">
            <v>0</v>
          </cell>
          <cell r="E3457">
            <v>0</v>
          </cell>
          <cell r="F3457" t="str">
            <v>UNIDAD:</v>
          </cell>
          <cell r="G3457" t="str">
            <v/>
          </cell>
        </row>
        <row r="3458">
          <cell r="A3458">
            <v>0</v>
          </cell>
          <cell r="B3458">
            <v>0</v>
          </cell>
          <cell r="C3458">
            <v>0</v>
          </cell>
          <cell r="D3458">
            <v>0</v>
          </cell>
          <cell r="E3458">
            <v>0</v>
          </cell>
          <cell r="F3458">
            <v>0</v>
          </cell>
          <cell r="G3458">
            <v>0</v>
          </cell>
        </row>
        <row r="3459">
          <cell r="A3459" t="str">
            <v>DATOS REDETERMINACION</v>
          </cell>
          <cell r="B3459">
            <v>0</v>
          </cell>
          <cell r="C3459" t="str">
            <v>DESIGNACION</v>
          </cell>
          <cell r="D3459" t="str">
            <v>U</v>
          </cell>
          <cell r="E3459" t="str">
            <v>Cantidad</v>
          </cell>
          <cell r="F3459" t="str">
            <v>$ Unitarios</v>
          </cell>
          <cell r="G3459" t="str">
            <v>$ Parcial</v>
          </cell>
        </row>
        <row r="3460">
          <cell r="A3460" t="str">
            <v>CÓDIGO</v>
          </cell>
          <cell r="B3460" t="str">
            <v>DESCRIPCIÓN</v>
          </cell>
          <cell r="C3460">
            <v>0</v>
          </cell>
          <cell r="D3460">
            <v>0</v>
          </cell>
          <cell r="E3460">
            <v>0</v>
          </cell>
          <cell r="F3460">
            <v>0</v>
          </cell>
          <cell r="G3460">
            <v>0</v>
          </cell>
        </row>
        <row r="3461">
          <cell r="A3461">
            <v>0</v>
          </cell>
          <cell r="B3461">
            <v>0</v>
          </cell>
          <cell r="C3461" t="str">
            <v>A - MATERIALES</v>
          </cell>
          <cell r="D3461">
            <v>0</v>
          </cell>
          <cell r="E3461">
            <v>0</v>
          </cell>
          <cell r="F3461">
            <v>0</v>
          </cell>
          <cell r="G3461">
            <v>0</v>
          </cell>
        </row>
        <row r="3462">
          <cell r="A3462" t="str">
            <v/>
          </cell>
          <cell r="B3462" t="str">
            <v/>
          </cell>
          <cell r="C3462">
            <v>0</v>
          </cell>
          <cell r="D3462" t="str">
            <v/>
          </cell>
          <cell r="E3462">
            <v>0</v>
          </cell>
          <cell r="F3462">
            <v>0</v>
          </cell>
          <cell r="G3462">
            <v>0</v>
          </cell>
        </row>
        <row r="3463">
          <cell r="A3463" t="str">
            <v/>
          </cell>
          <cell r="B3463" t="str">
            <v/>
          </cell>
          <cell r="C3463">
            <v>0</v>
          </cell>
          <cell r="D3463" t="str">
            <v/>
          </cell>
          <cell r="E3463">
            <v>0</v>
          </cell>
          <cell r="F3463">
            <v>0</v>
          </cell>
          <cell r="G3463">
            <v>0</v>
          </cell>
        </row>
        <row r="3464">
          <cell r="A3464" t="str">
            <v/>
          </cell>
          <cell r="B3464" t="str">
            <v/>
          </cell>
          <cell r="C3464">
            <v>0</v>
          </cell>
          <cell r="D3464" t="str">
            <v/>
          </cell>
          <cell r="E3464">
            <v>0</v>
          </cell>
          <cell r="F3464">
            <v>0</v>
          </cell>
          <cell r="G3464">
            <v>0</v>
          </cell>
        </row>
        <row r="3465">
          <cell r="A3465" t="str">
            <v/>
          </cell>
          <cell r="B3465" t="str">
            <v/>
          </cell>
          <cell r="C3465">
            <v>0</v>
          </cell>
          <cell r="D3465" t="str">
            <v/>
          </cell>
          <cell r="E3465">
            <v>0</v>
          </cell>
          <cell r="F3465">
            <v>0</v>
          </cell>
          <cell r="G3465">
            <v>0</v>
          </cell>
        </row>
        <row r="3466">
          <cell r="A3466" t="str">
            <v/>
          </cell>
          <cell r="B3466" t="str">
            <v/>
          </cell>
          <cell r="C3466">
            <v>0</v>
          </cell>
          <cell r="D3466" t="str">
            <v/>
          </cell>
          <cell r="E3466">
            <v>0</v>
          </cell>
          <cell r="F3466">
            <v>0</v>
          </cell>
          <cell r="G3466">
            <v>0</v>
          </cell>
        </row>
        <row r="3467">
          <cell r="A3467" t="str">
            <v/>
          </cell>
          <cell r="B3467" t="str">
            <v/>
          </cell>
          <cell r="C3467">
            <v>0</v>
          </cell>
          <cell r="D3467" t="str">
            <v/>
          </cell>
          <cell r="E3467">
            <v>0</v>
          </cell>
          <cell r="F3467">
            <v>0</v>
          </cell>
          <cell r="G3467">
            <v>0</v>
          </cell>
        </row>
        <row r="3468">
          <cell r="A3468" t="str">
            <v/>
          </cell>
          <cell r="B3468" t="str">
            <v/>
          </cell>
          <cell r="C3468">
            <v>0</v>
          </cell>
          <cell r="D3468" t="str">
            <v/>
          </cell>
          <cell r="E3468">
            <v>0</v>
          </cell>
          <cell r="F3468">
            <v>0</v>
          </cell>
          <cell r="G3468">
            <v>0</v>
          </cell>
        </row>
        <row r="3469">
          <cell r="A3469" t="str">
            <v/>
          </cell>
          <cell r="B3469" t="str">
            <v/>
          </cell>
          <cell r="C3469">
            <v>0</v>
          </cell>
          <cell r="D3469" t="str">
            <v/>
          </cell>
          <cell r="E3469">
            <v>0</v>
          </cell>
          <cell r="F3469">
            <v>0</v>
          </cell>
          <cell r="G3469">
            <v>0</v>
          </cell>
        </row>
        <row r="3470">
          <cell r="A3470" t="str">
            <v/>
          </cell>
          <cell r="B3470" t="str">
            <v/>
          </cell>
          <cell r="C3470">
            <v>0</v>
          </cell>
          <cell r="D3470" t="str">
            <v/>
          </cell>
          <cell r="E3470">
            <v>0</v>
          </cell>
          <cell r="F3470">
            <v>0</v>
          </cell>
          <cell r="G3470">
            <v>0</v>
          </cell>
        </row>
        <row r="3471">
          <cell r="A3471" t="str">
            <v/>
          </cell>
          <cell r="B3471" t="str">
            <v/>
          </cell>
          <cell r="C3471">
            <v>0</v>
          </cell>
          <cell r="D3471" t="str">
            <v/>
          </cell>
          <cell r="E3471">
            <v>0</v>
          </cell>
          <cell r="F3471">
            <v>0</v>
          </cell>
          <cell r="G3471">
            <v>0</v>
          </cell>
        </row>
        <row r="3472">
          <cell r="A3472" t="str">
            <v/>
          </cell>
          <cell r="B3472" t="str">
            <v/>
          </cell>
          <cell r="C3472">
            <v>0</v>
          </cell>
          <cell r="D3472" t="str">
            <v/>
          </cell>
          <cell r="E3472">
            <v>0</v>
          </cell>
          <cell r="F3472">
            <v>0</v>
          </cell>
          <cell r="G3472">
            <v>0</v>
          </cell>
        </row>
        <row r="3473">
          <cell r="A3473" t="str">
            <v/>
          </cell>
          <cell r="B3473" t="str">
            <v/>
          </cell>
          <cell r="C3473">
            <v>0</v>
          </cell>
          <cell r="D3473" t="str">
            <v/>
          </cell>
          <cell r="E3473">
            <v>0</v>
          </cell>
          <cell r="F3473">
            <v>0</v>
          </cell>
          <cell r="G3473">
            <v>0</v>
          </cell>
        </row>
        <row r="3474">
          <cell r="A3474" t="str">
            <v/>
          </cell>
          <cell r="B3474" t="str">
            <v/>
          </cell>
          <cell r="C3474">
            <v>0</v>
          </cell>
          <cell r="D3474" t="str">
            <v/>
          </cell>
          <cell r="E3474">
            <v>0</v>
          </cell>
          <cell r="F3474">
            <v>0</v>
          </cell>
          <cell r="G3474">
            <v>0</v>
          </cell>
        </row>
        <row r="3475">
          <cell r="A3475" t="str">
            <v/>
          </cell>
          <cell r="B3475" t="str">
            <v/>
          </cell>
          <cell r="C3475">
            <v>0</v>
          </cell>
          <cell r="D3475" t="str">
            <v/>
          </cell>
          <cell r="E3475">
            <v>0</v>
          </cell>
          <cell r="F3475">
            <v>0</v>
          </cell>
          <cell r="G3475">
            <v>0</v>
          </cell>
        </row>
        <row r="3476">
          <cell r="A3476">
            <v>0</v>
          </cell>
          <cell r="B3476">
            <v>0</v>
          </cell>
          <cell r="C3476">
            <v>0</v>
          </cell>
          <cell r="D3476">
            <v>0</v>
          </cell>
          <cell r="E3476">
            <v>0</v>
          </cell>
          <cell r="F3476" t="str">
            <v>Total A</v>
          </cell>
          <cell r="G3476">
            <v>0</v>
          </cell>
        </row>
        <row r="3477">
          <cell r="A3477">
            <v>0</v>
          </cell>
          <cell r="B3477">
            <v>0</v>
          </cell>
          <cell r="C3477" t="str">
            <v>B - MANO DE OBRA</v>
          </cell>
          <cell r="D3477">
            <v>0</v>
          </cell>
          <cell r="E3477">
            <v>0</v>
          </cell>
          <cell r="F3477">
            <v>0</v>
          </cell>
          <cell r="G3477">
            <v>0</v>
          </cell>
        </row>
        <row r="3478">
          <cell r="A3478" t="str">
            <v/>
          </cell>
          <cell r="B3478">
            <v>0</v>
          </cell>
          <cell r="C3478">
            <v>0</v>
          </cell>
          <cell r="D3478" t="str">
            <v/>
          </cell>
          <cell r="E3478">
            <v>0</v>
          </cell>
          <cell r="F3478">
            <v>0</v>
          </cell>
          <cell r="G3478">
            <v>0</v>
          </cell>
        </row>
        <row r="3479">
          <cell r="A3479" t="str">
            <v/>
          </cell>
          <cell r="B3479">
            <v>0</v>
          </cell>
          <cell r="C3479">
            <v>0</v>
          </cell>
          <cell r="D3479" t="str">
            <v/>
          </cell>
          <cell r="E3479">
            <v>0</v>
          </cell>
          <cell r="F3479">
            <v>0</v>
          </cell>
          <cell r="G3479">
            <v>0</v>
          </cell>
        </row>
        <row r="3480">
          <cell r="A3480" t="str">
            <v/>
          </cell>
          <cell r="B3480">
            <v>0</v>
          </cell>
          <cell r="C3480">
            <v>0</v>
          </cell>
          <cell r="D3480" t="str">
            <v/>
          </cell>
          <cell r="E3480">
            <v>0</v>
          </cell>
          <cell r="F3480">
            <v>0</v>
          </cell>
          <cell r="G3480">
            <v>0</v>
          </cell>
        </row>
        <row r="3481">
          <cell r="A3481" t="str">
            <v/>
          </cell>
          <cell r="B3481">
            <v>0</v>
          </cell>
          <cell r="C3481">
            <v>0</v>
          </cell>
          <cell r="D3481" t="str">
            <v/>
          </cell>
          <cell r="E3481">
            <v>0</v>
          </cell>
          <cell r="F3481">
            <v>0</v>
          </cell>
          <cell r="G3481">
            <v>0</v>
          </cell>
        </row>
        <row r="3482">
          <cell r="A3482" t="str">
            <v/>
          </cell>
          <cell r="B3482">
            <v>0</v>
          </cell>
          <cell r="C3482">
            <v>0</v>
          </cell>
          <cell r="D3482" t="str">
            <v/>
          </cell>
          <cell r="E3482">
            <v>0</v>
          </cell>
          <cell r="F3482">
            <v>0</v>
          </cell>
          <cell r="G3482">
            <v>0</v>
          </cell>
        </row>
        <row r="3483">
          <cell r="A3483" t="str">
            <v/>
          </cell>
          <cell r="B3483">
            <v>0</v>
          </cell>
          <cell r="C3483">
            <v>0</v>
          </cell>
          <cell r="D3483" t="str">
            <v/>
          </cell>
          <cell r="E3483">
            <v>0</v>
          </cell>
          <cell r="F3483">
            <v>0</v>
          </cell>
          <cell r="G3483">
            <v>0</v>
          </cell>
        </row>
        <row r="3484">
          <cell r="A3484" t="str">
            <v/>
          </cell>
          <cell r="B3484">
            <v>0</v>
          </cell>
          <cell r="C3484">
            <v>0</v>
          </cell>
          <cell r="D3484" t="str">
            <v/>
          </cell>
          <cell r="E3484">
            <v>0</v>
          </cell>
          <cell r="F3484">
            <v>0</v>
          </cell>
          <cell r="G3484">
            <v>0</v>
          </cell>
        </row>
        <row r="3485">
          <cell r="A3485" t="str">
            <v/>
          </cell>
          <cell r="B3485">
            <v>0</v>
          </cell>
          <cell r="C3485">
            <v>0</v>
          </cell>
          <cell r="D3485" t="str">
            <v/>
          </cell>
          <cell r="E3485">
            <v>0</v>
          </cell>
          <cell r="F3485">
            <v>0</v>
          </cell>
          <cell r="G3485">
            <v>0</v>
          </cell>
        </row>
        <row r="3486">
          <cell r="A3486">
            <v>0</v>
          </cell>
          <cell r="B3486">
            <v>0</v>
          </cell>
          <cell r="C3486">
            <v>0</v>
          </cell>
          <cell r="D3486">
            <v>0</v>
          </cell>
          <cell r="E3486">
            <v>0</v>
          </cell>
          <cell r="F3486" t="str">
            <v>Total B</v>
          </cell>
          <cell r="G3486">
            <v>0</v>
          </cell>
        </row>
        <row r="3487">
          <cell r="A3487">
            <v>0</v>
          </cell>
          <cell r="B3487">
            <v>0</v>
          </cell>
          <cell r="C3487" t="str">
            <v>C - EQUIPOS</v>
          </cell>
          <cell r="D3487">
            <v>0</v>
          </cell>
          <cell r="E3487">
            <v>0</v>
          </cell>
          <cell r="F3487">
            <v>0</v>
          </cell>
          <cell r="G3487">
            <v>0</v>
          </cell>
        </row>
        <row r="3488">
          <cell r="A3488" t="str">
            <v/>
          </cell>
          <cell r="B3488" t="str">
            <v/>
          </cell>
          <cell r="C3488">
            <v>0</v>
          </cell>
          <cell r="D3488" t="str">
            <v/>
          </cell>
          <cell r="E3488">
            <v>0</v>
          </cell>
          <cell r="F3488">
            <v>0</v>
          </cell>
          <cell r="G3488">
            <v>0</v>
          </cell>
        </row>
        <row r="3489">
          <cell r="A3489" t="str">
            <v/>
          </cell>
          <cell r="B3489" t="str">
            <v/>
          </cell>
          <cell r="C3489">
            <v>0</v>
          </cell>
          <cell r="D3489" t="str">
            <v/>
          </cell>
          <cell r="E3489">
            <v>0</v>
          </cell>
          <cell r="F3489">
            <v>0</v>
          </cell>
          <cell r="G3489">
            <v>0</v>
          </cell>
        </row>
        <row r="3490">
          <cell r="A3490" t="str">
            <v/>
          </cell>
          <cell r="B3490" t="str">
            <v/>
          </cell>
          <cell r="C3490">
            <v>0</v>
          </cell>
          <cell r="D3490" t="str">
            <v/>
          </cell>
          <cell r="E3490">
            <v>0</v>
          </cell>
          <cell r="F3490">
            <v>0</v>
          </cell>
          <cell r="G3490">
            <v>0</v>
          </cell>
        </row>
        <row r="3491">
          <cell r="A3491" t="str">
            <v/>
          </cell>
          <cell r="B3491" t="str">
            <v/>
          </cell>
          <cell r="C3491">
            <v>0</v>
          </cell>
          <cell r="D3491" t="str">
            <v/>
          </cell>
          <cell r="E3491">
            <v>0</v>
          </cell>
          <cell r="F3491">
            <v>0</v>
          </cell>
          <cell r="G3491">
            <v>0</v>
          </cell>
        </row>
        <row r="3492">
          <cell r="A3492" t="str">
            <v/>
          </cell>
          <cell r="B3492" t="str">
            <v/>
          </cell>
          <cell r="C3492">
            <v>0</v>
          </cell>
          <cell r="D3492" t="str">
            <v/>
          </cell>
          <cell r="E3492">
            <v>0</v>
          </cell>
          <cell r="F3492">
            <v>0</v>
          </cell>
          <cell r="G3492">
            <v>0</v>
          </cell>
        </row>
        <row r="3493">
          <cell r="A3493" t="str">
            <v/>
          </cell>
          <cell r="B3493" t="str">
            <v/>
          </cell>
          <cell r="C3493">
            <v>0</v>
          </cell>
          <cell r="D3493" t="str">
            <v/>
          </cell>
          <cell r="E3493">
            <v>0</v>
          </cell>
          <cell r="F3493">
            <v>0</v>
          </cell>
          <cell r="G3493">
            <v>0</v>
          </cell>
        </row>
        <row r="3494">
          <cell r="A3494" t="str">
            <v/>
          </cell>
          <cell r="B3494" t="str">
            <v/>
          </cell>
          <cell r="C3494">
            <v>0</v>
          </cell>
          <cell r="D3494" t="str">
            <v/>
          </cell>
          <cell r="E3494">
            <v>0</v>
          </cell>
          <cell r="F3494">
            <v>0</v>
          </cell>
          <cell r="G3494">
            <v>0</v>
          </cell>
        </row>
        <row r="3495">
          <cell r="A3495" t="str">
            <v/>
          </cell>
          <cell r="B3495" t="str">
            <v/>
          </cell>
          <cell r="C3495">
            <v>0</v>
          </cell>
          <cell r="D3495" t="str">
            <v/>
          </cell>
          <cell r="E3495">
            <v>0</v>
          </cell>
          <cell r="F3495">
            <v>0</v>
          </cell>
          <cell r="G3495">
            <v>0</v>
          </cell>
        </row>
        <row r="3496">
          <cell r="A3496" t="str">
            <v/>
          </cell>
          <cell r="B3496" t="str">
            <v/>
          </cell>
          <cell r="C3496">
            <v>0</v>
          </cell>
          <cell r="D3496" t="str">
            <v/>
          </cell>
          <cell r="E3496">
            <v>0</v>
          </cell>
          <cell r="F3496">
            <v>0</v>
          </cell>
          <cell r="G3496">
            <v>0</v>
          </cell>
        </row>
        <row r="3497">
          <cell r="A3497">
            <v>0</v>
          </cell>
          <cell r="B3497">
            <v>0</v>
          </cell>
          <cell r="C3497">
            <v>0</v>
          </cell>
          <cell r="D3497">
            <v>0</v>
          </cell>
          <cell r="E3497">
            <v>0</v>
          </cell>
          <cell r="F3497" t="str">
            <v>Total C</v>
          </cell>
          <cell r="G3497">
            <v>0</v>
          </cell>
        </row>
        <row r="3498">
          <cell r="A3498">
            <v>0</v>
          </cell>
          <cell r="B3498">
            <v>0</v>
          </cell>
          <cell r="C3498">
            <v>0</v>
          </cell>
          <cell r="D3498">
            <v>0</v>
          </cell>
          <cell r="E3498">
            <v>0</v>
          </cell>
          <cell r="F3498">
            <v>0</v>
          </cell>
          <cell r="G3498">
            <v>0</v>
          </cell>
        </row>
        <row r="3499">
          <cell r="A3499" t="str">
            <v/>
          </cell>
          <cell r="B3499" t="str">
            <v/>
          </cell>
          <cell r="C3499">
            <v>0</v>
          </cell>
          <cell r="D3499" t="str">
            <v>Costo  Neto</v>
          </cell>
          <cell r="E3499">
            <v>0</v>
          </cell>
          <cell r="F3499" t="str">
            <v>Total D=A+B+C</v>
          </cell>
          <cell r="G3499">
            <v>0</v>
          </cell>
        </row>
        <row r="3501">
          <cell r="A3501" t="str">
            <v>ANALISIS DE PRECIOS</v>
          </cell>
          <cell r="B3501">
            <v>0</v>
          </cell>
          <cell r="C3501">
            <v>0</v>
          </cell>
          <cell r="D3501">
            <v>0</v>
          </cell>
          <cell r="E3501">
            <v>0</v>
          </cell>
          <cell r="F3501">
            <v>0</v>
          </cell>
          <cell r="G3501">
            <v>0</v>
          </cell>
        </row>
        <row r="3502">
          <cell r="A3502" t="str">
            <v>COMITENTE:</v>
          </cell>
          <cell r="B3502" t="str">
            <v>DIRECCIÓN DE ARQUITECTURA</v>
          </cell>
          <cell r="C3502">
            <v>0</v>
          </cell>
          <cell r="D3502">
            <v>0</v>
          </cell>
          <cell r="E3502">
            <v>0</v>
          </cell>
          <cell r="F3502">
            <v>0</v>
          </cell>
          <cell r="G3502">
            <v>0</v>
          </cell>
        </row>
        <row r="3503">
          <cell r="A3503" t="str">
            <v>CONTRATISTA:</v>
          </cell>
          <cell r="B3503" t="str">
            <v>FUNCIONALES SIGOP</v>
          </cell>
          <cell r="C3503">
            <v>0</v>
          </cell>
          <cell r="D3503">
            <v>0</v>
          </cell>
          <cell r="E3503">
            <v>0</v>
          </cell>
          <cell r="F3503">
            <v>0</v>
          </cell>
          <cell r="G3503">
            <v>0</v>
          </cell>
        </row>
        <row r="3504">
          <cell r="A3504" t="str">
            <v>OBRA:</v>
          </cell>
          <cell r="B3504" t="str">
            <v>PRUEBA PLANILLA DE MEDICION</v>
          </cell>
          <cell r="C3504">
            <v>0</v>
          </cell>
          <cell r="D3504">
            <v>0</v>
          </cell>
          <cell r="E3504">
            <v>0</v>
          </cell>
          <cell r="F3504" t="str">
            <v>PRECIOS A:</v>
          </cell>
          <cell r="G3504">
            <v>0</v>
          </cell>
        </row>
        <row r="3505">
          <cell r="A3505" t="str">
            <v>UBICACIÓN:</v>
          </cell>
          <cell r="B3505" t="str">
            <v>CENTRO CIVICO</v>
          </cell>
          <cell r="C3505">
            <v>0</v>
          </cell>
          <cell r="D3505">
            <v>0</v>
          </cell>
          <cell r="E3505">
            <v>0</v>
          </cell>
          <cell r="F3505">
            <v>0</v>
          </cell>
          <cell r="G3505">
            <v>0</v>
          </cell>
        </row>
        <row r="3506">
          <cell r="A3506" t="str">
            <v>RUBRO:</v>
          </cell>
          <cell r="B3506" t="str">
            <v/>
          </cell>
          <cell r="C3506" t="str">
            <v/>
          </cell>
          <cell r="D3506">
            <v>0</v>
          </cell>
          <cell r="E3506">
            <v>0</v>
          </cell>
          <cell r="F3506">
            <v>0</v>
          </cell>
          <cell r="G3506">
            <v>0</v>
          </cell>
        </row>
        <row r="3507">
          <cell r="A3507" t="str">
            <v>ITEM:</v>
          </cell>
          <cell r="B3507" t="str">
            <v/>
          </cell>
          <cell r="C3507" t="str">
            <v/>
          </cell>
          <cell r="D3507">
            <v>0</v>
          </cell>
          <cell r="E3507">
            <v>0</v>
          </cell>
          <cell r="F3507" t="str">
            <v>UNIDAD:</v>
          </cell>
          <cell r="G3507" t="str">
            <v/>
          </cell>
        </row>
        <row r="3508">
          <cell r="A3508">
            <v>0</v>
          </cell>
          <cell r="B3508">
            <v>0</v>
          </cell>
          <cell r="C3508">
            <v>0</v>
          </cell>
          <cell r="D3508">
            <v>0</v>
          </cell>
          <cell r="E3508">
            <v>0</v>
          </cell>
          <cell r="F3508">
            <v>0</v>
          </cell>
          <cell r="G3508">
            <v>0</v>
          </cell>
        </row>
        <row r="3509">
          <cell r="A3509" t="str">
            <v>DATOS REDETERMINACION</v>
          </cell>
          <cell r="B3509">
            <v>0</v>
          </cell>
          <cell r="C3509" t="str">
            <v>DESIGNACION</v>
          </cell>
          <cell r="D3509" t="str">
            <v>U</v>
          </cell>
          <cell r="E3509" t="str">
            <v>Cantidad</v>
          </cell>
          <cell r="F3509" t="str">
            <v>$ Unitarios</v>
          </cell>
          <cell r="G3509" t="str">
            <v>$ Parcial</v>
          </cell>
        </row>
        <row r="3510">
          <cell r="A3510" t="str">
            <v>CÓDIGO</v>
          </cell>
          <cell r="B3510" t="str">
            <v>DESCRIPCIÓN</v>
          </cell>
          <cell r="C3510">
            <v>0</v>
          </cell>
          <cell r="D3510">
            <v>0</v>
          </cell>
          <cell r="E3510">
            <v>0</v>
          </cell>
          <cell r="F3510">
            <v>0</v>
          </cell>
          <cell r="G3510">
            <v>0</v>
          </cell>
        </row>
        <row r="3511">
          <cell r="A3511">
            <v>0</v>
          </cell>
          <cell r="B3511">
            <v>0</v>
          </cell>
          <cell r="C3511" t="str">
            <v>A - MATERIALES</v>
          </cell>
          <cell r="D3511">
            <v>0</v>
          </cell>
          <cell r="E3511">
            <v>0</v>
          </cell>
          <cell r="F3511">
            <v>0</v>
          </cell>
          <cell r="G3511">
            <v>0</v>
          </cell>
        </row>
        <row r="3512">
          <cell r="A3512" t="str">
            <v/>
          </cell>
          <cell r="B3512" t="str">
            <v/>
          </cell>
          <cell r="C3512">
            <v>0</v>
          </cell>
          <cell r="D3512" t="str">
            <v/>
          </cell>
          <cell r="E3512">
            <v>0</v>
          </cell>
          <cell r="F3512">
            <v>0</v>
          </cell>
          <cell r="G3512">
            <v>0</v>
          </cell>
        </row>
        <row r="3513">
          <cell r="A3513" t="str">
            <v/>
          </cell>
          <cell r="B3513" t="str">
            <v/>
          </cell>
          <cell r="C3513">
            <v>0</v>
          </cell>
          <cell r="D3513" t="str">
            <v/>
          </cell>
          <cell r="E3513">
            <v>0</v>
          </cell>
          <cell r="F3513">
            <v>0</v>
          </cell>
          <cell r="G3513">
            <v>0</v>
          </cell>
        </row>
        <row r="3514">
          <cell r="A3514" t="str">
            <v/>
          </cell>
          <cell r="B3514" t="str">
            <v/>
          </cell>
          <cell r="C3514">
            <v>0</v>
          </cell>
          <cell r="D3514" t="str">
            <v/>
          </cell>
          <cell r="E3514">
            <v>0</v>
          </cell>
          <cell r="F3514">
            <v>0</v>
          </cell>
          <cell r="G3514">
            <v>0</v>
          </cell>
        </row>
        <row r="3515">
          <cell r="A3515" t="str">
            <v/>
          </cell>
          <cell r="B3515" t="str">
            <v/>
          </cell>
          <cell r="C3515">
            <v>0</v>
          </cell>
          <cell r="D3515" t="str">
            <v/>
          </cell>
          <cell r="E3515">
            <v>0</v>
          </cell>
          <cell r="F3515">
            <v>0</v>
          </cell>
          <cell r="G3515">
            <v>0</v>
          </cell>
        </row>
        <row r="3516">
          <cell r="A3516" t="str">
            <v/>
          </cell>
          <cell r="B3516" t="str">
            <v/>
          </cell>
          <cell r="C3516">
            <v>0</v>
          </cell>
          <cell r="D3516" t="str">
            <v/>
          </cell>
          <cell r="E3516">
            <v>0</v>
          </cell>
          <cell r="F3516">
            <v>0</v>
          </cell>
          <cell r="G3516">
            <v>0</v>
          </cell>
        </row>
        <row r="3517">
          <cell r="A3517" t="str">
            <v/>
          </cell>
          <cell r="B3517" t="str">
            <v/>
          </cell>
          <cell r="C3517">
            <v>0</v>
          </cell>
          <cell r="D3517" t="str">
            <v/>
          </cell>
          <cell r="E3517">
            <v>0</v>
          </cell>
          <cell r="F3517">
            <v>0</v>
          </cell>
          <cell r="G3517">
            <v>0</v>
          </cell>
        </row>
        <row r="3518">
          <cell r="A3518" t="str">
            <v/>
          </cell>
          <cell r="B3518" t="str">
            <v/>
          </cell>
          <cell r="C3518">
            <v>0</v>
          </cell>
          <cell r="D3518" t="str">
            <v/>
          </cell>
          <cell r="E3518">
            <v>0</v>
          </cell>
          <cell r="F3518">
            <v>0</v>
          </cell>
          <cell r="G3518">
            <v>0</v>
          </cell>
        </row>
        <row r="3519">
          <cell r="A3519" t="str">
            <v/>
          </cell>
          <cell r="B3519" t="str">
            <v/>
          </cell>
          <cell r="C3519">
            <v>0</v>
          </cell>
          <cell r="D3519" t="str">
            <v/>
          </cell>
          <cell r="E3519">
            <v>0</v>
          </cell>
          <cell r="F3519">
            <v>0</v>
          </cell>
          <cell r="G3519">
            <v>0</v>
          </cell>
        </row>
        <row r="3520">
          <cell r="A3520" t="str">
            <v/>
          </cell>
          <cell r="B3520" t="str">
            <v/>
          </cell>
          <cell r="C3520">
            <v>0</v>
          </cell>
          <cell r="D3520" t="str">
            <v/>
          </cell>
          <cell r="E3520">
            <v>0</v>
          </cell>
          <cell r="F3520">
            <v>0</v>
          </cell>
          <cell r="G3520">
            <v>0</v>
          </cell>
        </row>
        <row r="3521">
          <cell r="A3521" t="str">
            <v/>
          </cell>
          <cell r="B3521" t="str">
            <v/>
          </cell>
          <cell r="C3521">
            <v>0</v>
          </cell>
          <cell r="D3521" t="str">
            <v/>
          </cell>
          <cell r="E3521">
            <v>0</v>
          </cell>
          <cell r="F3521">
            <v>0</v>
          </cell>
          <cell r="G3521">
            <v>0</v>
          </cell>
        </row>
        <row r="3522">
          <cell r="A3522" t="str">
            <v/>
          </cell>
          <cell r="B3522" t="str">
            <v/>
          </cell>
          <cell r="C3522">
            <v>0</v>
          </cell>
          <cell r="D3522" t="str">
            <v/>
          </cell>
          <cell r="E3522">
            <v>0</v>
          </cell>
          <cell r="F3522">
            <v>0</v>
          </cell>
          <cell r="G3522">
            <v>0</v>
          </cell>
        </row>
        <row r="3523">
          <cell r="A3523" t="str">
            <v/>
          </cell>
          <cell r="B3523" t="str">
            <v/>
          </cell>
          <cell r="C3523">
            <v>0</v>
          </cell>
          <cell r="D3523" t="str">
            <v/>
          </cell>
          <cell r="E3523">
            <v>0</v>
          </cell>
          <cell r="F3523">
            <v>0</v>
          </cell>
          <cell r="G3523">
            <v>0</v>
          </cell>
        </row>
        <row r="3524">
          <cell r="A3524" t="str">
            <v/>
          </cell>
          <cell r="B3524" t="str">
            <v/>
          </cell>
          <cell r="C3524">
            <v>0</v>
          </cell>
          <cell r="D3524" t="str">
            <v/>
          </cell>
          <cell r="E3524">
            <v>0</v>
          </cell>
          <cell r="F3524">
            <v>0</v>
          </cell>
          <cell r="G3524">
            <v>0</v>
          </cell>
        </row>
        <row r="3525">
          <cell r="A3525" t="str">
            <v/>
          </cell>
          <cell r="B3525" t="str">
            <v/>
          </cell>
          <cell r="C3525">
            <v>0</v>
          </cell>
          <cell r="D3525" t="str">
            <v/>
          </cell>
          <cell r="E3525">
            <v>0</v>
          </cell>
          <cell r="F3525">
            <v>0</v>
          </cell>
          <cell r="G3525">
            <v>0</v>
          </cell>
        </row>
        <row r="3526">
          <cell r="A3526">
            <v>0</v>
          </cell>
          <cell r="B3526">
            <v>0</v>
          </cell>
          <cell r="C3526">
            <v>0</v>
          </cell>
          <cell r="D3526">
            <v>0</v>
          </cell>
          <cell r="E3526">
            <v>0</v>
          </cell>
          <cell r="F3526" t="str">
            <v>Total A</v>
          </cell>
          <cell r="G3526">
            <v>0</v>
          </cell>
        </row>
        <row r="3527">
          <cell r="A3527">
            <v>0</v>
          </cell>
          <cell r="B3527">
            <v>0</v>
          </cell>
          <cell r="C3527" t="str">
            <v>B - MANO DE OBRA</v>
          </cell>
          <cell r="D3527">
            <v>0</v>
          </cell>
          <cell r="E3527">
            <v>0</v>
          </cell>
          <cell r="F3527">
            <v>0</v>
          </cell>
          <cell r="G3527">
            <v>0</v>
          </cell>
        </row>
        <row r="3528">
          <cell r="A3528" t="str">
            <v/>
          </cell>
          <cell r="B3528">
            <v>0</v>
          </cell>
          <cell r="C3528">
            <v>0</v>
          </cell>
          <cell r="D3528" t="str">
            <v/>
          </cell>
          <cell r="E3528">
            <v>0</v>
          </cell>
          <cell r="F3528">
            <v>0</v>
          </cell>
          <cell r="G3528">
            <v>0</v>
          </cell>
        </row>
        <row r="3529">
          <cell r="A3529" t="str">
            <v/>
          </cell>
          <cell r="B3529">
            <v>0</v>
          </cell>
          <cell r="C3529">
            <v>0</v>
          </cell>
          <cell r="D3529" t="str">
            <v/>
          </cell>
          <cell r="E3529">
            <v>0</v>
          </cell>
          <cell r="F3529">
            <v>0</v>
          </cell>
          <cell r="G3529">
            <v>0</v>
          </cell>
        </row>
        <row r="3530">
          <cell r="A3530" t="str">
            <v/>
          </cell>
          <cell r="B3530">
            <v>0</v>
          </cell>
          <cell r="C3530">
            <v>0</v>
          </cell>
          <cell r="D3530" t="str">
            <v/>
          </cell>
          <cell r="E3530">
            <v>0</v>
          </cell>
          <cell r="F3530">
            <v>0</v>
          </cell>
          <cell r="G3530">
            <v>0</v>
          </cell>
        </row>
        <row r="3531">
          <cell r="A3531" t="str">
            <v/>
          </cell>
          <cell r="B3531">
            <v>0</v>
          </cell>
          <cell r="C3531">
            <v>0</v>
          </cell>
          <cell r="D3531" t="str">
            <v/>
          </cell>
          <cell r="E3531">
            <v>0</v>
          </cell>
          <cell r="F3531">
            <v>0</v>
          </cell>
          <cell r="G3531">
            <v>0</v>
          </cell>
        </row>
        <row r="3532">
          <cell r="A3532" t="str">
            <v/>
          </cell>
          <cell r="B3532">
            <v>0</v>
          </cell>
          <cell r="C3532">
            <v>0</v>
          </cell>
          <cell r="D3532" t="str">
            <v/>
          </cell>
          <cell r="E3532">
            <v>0</v>
          </cell>
          <cell r="F3532">
            <v>0</v>
          </cell>
          <cell r="G3532">
            <v>0</v>
          </cell>
        </row>
        <row r="3533">
          <cell r="A3533" t="str">
            <v/>
          </cell>
          <cell r="B3533">
            <v>0</v>
          </cell>
          <cell r="C3533">
            <v>0</v>
          </cell>
          <cell r="D3533" t="str">
            <v/>
          </cell>
          <cell r="E3533">
            <v>0</v>
          </cell>
          <cell r="F3533">
            <v>0</v>
          </cell>
          <cell r="G3533">
            <v>0</v>
          </cell>
        </row>
        <row r="3534">
          <cell r="A3534" t="str">
            <v/>
          </cell>
          <cell r="B3534">
            <v>0</v>
          </cell>
          <cell r="C3534">
            <v>0</v>
          </cell>
          <cell r="D3534" t="str">
            <v/>
          </cell>
          <cell r="E3534">
            <v>0</v>
          </cell>
          <cell r="F3534">
            <v>0</v>
          </cell>
          <cell r="G3534">
            <v>0</v>
          </cell>
        </row>
        <row r="3535">
          <cell r="A3535" t="str">
            <v/>
          </cell>
          <cell r="B3535">
            <v>0</v>
          </cell>
          <cell r="C3535">
            <v>0</v>
          </cell>
          <cell r="D3535" t="str">
            <v/>
          </cell>
          <cell r="E3535">
            <v>0</v>
          </cell>
          <cell r="F3535">
            <v>0</v>
          </cell>
          <cell r="G3535">
            <v>0</v>
          </cell>
        </row>
        <row r="3536">
          <cell r="A3536">
            <v>0</v>
          </cell>
          <cell r="B3536">
            <v>0</v>
          </cell>
          <cell r="C3536">
            <v>0</v>
          </cell>
          <cell r="D3536">
            <v>0</v>
          </cell>
          <cell r="E3536">
            <v>0</v>
          </cell>
          <cell r="F3536" t="str">
            <v>Total B</v>
          </cell>
          <cell r="G3536">
            <v>0</v>
          </cell>
        </row>
        <row r="3537">
          <cell r="A3537">
            <v>0</v>
          </cell>
          <cell r="B3537">
            <v>0</v>
          </cell>
          <cell r="C3537" t="str">
            <v>C - EQUIPOS</v>
          </cell>
          <cell r="D3537">
            <v>0</v>
          </cell>
          <cell r="E3537">
            <v>0</v>
          </cell>
          <cell r="F3537">
            <v>0</v>
          </cell>
          <cell r="G3537">
            <v>0</v>
          </cell>
        </row>
        <row r="3538">
          <cell r="A3538" t="str">
            <v/>
          </cell>
          <cell r="B3538" t="str">
            <v/>
          </cell>
          <cell r="C3538">
            <v>0</v>
          </cell>
          <cell r="D3538" t="str">
            <v/>
          </cell>
          <cell r="E3538">
            <v>0</v>
          </cell>
          <cell r="F3538">
            <v>0</v>
          </cell>
          <cell r="G3538">
            <v>0</v>
          </cell>
        </row>
        <row r="3539">
          <cell r="A3539" t="str">
            <v/>
          </cell>
          <cell r="B3539" t="str">
            <v/>
          </cell>
          <cell r="C3539">
            <v>0</v>
          </cell>
          <cell r="D3539" t="str">
            <v/>
          </cell>
          <cell r="E3539">
            <v>0</v>
          </cell>
          <cell r="F3539">
            <v>0</v>
          </cell>
          <cell r="G3539">
            <v>0</v>
          </cell>
        </row>
        <row r="3540">
          <cell r="A3540" t="str">
            <v/>
          </cell>
          <cell r="B3540" t="str">
            <v/>
          </cell>
          <cell r="C3540">
            <v>0</v>
          </cell>
          <cell r="D3540" t="str">
            <v/>
          </cell>
          <cell r="E3540">
            <v>0</v>
          </cell>
          <cell r="F3540">
            <v>0</v>
          </cell>
          <cell r="G3540">
            <v>0</v>
          </cell>
        </row>
        <row r="3541">
          <cell r="A3541" t="str">
            <v/>
          </cell>
          <cell r="B3541" t="str">
            <v/>
          </cell>
          <cell r="C3541">
            <v>0</v>
          </cell>
          <cell r="D3541" t="str">
            <v/>
          </cell>
          <cell r="E3541">
            <v>0</v>
          </cell>
          <cell r="F3541">
            <v>0</v>
          </cell>
          <cell r="G3541">
            <v>0</v>
          </cell>
        </row>
        <row r="3542">
          <cell r="A3542" t="str">
            <v/>
          </cell>
          <cell r="B3542" t="str">
            <v/>
          </cell>
          <cell r="C3542">
            <v>0</v>
          </cell>
          <cell r="D3542" t="str">
            <v/>
          </cell>
          <cell r="E3542">
            <v>0</v>
          </cell>
          <cell r="F3542">
            <v>0</v>
          </cell>
          <cell r="G3542">
            <v>0</v>
          </cell>
        </row>
        <row r="3543">
          <cell r="A3543" t="str">
            <v/>
          </cell>
          <cell r="B3543" t="str">
            <v/>
          </cell>
          <cell r="C3543">
            <v>0</v>
          </cell>
          <cell r="D3543" t="str">
            <v/>
          </cell>
          <cell r="E3543">
            <v>0</v>
          </cell>
          <cell r="F3543">
            <v>0</v>
          </cell>
          <cell r="G3543">
            <v>0</v>
          </cell>
        </row>
        <row r="3544">
          <cell r="A3544" t="str">
            <v/>
          </cell>
          <cell r="B3544" t="str">
            <v/>
          </cell>
          <cell r="C3544">
            <v>0</v>
          </cell>
          <cell r="D3544" t="str">
            <v/>
          </cell>
          <cell r="E3544">
            <v>0</v>
          </cell>
          <cell r="F3544">
            <v>0</v>
          </cell>
          <cell r="G3544">
            <v>0</v>
          </cell>
        </row>
        <row r="3545">
          <cell r="A3545" t="str">
            <v/>
          </cell>
          <cell r="B3545" t="str">
            <v/>
          </cell>
          <cell r="C3545">
            <v>0</v>
          </cell>
          <cell r="D3545" t="str">
            <v/>
          </cell>
          <cell r="E3545">
            <v>0</v>
          </cell>
          <cell r="F3545">
            <v>0</v>
          </cell>
          <cell r="G3545">
            <v>0</v>
          </cell>
        </row>
        <row r="3546">
          <cell r="A3546" t="str">
            <v/>
          </cell>
          <cell r="B3546" t="str">
            <v/>
          </cell>
          <cell r="C3546">
            <v>0</v>
          </cell>
          <cell r="D3546" t="str">
            <v/>
          </cell>
          <cell r="E3546">
            <v>0</v>
          </cell>
          <cell r="F3546">
            <v>0</v>
          </cell>
          <cell r="G3546">
            <v>0</v>
          </cell>
        </row>
        <row r="3547">
          <cell r="A3547">
            <v>0</v>
          </cell>
          <cell r="B3547">
            <v>0</v>
          </cell>
          <cell r="C3547">
            <v>0</v>
          </cell>
          <cell r="D3547">
            <v>0</v>
          </cell>
          <cell r="E3547">
            <v>0</v>
          </cell>
          <cell r="F3547" t="str">
            <v>Total C</v>
          </cell>
          <cell r="G3547">
            <v>0</v>
          </cell>
        </row>
        <row r="3548">
          <cell r="A3548">
            <v>0</v>
          </cell>
          <cell r="B3548">
            <v>0</v>
          </cell>
          <cell r="C3548">
            <v>0</v>
          </cell>
          <cell r="D3548">
            <v>0</v>
          </cell>
          <cell r="E3548">
            <v>0</v>
          </cell>
          <cell r="F3548">
            <v>0</v>
          </cell>
          <cell r="G3548">
            <v>0</v>
          </cell>
        </row>
        <row r="3549">
          <cell r="A3549" t="str">
            <v/>
          </cell>
          <cell r="B3549" t="str">
            <v/>
          </cell>
          <cell r="C3549">
            <v>0</v>
          </cell>
          <cell r="D3549" t="str">
            <v>Costo  Neto</v>
          </cell>
          <cell r="E3549">
            <v>0</v>
          </cell>
          <cell r="F3549" t="str">
            <v>Total D=A+B+C</v>
          </cell>
          <cell r="G3549">
            <v>0</v>
          </cell>
        </row>
        <row r="3551">
          <cell r="A3551" t="str">
            <v>ANALISIS DE PRECIOS</v>
          </cell>
          <cell r="B3551">
            <v>0</v>
          </cell>
          <cell r="C3551">
            <v>0</v>
          </cell>
          <cell r="D3551">
            <v>0</v>
          </cell>
          <cell r="E3551">
            <v>0</v>
          </cell>
          <cell r="F3551">
            <v>0</v>
          </cell>
          <cell r="G3551">
            <v>0</v>
          </cell>
        </row>
        <row r="3552">
          <cell r="A3552" t="str">
            <v>COMITENTE:</v>
          </cell>
          <cell r="B3552" t="str">
            <v>DIRECCIÓN DE ARQUITECTURA</v>
          </cell>
          <cell r="C3552">
            <v>0</v>
          </cell>
          <cell r="D3552">
            <v>0</v>
          </cell>
          <cell r="E3552">
            <v>0</v>
          </cell>
          <cell r="F3552">
            <v>0</v>
          </cell>
          <cell r="G3552">
            <v>0</v>
          </cell>
        </row>
        <row r="3553">
          <cell r="A3553" t="str">
            <v>CONTRATISTA:</v>
          </cell>
          <cell r="B3553" t="str">
            <v>FUNCIONALES SIGOP</v>
          </cell>
          <cell r="C3553">
            <v>0</v>
          </cell>
          <cell r="D3553">
            <v>0</v>
          </cell>
          <cell r="E3553">
            <v>0</v>
          </cell>
          <cell r="F3553">
            <v>0</v>
          </cell>
          <cell r="G3553">
            <v>0</v>
          </cell>
        </row>
        <row r="3554">
          <cell r="A3554" t="str">
            <v>OBRA:</v>
          </cell>
          <cell r="B3554" t="str">
            <v>PRUEBA PLANILLA DE MEDICION</v>
          </cell>
          <cell r="C3554">
            <v>0</v>
          </cell>
          <cell r="D3554">
            <v>0</v>
          </cell>
          <cell r="E3554">
            <v>0</v>
          </cell>
          <cell r="F3554" t="str">
            <v>PRECIOS A:</v>
          </cell>
          <cell r="G3554">
            <v>0</v>
          </cell>
        </row>
        <row r="3555">
          <cell r="A3555" t="str">
            <v>UBICACIÓN:</v>
          </cell>
          <cell r="B3555" t="str">
            <v>CENTRO CIVICO</v>
          </cell>
          <cell r="C3555">
            <v>0</v>
          </cell>
          <cell r="D3555">
            <v>0</v>
          </cell>
          <cell r="E3555">
            <v>0</v>
          </cell>
          <cell r="F3555">
            <v>0</v>
          </cell>
          <cell r="G3555">
            <v>0</v>
          </cell>
        </row>
        <row r="3556">
          <cell r="A3556" t="str">
            <v>RUBRO:</v>
          </cell>
          <cell r="B3556" t="str">
            <v/>
          </cell>
          <cell r="C3556" t="str">
            <v/>
          </cell>
          <cell r="D3556">
            <v>0</v>
          </cell>
          <cell r="E3556">
            <v>0</v>
          </cell>
          <cell r="F3556">
            <v>0</v>
          </cell>
          <cell r="G3556">
            <v>0</v>
          </cell>
        </row>
        <row r="3557">
          <cell r="A3557" t="str">
            <v>ITEM:</v>
          </cell>
          <cell r="B3557" t="str">
            <v/>
          </cell>
          <cell r="C3557" t="str">
            <v/>
          </cell>
          <cell r="D3557">
            <v>0</v>
          </cell>
          <cell r="E3557">
            <v>0</v>
          </cell>
          <cell r="F3557" t="str">
            <v>UNIDAD:</v>
          </cell>
          <cell r="G3557" t="str">
            <v/>
          </cell>
        </row>
        <row r="3558">
          <cell r="A3558">
            <v>0</v>
          </cell>
          <cell r="B3558">
            <v>0</v>
          </cell>
          <cell r="C3558">
            <v>0</v>
          </cell>
          <cell r="D3558">
            <v>0</v>
          </cell>
          <cell r="E3558">
            <v>0</v>
          </cell>
          <cell r="F3558">
            <v>0</v>
          </cell>
          <cell r="G3558">
            <v>0</v>
          </cell>
        </row>
        <row r="3559">
          <cell r="A3559" t="str">
            <v>DATOS REDETERMINACION</v>
          </cell>
          <cell r="B3559">
            <v>0</v>
          </cell>
          <cell r="C3559" t="str">
            <v>DESIGNACION</v>
          </cell>
          <cell r="D3559" t="str">
            <v>U</v>
          </cell>
          <cell r="E3559" t="str">
            <v>Cantidad</v>
          </cell>
          <cell r="F3559" t="str">
            <v>$ Unitarios</v>
          </cell>
          <cell r="G3559" t="str">
            <v>$ Parcial</v>
          </cell>
        </row>
        <row r="3560">
          <cell r="A3560" t="str">
            <v>CÓDIGO</v>
          </cell>
          <cell r="B3560" t="str">
            <v>DESCRIPCIÓN</v>
          </cell>
          <cell r="C3560">
            <v>0</v>
          </cell>
          <cell r="D3560">
            <v>0</v>
          </cell>
          <cell r="E3560">
            <v>0</v>
          </cell>
          <cell r="F3560">
            <v>0</v>
          </cell>
          <cell r="G3560">
            <v>0</v>
          </cell>
        </row>
        <row r="3561">
          <cell r="A3561">
            <v>0</v>
          </cell>
          <cell r="B3561">
            <v>0</v>
          </cell>
          <cell r="C3561" t="str">
            <v>A - MATERIALES</v>
          </cell>
          <cell r="D3561">
            <v>0</v>
          </cell>
          <cell r="E3561">
            <v>0</v>
          </cell>
          <cell r="F3561">
            <v>0</v>
          </cell>
          <cell r="G3561">
            <v>0</v>
          </cell>
        </row>
        <row r="3562">
          <cell r="A3562" t="str">
            <v/>
          </cell>
          <cell r="B3562" t="str">
            <v/>
          </cell>
          <cell r="C3562">
            <v>0</v>
          </cell>
          <cell r="D3562" t="str">
            <v/>
          </cell>
          <cell r="E3562">
            <v>0</v>
          </cell>
          <cell r="F3562">
            <v>0</v>
          </cell>
          <cell r="G3562">
            <v>0</v>
          </cell>
        </row>
        <row r="3563">
          <cell r="A3563" t="str">
            <v/>
          </cell>
          <cell r="B3563" t="str">
            <v/>
          </cell>
          <cell r="C3563">
            <v>0</v>
          </cell>
          <cell r="D3563" t="str">
            <v/>
          </cell>
          <cell r="E3563">
            <v>0</v>
          </cell>
          <cell r="F3563">
            <v>0</v>
          </cell>
          <cell r="G3563">
            <v>0</v>
          </cell>
        </row>
        <row r="3564">
          <cell r="A3564" t="str">
            <v/>
          </cell>
          <cell r="B3564" t="str">
            <v/>
          </cell>
          <cell r="C3564">
            <v>0</v>
          </cell>
          <cell r="D3564" t="str">
            <v/>
          </cell>
          <cell r="E3564">
            <v>0</v>
          </cell>
          <cell r="F3564">
            <v>0</v>
          </cell>
          <cell r="G3564">
            <v>0</v>
          </cell>
        </row>
        <row r="3565">
          <cell r="A3565" t="str">
            <v/>
          </cell>
          <cell r="B3565" t="str">
            <v/>
          </cell>
          <cell r="C3565">
            <v>0</v>
          </cell>
          <cell r="D3565" t="str">
            <v/>
          </cell>
          <cell r="E3565">
            <v>0</v>
          </cell>
          <cell r="F3565">
            <v>0</v>
          </cell>
          <cell r="G3565">
            <v>0</v>
          </cell>
        </row>
        <row r="3566">
          <cell r="A3566" t="str">
            <v/>
          </cell>
          <cell r="B3566" t="str">
            <v/>
          </cell>
          <cell r="C3566">
            <v>0</v>
          </cell>
          <cell r="D3566" t="str">
            <v/>
          </cell>
          <cell r="E3566">
            <v>0</v>
          </cell>
          <cell r="F3566">
            <v>0</v>
          </cell>
          <cell r="G3566">
            <v>0</v>
          </cell>
        </row>
        <row r="3567">
          <cell r="A3567" t="str">
            <v/>
          </cell>
          <cell r="B3567" t="str">
            <v/>
          </cell>
          <cell r="C3567">
            <v>0</v>
          </cell>
          <cell r="D3567" t="str">
            <v/>
          </cell>
          <cell r="E3567">
            <v>0</v>
          </cell>
          <cell r="F3567">
            <v>0</v>
          </cell>
          <cell r="G3567">
            <v>0</v>
          </cell>
        </row>
        <row r="3568">
          <cell r="A3568" t="str">
            <v/>
          </cell>
          <cell r="B3568" t="str">
            <v/>
          </cell>
          <cell r="C3568">
            <v>0</v>
          </cell>
          <cell r="D3568" t="str">
            <v/>
          </cell>
          <cell r="E3568">
            <v>0</v>
          </cell>
          <cell r="F3568">
            <v>0</v>
          </cell>
          <cell r="G3568">
            <v>0</v>
          </cell>
        </row>
        <row r="3569">
          <cell r="A3569" t="str">
            <v/>
          </cell>
          <cell r="B3569" t="str">
            <v/>
          </cell>
          <cell r="C3569">
            <v>0</v>
          </cell>
          <cell r="D3569" t="str">
            <v/>
          </cell>
          <cell r="E3569">
            <v>0</v>
          </cell>
          <cell r="F3569">
            <v>0</v>
          </cell>
          <cell r="G3569">
            <v>0</v>
          </cell>
        </row>
        <row r="3570">
          <cell r="A3570" t="str">
            <v/>
          </cell>
          <cell r="B3570" t="str">
            <v/>
          </cell>
          <cell r="C3570">
            <v>0</v>
          </cell>
          <cell r="D3570" t="str">
            <v/>
          </cell>
          <cell r="E3570">
            <v>0</v>
          </cell>
          <cell r="F3570">
            <v>0</v>
          </cell>
          <cell r="G3570">
            <v>0</v>
          </cell>
        </row>
        <row r="3571">
          <cell r="A3571" t="str">
            <v/>
          </cell>
          <cell r="B3571" t="str">
            <v/>
          </cell>
          <cell r="C3571">
            <v>0</v>
          </cell>
          <cell r="D3571" t="str">
            <v/>
          </cell>
          <cell r="E3571">
            <v>0</v>
          </cell>
          <cell r="F3571">
            <v>0</v>
          </cell>
          <cell r="G3571">
            <v>0</v>
          </cell>
        </row>
        <row r="3572">
          <cell r="A3572" t="str">
            <v/>
          </cell>
          <cell r="B3572" t="str">
            <v/>
          </cell>
          <cell r="C3572">
            <v>0</v>
          </cell>
          <cell r="D3572" t="str">
            <v/>
          </cell>
          <cell r="E3572">
            <v>0</v>
          </cell>
          <cell r="F3572">
            <v>0</v>
          </cell>
          <cell r="G3572">
            <v>0</v>
          </cell>
        </row>
        <row r="3573">
          <cell r="A3573" t="str">
            <v/>
          </cell>
          <cell r="B3573" t="str">
            <v/>
          </cell>
          <cell r="C3573">
            <v>0</v>
          </cell>
          <cell r="D3573" t="str">
            <v/>
          </cell>
          <cell r="E3573">
            <v>0</v>
          </cell>
          <cell r="F3573">
            <v>0</v>
          </cell>
          <cell r="G3573">
            <v>0</v>
          </cell>
        </row>
        <row r="3574">
          <cell r="A3574" t="str">
            <v/>
          </cell>
          <cell r="B3574" t="str">
            <v/>
          </cell>
          <cell r="C3574">
            <v>0</v>
          </cell>
          <cell r="D3574" t="str">
            <v/>
          </cell>
          <cell r="E3574">
            <v>0</v>
          </cell>
          <cell r="F3574">
            <v>0</v>
          </cell>
          <cell r="G3574">
            <v>0</v>
          </cell>
        </row>
        <row r="3575">
          <cell r="A3575" t="str">
            <v/>
          </cell>
          <cell r="B3575" t="str">
            <v/>
          </cell>
          <cell r="C3575">
            <v>0</v>
          </cell>
          <cell r="D3575" t="str">
            <v/>
          </cell>
          <cell r="E3575">
            <v>0</v>
          </cell>
          <cell r="F3575">
            <v>0</v>
          </cell>
          <cell r="G3575">
            <v>0</v>
          </cell>
        </row>
        <row r="3576">
          <cell r="A3576">
            <v>0</v>
          </cell>
          <cell r="B3576">
            <v>0</v>
          </cell>
          <cell r="C3576">
            <v>0</v>
          </cell>
          <cell r="D3576">
            <v>0</v>
          </cell>
          <cell r="E3576">
            <v>0</v>
          </cell>
          <cell r="F3576" t="str">
            <v>Total A</v>
          </cell>
          <cell r="G3576">
            <v>0</v>
          </cell>
        </row>
        <row r="3577">
          <cell r="A3577">
            <v>0</v>
          </cell>
          <cell r="B3577">
            <v>0</v>
          </cell>
          <cell r="C3577" t="str">
            <v>B - MANO DE OBRA</v>
          </cell>
          <cell r="D3577">
            <v>0</v>
          </cell>
          <cell r="E3577">
            <v>0</v>
          </cell>
          <cell r="F3577">
            <v>0</v>
          </cell>
          <cell r="G3577">
            <v>0</v>
          </cell>
        </row>
        <row r="3578">
          <cell r="A3578" t="str">
            <v/>
          </cell>
          <cell r="B3578">
            <v>0</v>
          </cell>
          <cell r="C3578">
            <v>0</v>
          </cell>
          <cell r="D3578" t="str">
            <v/>
          </cell>
          <cell r="E3578">
            <v>0</v>
          </cell>
          <cell r="F3578">
            <v>0</v>
          </cell>
          <cell r="G3578">
            <v>0</v>
          </cell>
        </row>
        <row r="3579">
          <cell r="A3579" t="str">
            <v/>
          </cell>
          <cell r="B3579">
            <v>0</v>
          </cell>
          <cell r="C3579">
            <v>0</v>
          </cell>
          <cell r="D3579" t="str">
            <v/>
          </cell>
          <cell r="E3579">
            <v>0</v>
          </cell>
          <cell r="F3579">
            <v>0</v>
          </cell>
          <cell r="G3579">
            <v>0</v>
          </cell>
        </row>
        <row r="3580">
          <cell r="A3580" t="str">
            <v/>
          </cell>
          <cell r="B3580">
            <v>0</v>
          </cell>
          <cell r="C3580">
            <v>0</v>
          </cell>
          <cell r="D3580" t="str">
            <v/>
          </cell>
          <cell r="E3580">
            <v>0</v>
          </cell>
          <cell r="F3580">
            <v>0</v>
          </cell>
          <cell r="G3580">
            <v>0</v>
          </cell>
        </row>
        <row r="3581">
          <cell r="A3581" t="str">
            <v/>
          </cell>
          <cell r="B3581">
            <v>0</v>
          </cell>
          <cell r="C3581">
            <v>0</v>
          </cell>
          <cell r="D3581" t="str">
            <v/>
          </cell>
          <cell r="E3581">
            <v>0</v>
          </cell>
          <cell r="F3581">
            <v>0</v>
          </cell>
          <cell r="G3581">
            <v>0</v>
          </cell>
        </row>
        <row r="3582">
          <cell r="A3582" t="str">
            <v/>
          </cell>
          <cell r="B3582">
            <v>0</v>
          </cell>
          <cell r="C3582">
            <v>0</v>
          </cell>
          <cell r="D3582" t="str">
            <v/>
          </cell>
          <cell r="E3582">
            <v>0</v>
          </cell>
          <cell r="F3582">
            <v>0</v>
          </cell>
          <cell r="G3582">
            <v>0</v>
          </cell>
        </row>
        <row r="3583">
          <cell r="A3583" t="str">
            <v/>
          </cell>
          <cell r="B3583">
            <v>0</v>
          </cell>
          <cell r="C3583">
            <v>0</v>
          </cell>
          <cell r="D3583" t="str">
            <v/>
          </cell>
          <cell r="E3583">
            <v>0</v>
          </cell>
          <cell r="F3583">
            <v>0</v>
          </cell>
          <cell r="G3583">
            <v>0</v>
          </cell>
        </row>
        <row r="3584">
          <cell r="A3584" t="str">
            <v/>
          </cell>
          <cell r="B3584">
            <v>0</v>
          </cell>
          <cell r="C3584">
            <v>0</v>
          </cell>
          <cell r="D3584" t="str">
            <v/>
          </cell>
          <cell r="E3584">
            <v>0</v>
          </cell>
          <cell r="F3584">
            <v>0</v>
          </cell>
          <cell r="G3584">
            <v>0</v>
          </cell>
        </row>
        <row r="3585">
          <cell r="A3585" t="str">
            <v/>
          </cell>
          <cell r="B3585">
            <v>0</v>
          </cell>
          <cell r="C3585">
            <v>0</v>
          </cell>
          <cell r="D3585" t="str">
            <v/>
          </cell>
          <cell r="E3585">
            <v>0</v>
          </cell>
          <cell r="F3585">
            <v>0</v>
          </cell>
          <cell r="G3585">
            <v>0</v>
          </cell>
        </row>
        <row r="3586">
          <cell r="A3586">
            <v>0</v>
          </cell>
          <cell r="B3586">
            <v>0</v>
          </cell>
          <cell r="C3586">
            <v>0</v>
          </cell>
          <cell r="D3586">
            <v>0</v>
          </cell>
          <cell r="E3586">
            <v>0</v>
          </cell>
          <cell r="F3586" t="str">
            <v>Total B</v>
          </cell>
          <cell r="G3586">
            <v>0</v>
          </cell>
        </row>
        <row r="3587">
          <cell r="A3587">
            <v>0</v>
          </cell>
          <cell r="B3587">
            <v>0</v>
          </cell>
          <cell r="C3587" t="str">
            <v>C - EQUIPOS</v>
          </cell>
          <cell r="D3587">
            <v>0</v>
          </cell>
          <cell r="E3587">
            <v>0</v>
          </cell>
          <cell r="F3587">
            <v>0</v>
          </cell>
          <cell r="G3587">
            <v>0</v>
          </cell>
        </row>
        <row r="3588">
          <cell r="A3588" t="str">
            <v/>
          </cell>
          <cell r="B3588" t="str">
            <v/>
          </cell>
          <cell r="C3588">
            <v>0</v>
          </cell>
          <cell r="D3588" t="str">
            <v/>
          </cell>
          <cell r="E3588">
            <v>0</v>
          </cell>
          <cell r="F3588">
            <v>0</v>
          </cell>
          <cell r="G3588">
            <v>0</v>
          </cell>
        </row>
        <row r="3589">
          <cell r="A3589" t="str">
            <v/>
          </cell>
          <cell r="B3589" t="str">
            <v/>
          </cell>
          <cell r="C3589">
            <v>0</v>
          </cell>
          <cell r="D3589" t="str">
            <v/>
          </cell>
          <cell r="E3589">
            <v>0</v>
          </cell>
          <cell r="F3589">
            <v>0</v>
          </cell>
          <cell r="G3589">
            <v>0</v>
          </cell>
        </row>
        <row r="3590">
          <cell r="A3590" t="str">
            <v/>
          </cell>
          <cell r="B3590" t="str">
            <v/>
          </cell>
          <cell r="C3590">
            <v>0</v>
          </cell>
          <cell r="D3590" t="str">
            <v/>
          </cell>
          <cell r="E3590">
            <v>0</v>
          </cell>
          <cell r="F3590">
            <v>0</v>
          </cell>
          <cell r="G3590">
            <v>0</v>
          </cell>
        </row>
        <row r="3591">
          <cell r="A3591" t="str">
            <v/>
          </cell>
          <cell r="B3591" t="str">
            <v/>
          </cell>
          <cell r="C3591">
            <v>0</v>
          </cell>
          <cell r="D3591" t="str">
            <v/>
          </cell>
          <cell r="E3591">
            <v>0</v>
          </cell>
          <cell r="F3591">
            <v>0</v>
          </cell>
          <cell r="G3591">
            <v>0</v>
          </cell>
        </row>
        <row r="3592">
          <cell r="A3592" t="str">
            <v/>
          </cell>
          <cell r="B3592" t="str">
            <v/>
          </cell>
          <cell r="C3592">
            <v>0</v>
          </cell>
          <cell r="D3592" t="str">
            <v/>
          </cell>
          <cell r="E3592">
            <v>0</v>
          </cell>
          <cell r="F3592">
            <v>0</v>
          </cell>
          <cell r="G3592">
            <v>0</v>
          </cell>
        </row>
        <row r="3593">
          <cell r="A3593" t="str">
            <v/>
          </cell>
          <cell r="B3593" t="str">
            <v/>
          </cell>
          <cell r="C3593">
            <v>0</v>
          </cell>
          <cell r="D3593" t="str">
            <v/>
          </cell>
          <cell r="E3593">
            <v>0</v>
          </cell>
          <cell r="F3593">
            <v>0</v>
          </cell>
          <cell r="G3593">
            <v>0</v>
          </cell>
        </row>
        <row r="3594">
          <cell r="A3594" t="str">
            <v/>
          </cell>
          <cell r="B3594" t="str">
            <v/>
          </cell>
          <cell r="C3594">
            <v>0</v>
          </cell>
          <cell r="D3594" t="str">
            <v/>
          </cell>
          <cell r="E3594">
            <v>0</v>
          </cell>
          <cell r="F3594">
            <v>0</v>
          </cell>
          <cell r="G3594">
            <v>0</v>
          </cell>
        </row>
        <row r="3595">
          <cell r="A3595" t="str">
            <v/>
          </cell>
          <cell r="B3595" t="str">
            <v/>
          </cell>
          <cell r="C3595">
            <v>0</v>
          </cell>
          <cell r="D3595" t="str">
            <v/>
          </cell>
          <cell r="E3595">
            <v>0</v>
          </cell>
          <cell r="F3595">
            <v>0</v>
          </cell>
          <cell r="G3595">
            <v>0</v>
          </cell>
        </row>
        <row r="3596">
          <cell r="A3596" t="str">
            <v/>
          </cell>
          <cell r="B3596" t="str">
            <v/>
          </cell>
          <cell r="C3596">
            <v>0</v>
          </cell>
          <cell r="D3596" t="str">
            <v/>
          </cell>
          <cell r="E3596">
            <v>0</v>
          </cell>
          <cell r="F3596">
            <v>0</v>
          </cell>
          <cell r="G3596">
            <v>0</v>
          </cell>
        </row>
        <row r="3597">
          <cell r="A3597">
            <v>0</v>
          </cell>
          <cell r="B3597">
            <v>0</v>
          </cell>
          <cell r="C3597">
            <v>0</v>
          </cell>
          <cell r="D3597">
            <v>0</v>
          </cell>
          <cell r="E3597">
            <v>0</v>
          </cell>
          <cell r="F3597" t="str">
            <v>Total C</v>
          </cell>
          <cell r="G3597">
            <v>0</v>
          </cell>
        </row>
        <row r="3598">
          <cell r="A3598">
            <v>0</v>
          </cell>
          <cell r="B3598">
            <v>0</v>
          </cell>
          <cell r="C3598">
            <v>0</v>
          </cell>
          <cell r="D3598">
            <v>0</v>
          </cell>
          <cell r="E3598">
            <v>0</v>
          </cell>
          <cell r="F3598">
            <v>0</v>
          </cell>
          <cell r="G3598">
            <v>0</v>
          </cell>
        </row>
        <row r="3599">
          <cell r="A3599" t="str">
            <v/>
          </cell>
          <cell r="B3599" t="str">
            <v/>
          </cell>
          <cell r="C3599">
            <v>0</v>
          </cell>
          <cell r="D3599" t="str">
            <v>Costo  Neto</v>
          </cell>
          <cell r="E3599">
            <v>0</v>
          </cell>
          <cell r="F3599" t="str">
            <v>Total D=A+B+C</v>
          </cell>
          <cell r="G3599">
            <v>0</v>
          </cell>
        </row>
        <row r="3601">
          <cell r="A3601" t="str">
            <v>ANALISIS DE PRECIOS</v>
          </cell>
          <cell r="B3601">
            <v>0</v>
          </cell>
          <cell r="C3601">
            <v>0</v>
          </cell>
          <cell r="D3601">
            <v>0</v>
          </cell>
          <cell r="E3601">
            <v>0</v>
          </cell>
          <cell r="F3601">
            <v>0</v>
          </cell>
          <cell r="G3601">
            <v>0</v>
          </cell>
        </row>
        <row r="3602">
          <cell r="A3602" t="str">
            <v>COMITENTE:</v>
          </cell>
          <cell r="B3602" t="str">
            <v>DIRECCIÓN DE ARQUITECTURA</v>
          </cell>
          <cell r="C3602">
            <v>0</v>
          </cell>
          <cell r="D3602">
            <v>0</v>
          </cell>
          <cell r="E3602">
            <v>0</v>
          </cell>
          <cell r="F3602">
            <v>0</v>
          </cell>
          <cell r="G3602">
            <v>0</v>
          </cell>
        </row>
        <row r="3603">
          <cell r="A3603" t="str">
            <v>CONTRATISTA:</v>
          </cell>
          <cell r="B3603" t="str">
            <v>FUNCIONALES SIGOP</v>
          </cell>
          <cell r="C3603">
            <v>0</v>
          </cell>
          <cell r="D3603">
            <v>0</v>
          </cell>
          <cell r="E3603">
            <v>0</v>
          </cell>
          <cell r="F3603">
            <v>0</v>
          </cell>
          <cell r="G3603">
            <v>0</v>
          </cell>
        </row>
        <row r="3604">
          <cell r="A3604" t="str">
            <v>OBRA:</v>
          </cell>
          <cell r="B3604" t="str">
            <v>PRUEBA PLANILLA DE MEDICION</v>
          </cell>
          <cell r="C3604">
            <v>0</v>
          </cell>
          <cell r="D3604">
            <v>0</v>
          </cell>
          <cell r="E3604">
            <v>0</v>
          </cell>
          <cell r="F3604" t="str">
            <v>PRECIOS A:</v>
          </cell>
          <cell r="G3604">
            <v>0</v>
          </cell>
        </row>
        <row r="3605">
          <cell r="A3605" t="str">
            <v>UBICACIÓN:</v>
          </cell>
          <cell r="B3605" t="str">
            <v>CENTRO CIVICO</v>
          </cell>
          <cell r="C3605">
            <v>0</v>
          </cell>
          <cell r="D3605">
            <v>0</v>
          </cell>
          <cell r="E3605">
            <v>0</v>
          </cell>
          <cell r="F3605">
            <v>0</v>
          </cell>
          <cell r="G3605">
            <v>0</v>
          </cell>
        </row>
        <row r="3606">
          <cell r="A3606" t="str">
            <v>RUBRO:</v>
          </cell>
          <cell r="B3606" t="str">
            <v/>
          </cell>
          <cell r="C3606" t="str">
            <v/>
          </cell>
          <cell r="D3606">
            <v>0</v>
          </cell>
          <cell r="E3606">
            <v>0</v>
          </cell>
          <cell r="F3606">
            <v>0</v>
          </cell>
          <cell r="G3606">
            <v>0</v>
          </cell>
        </row>
        <row r="3607">
          <cell r="A3607" t="str">
            <v>ITEM:</v>
          </cell>
          <cell r="B3607" t="str">
            <v/>
          </cell>
          <cell r="C3607" t="str">
            <v/>
          </cell>
          <cell r="D3607">
            <v>0</v>
          </cell>
          <cell r="E3607">
            <v>0</v>
          </cell>
          <cell r="F3607" t="str">
            <v>UNIDAD:</v>
          </cell>
          <cell r="G3607" t="str">
            <v/>
          </cell>
        </row>
        <row r="3608">
          <cell r="A3608">
            <v>0</v>
          </cell>
          <cell r="B3608">
            <v>0</v>
          </cell>
          <cell r="C3608">
            <v>0</v>
          </cell>
          <cell r="D3608">
            <v>0</v>
          </cell>
          <cell r="E3608">
            <v>0</v>
          </cell>
          <cell r="F3608">
            <v>0</v>
          </cell>
          <cell r="G3608">
            <v>0</v>
          </cell>
        </row>
        <row r="3609">
          <cell r="A3609" t="str">
            <v>DATOS REDETERMINACION</v>
          </cell>
          <cell r="B3609">
            <v>0</v>
          </cell>
          <cell r="C3609" t="str">
            <v>DESIGNACION</v>
          </cell>
          <cell r="D3609" t="str">
            <v>U</v>
          </cell>
          <cell r="E3609" t="str">
            <v>Cantidad</v>
          </cell>
          <cell r="F3609" t="str">
            <v>$ Unitarios</v>
          </cell>
          <cell r="G3609" t="str">
            <v>$ Parcial</v>
          </cell>
        </row>
        <row r="3610">
          <cell r="A3610" t="str">
            <v>CÓDIGO</v>
          </cell>
          <cell r="B3610" t="str">
            <v>DESCRIPCIÓN</v>
          </cell>
          <cell r="C3610">
            <v>0</v>
          </cell>
          <cell r="D3610">
            <v>0</v>
          </cell>
          <cell r="E3610">
            <v>0</v>
          </cell>
          <cell r="F3610">
            <v>0</v>
          </cell>
          <cell r="G3610">
            <v>0</v>
          </cell>
        </row>
        <row r="3611">
          <cell r="A3611">
            <v>0</v>
          </cell>
          <cell r="B3611">
            <v>0</v>
          </cell>
          <cell r="C3611" t="str">
            <v>A - MATERIALES</v>
          </cell>
          <cell r="D3611">
            <v>0</v>
          </cell>
          <cell r="E3611">
            <v>0</v>
          </cell>
          <cell r="F3611">
            <v>0</v>
          </cell>
          <cell r="G3611">
            <v>0</v>
          </cell>
        </row>
        <row r="3612">
          <cell r="A3612" t="str">
            <v/>
          </cell>
          <cell r="B3612" t="str">
            <v/>
          </cell>
          <cell r="C3612">
            <v>0</v>
          </cell>
          <cell r="D3612" t="str">
            <v/>
          </cell>
          <cell r="E3612">
            <v>0</v>
          </cell>
          <cell r="F3612">
            <v>0</v>
          </cell>
          <cell r="G3612">
            <v>0</v>
          </cell>
        </row>
        <row r="3613">
          <cell r="A3613" t="str">
            <v/>
          </cell>
          <cell r="B3613" t="str">
            <v/>
          </cell>
          <cell r="C3613">
            <v>0</v>
          </cell>
          <cell r="D3613" t="str">
            <v/>
          </cell>
          <cell r="E3613">
            <v>0</v>
          </cell>
          <cell r="F3613">
            <v>0</v>
          </cell>
          <cell r="G3613">
            <v>0</v>
          </cell>
        </row>
        <row r="3614">
          <cell r="A3614" t="str">
            <v/>
          </cell>
          <cell r="B3614" t="str">
            <v/>
          </cell>
          <cell r="C3614">
            <v>0</v>
          </cell>
          <cell r="D3614" t="str">
            <v/>
          </cell>
          <cell r="E3614">
            <v>0</v>
          </cell>
          <cell r="F3614">
            <v>0</v>
          </cell>
          <cell r="G3614">
            <v>0</v>
          </cell>
        </row>
        <row r="3615">
          <cell r="A3615" t="str">
            <v/>
          </cell>
          <cell r="B3615" t="str">
            <v/>
          </cell>
          <cell r="C3615">
            <v>0</v>
          </cell>
          <cell r="D3615" t="str">
            <v/>
          </cell>
          <cell r="E3615">
            <v>0</v>
          </cell>
          <cell r="F3615">
            <v>0</v>
          </cell>
          <cell r="G3615">
            <v>0</v>
          </cell>
        </row>
        <row r="3616">
          <cell r="A3616" t="str">
            <v/>
          </cell>
          <cell r="B3616" t="str">
            <v/>
          </cell>
          <cell r="C3616">
            <v>0</v>
          </cell>
          <cell r="D3616" t="str">
            <v/>
          </cell>
          <cell r="E3616">
            <v>0</v>
          </cell>
          <cell r="F3616">
            <v>0</v>
          </cell>
          <cell r="G3616">
            <v>0</v>
          </cell>
        </row>
        <row r="3617">
          <cell r="A3617" t="str">
            <v/>
          </cell>
          <cell r="B3617" t="str">
            <v/>
          </cell>
          <cell r="C3617">
            <v>0</v>
          </cell>
          <cell r="D3617" t="str">
            <v/>
          </cell>
          <cell r="E3617">
            <v>0</v>
          </cell>
          <cell r="F3617">
            <v>0</v>
          </cell>
          <cell r="G3617">
            <v>0</v>
          </cell>
        </row>
        <row r="3618">
          <cell r="A3618" t="str">
            <v/>
          </cell>
          <cell r="B3618" t="str">
            <v/>
          </cell>
          <cell r="C3618">
            <v>0</v>
          </cell>
          <cell r="D3618" t="str">
            <v/>
          </cell>
          <cell r="E3618">
            <v>0</v>
          </cell>
          <cell r="F3618">
            <v>0</v>
          </cell>
          <cell r="G3618">
            <v>0</v>
          </cell>
        </row>
        <row r="3619">
          <cell r="A3619" t="str">
            <v/>
          </cell>
          <cell r="B3619" t="str">
            <v/>
          </cell>
          <cell r="C3619">
            <v>0</v>
          </cell>
          <cell r="D3619" t="str">
            <v/>
          </cell>
          <cell r="E3619">
            <v>0</v>
          </cell>
          <cell r="F3619">
            <v>0</v>
          </cell>
          <cell r="G3619">
            <v>0</v>
          </cell>
        </row>
        <row r="3620">
          <cell r="A3620" t="str">
            <v/>
          </cell>
          <cell r="B3620" t="str">
            <v/>
          </cell>
          <cell r="C3620">
            <v>0</v>
          </cell>
          <cell r="D3620" t="str">
            <v/>
          </cell>
          <cell r="E3620">
            <v>0</v>
          </cell>
          <cell r="F3620">
            <v>0</v>
          </cell>
          <cell r="G3620">
            <v>0</v>
          </cell>
        </row>
        <row r="3621">
          <cell r="A3621" t="str">
            <v/>
          </cell>
          <cell r="B3621" t="str">
            <v/>
          </cell>
          <cell r="C3621">
            <v>0</v>
          </cell>
          <cell r="D3621" t="str">
            <v/>
          </cell>
          <cell r="E3621">
            <v>0</v>
          </cell>
          <cell r="F3621">
            <v>0</v>
          </cell>
          <cell r="G3621">
            <v>0</v>
          </cell>
        </row>
        <row r="3622">
          <cell r="A3622" t="str">
            <v/>
          </cell>
          <cell r="B3622" t="str">
            <v/>
          </cell>
          <cell r="C3622">
            <v>0</v>
          </cell>
          <cell r="D3622" t="str">
            <v/>
          </cell>
          <cell r="E3622">
            <v>0</v>
          </cell>
          <cell r="F3622">
            <v>0</v>
          </cell>
          <cell r="G3622">
            <v>0</v>
          </cell>
        </row>
        <row r="3623">
          <cell r="A3623" t="str">
            <v/>
          </cell>
          <cell r="B3623" t="str">
            <v/>
          </cell>
          <cell r="C3623">
            <v>0</v>
          </cell>
          <cell r="D3623" t="str">
            <v/>
          </cell>
          <cell r="E3623">
            <v>0</v>
          </cell>
          <cell r="F3623">
            <v>0</v>
          </cell>
          <cell r="G3623">
            <v>0</v>
          </cell>
        </row>
        <row r="3624">
          <cell r="A3624" t="str">
            <v/>
          </cell>
          <cell r="B3624" t="str">
            <v/>
          </cell>
          <cell r="C3624">
            <v>0</v>
          </cell>
          <cell r="D3624" t="str">
            <v/>
          </cell>
          <cell r="E3624">
            <v>0</v>
          </cell>
          <cell r="F3624">
            <v>0</v>
          </cell>
          <cell r="G3624">
            <v>0</v>
          </cell>
        </row>
        <row r="3625">
          <cell r="A3625" t="str">
            <v/>
          </cell>
          <cell r="B3625" t="str">
            <v/>
          </cell>
          <cell r="C3625">
            <v>0</v>
          </cell>
          <cell r="D3625" t="str">
            <v/>
          </cell>
          <cell r="E3625">
            <v>0</v>
          </cell>
          <cell r="F3625">
            <v>0</v>
          </cell>
          <cell r="G3625">
            <v>0</v>
          </cell>
        </row>
        <row r="3626">
          <cell r="A3626">
            <v>0</v>
          </cell>
          <cell r="B3626">
            <v>0</v>
          </cell>
          <cell r="C3626">
            <v>0</v>
          </cell>
          <cell r="D3626">
            <v>0</v>
          </cell>
          <cell r="E3626">
            <v>0</v>
          </cell>
          <cell r="F3626" t="str">
            <v>Total A</v>
          </cell>
          <cell r="G3626">
            <v>0</v>
          </cell>
        </row>
        <row r="3627">
          <cell r="A3627">
            <v>0</v>
          </cell>
          <cell r="B3627">
            <v>0</v>
          </cell>
          <cell r="C3627" t="str">
            <v>B - MANO DE OBRA</v>
          </cell>
          <cell r="D3627">
            <v>0</v>
          </cell>
          <cell r="E3627">
            <v>0</v>
          </cell>
          <cell r="F3627">
            <v>0</v>
          </cell>
          <cell r="G3627">
            <v>0</v>
          </cell>
        </row>
        <row r="3628">
          <cell r="A3628" t="str">
            <v/>
          </cell>
          <cell r="B3628">
            <v>0</v>
          </cell>
          <cell r="C3628">
            <v>0</v>
          </cell>
          <cell r="D3628" t="str">
            <v/>
          </cell>
          <cell r="E3628">
            <v>0</v>
          </cell>
          <cell r="F3628">
            <v>0</v>
          </cell>
          <cell r="G3628">
            <v>0</v>
          </cell>
        </row>
        <row r="3629">
          <cell r="A3629" t="str">
            <v/>
          </cell>
          <cell r="B3629">
            <v>0</v>
          </cell>
          <cell r="C3629">
            <v>0</v>
          </cell>
          <cell r="D3629" t="str">
            <v/>
          </cell>
          <cell r="E3629">
            <v>0</v>
          </cell>
          <cell r="F3629">
            <v>0</v>
          </cell>
          <cell r="G3629">
            <v>0</v>
          </cell>
        </row>
        <row r="3630">
          <cell r="A3630" t="str">
            <v/>
          </cell>
          <cell r="B3630">
            <v>0</v>
          </cell>
          <cell r="C3630">
            <v>0</v>
          </cell>
          <cell r="D3630" t="str">
            <v/>
          </cell>
          <cell r="E3630">
            <v>0</v>
          </cell>
          <cell r="F3630">
            <v>0</v>
          </cell>
          <cell r="G3630">
            <v>0</v>
          </cell>
        </row>
        <row r="3631">
          <cell r="A3631" t="str">
            <v/>
          </cell>
          <cell r="B3631">
            <v>0</v>
          </cell>
          <cell r="C3631">
            <v>0</v>
          </cell>
          <cell r="D3631" t="str">
            <v/>
          </cell>
          <cell r="E3631">
            <v>0</v>
          </cell>
          <cell r="F3631">
            <v>0</v>
          </cell>
          <cell r="G3631">
            <v>0</v>
          </cell>
        </row>
        <row r="3632">
          <cell r="A3632" t="str">
            <v/>
          </cell>
          <cell r="B3632">
            <v>0</v>
          </cell>
          <cell r="C3632">
            <v>0</v>
          </cell>
          <cell r="D3632" t="str">
            <v/>
          </cell>
          <cell r="E3632">
            <v>0</v>
          </cell>
          <cell r="F3632">
            <v>0</v>
          </cell>
          <cell r="G3632">
            <v>0</v>
          </cell>
        </row>
        <row r="3633">
          <cell r="A3633" t="str">
            <v/>
          </cell>
          <cell r="B3633">
            <v>0</v>
          </cell>
          <cell r="C3633">
            <v>0</v>
          </cell>
          <cell r="D3633" t="str">
            <v/>
          </cell>
          <cell r="E3633">
            <v>0</v>
          </cell>
          <cell r="F3633">
            <v>0</v>
          </cell>
          <cell r="G3633">
            <v>0</v>
          </cell>
        </row>
        <row r="3634">
          <cell r="A3634" t="str">
            <v/>
          </cell>
          <cell r="B3634">
            <v>0</v>
          </cell>
          <cell r="C3634">
            <v>0</v>
          </cell>
          <cell r="D3634" t="str">
            <v/>
          </cell>
          <cell r="E3634">
            <v>0</v>
          </cell>
          <cell r="F3634">
            <v>0</v>
          </cell>
          <cell r="G3634">
            <v>0</v>
          </cell>
        </row>
        <row r="3635">
          <cell r="A3635" t="str">
            <v/>
          </cell>
          <cell r="B3635">
            <v>0</v>
          </cell>
          <cell r="C3635">
            <v>0</v>
          </cell>
          <cell r="D3635" t="str">
            <v/>
          </cell>
          <cell r="E3635">
            <v>0</v>
          </cell>
          <cell r="F3635">
            <v>0</v>
          </cell>
          <cell r="G3635">
            <v>0</v>
          </cell>
        </row>
        <row r="3636">
          <cell r="A3636">
            <v>0</v>
          </cell>
          <cell r="B3636">
            <v>0</v>
          </cell>
          <cell r="C3636">
            <v>0</v>
          </cell>
          <cell r="D3636">
            <v>0</v>
          </cell>
          <cell r="E3636">
            <v>0</v>
          </cell>
          <cell r="F3636" t="str">
            <v>Total B</v>
          </cell>
          <cell r="G3636">
            <v>0</v>
          </cell>
        </row>
        <row r="3637">
          <cell r="A3637">
            <v>0</v>
          </cell>
          <cell r="B3637">
            <v>0</v>
          </cell>
          <cell r="C3637" t="str">
            <v>C - EQUIPOS</v>
          </cell>
          <cell r="D3637">
            <v>0</v>
          </cell>
          <cell r="E3637">
            <v>0</v>
          </cell>
          <cell r="F3637">
            <v>0</v>
          </cell>
          <cell r="G3637">
            <v>0</v>
          </cell>
        </row>
        <row r="3638">
          <cell r="A3638" t="str">
            <v/>
          </cell>
          <cell r="B3638" t="str">
            <v/>
          </cell>
          <cell r="C3638">
            <v>0</v>
          </cell>
          <cell r="D3638" t="str">
            <v/>
          </cell>
          <cell r="E3638">
            <v>0</v>
          </cell>
          <cell r="F3638">
            <v>0</v>
          </cell>
          <cell r="G3638">
            <v>0</v>
          </cell>
        </row>
        <row r="3639">
          <cell r="A3639" t="str">
            <v/>
          </cell>
          <cell r="B3639" t="str">
            <v/>
          </cell>
          <cell r="C3639">
            <v>0</v>
          </cell>
          <cell r="D3639" t="str">
            <v/>
          </cell>
          <cell r="E3639">
            <v>0</v>
          </cell>
          <cell r="F3639">
            <v>0</v>
          </cell>
          <cell r="G3639">
            <v>0</v>
          </cell>
        </row>
        <row r="3640">
          <cell r="A3640" t="str">
            <v/>
          </cell>
          <cell r="B3640" t="str">
            <v/>
          </cell>
          <cell r="C3640">
            <v>0</v>
          </cell>
          <cell r="D3640" t="str">
            <v/>
          </cell>
          <cell r="E3640">
            <v>0</v>
          </cell>
          <cell r="F3640">
            <v>0</v>
          </cell>
          <cell r="G3640">
            <v>0</v>
          </cell>
        </row>
        <row r="3641">
          <cell r="A3641" t="str">
            <v/>
          </cell>
          <cell r="B3641" t="str">
            <v/>
          </cell>
          <cell r="C3641">
            <v>0</v>
          </cell>
          <cell r="D3641" t="str">
            <v/>
          </cell>
          <cell r="E3641">
            <v>0</v>
          </cell>
          <cell r="F3641">
            <v>0</v>
          </cell>
          <cell r="G3641">
            <v>0</v>
          </cell>
        </row>
        <row r="3642">
          <cell r="A3642" t="str">
            <v/>
          </cell>
          <cell r="B3642" t="str">
            <v/>
          </cell>
          <cell r="C3642">
            <v>0</v>
          </cell>
          <cell r="D3642" t="str">
            <v/>
          </cell>
          <cell r="E3642">
            <v>0</v>
          </cell>
          <cell r="F3642">
            <v>0</v>
          </cell>
          <cell r="G3642">
            <v>0</v>
          </cell>
        </row>
        <row r="3643">
          <cell r="A3643" t="str">
            <v/>
          </cell>
          <cell r="B3643" t="str">
            <v/>
          </cell>
          <cell r="C3643">
            <v>0</v>
          </cell>
          <cell r="D3643" t="str">
            <v/>
          </cell>
          <cell r="E3643">
            <v>0</v>
          </cell>
          <cell r="F3643">
            <v>0</v>
          </cell>
          <cell r="G3643">
            <v>0</v>
          </cell>
        </row>
        <row r="3644">
          <cell r="A3644" t="str">
            <v/>
          </cell>
          <cell r="B3644" t="str">
            <v/>
          </cell>
          <cell r="C3644">
            <v>0</v>
          </cell>
          <cell r="D3644" t="str">
            <v/>
          </cell>
          <cell r="E3644">
            <v>0</v>
          </cell>
          <cell r="F3644">
            <v>0</v>
          </cell>
          <cell r="G3644">
            <v>0</v>
          </cell>
        </row>
        <row r="3645">
          <cell r="A3645" t="str">
            <v/>
          </cell>
          <cell r="B3645" t="str">
            <v/>
          </cell>
          <cell r="C3645">
            <v>0</v>
          </cell>
          <cell r="D3645" t="str">
            <v/>
          </cell>
          <cell r="E3645">
            <v>0</v>
          </cell>
          <cell r="F3645">
            <v>0</v>
          </cell>
          <cell r="G3645">
            <v>0</v>
          </cell>
        </row>
        <row r="3646">
          <cell r="A3646" t="str">
            <v/>
          </cell>
          <cell r="B3646" t="str">
            <v/>
          </cell>
          <cell r="C3646">
            <v>0</v>
          </cell>
          <cell r="D3646" t="str">
            <v/>
          </cell>
          <cell r="E3646">
            <v>0</v>
          </cell>
          <cell r="F3646">
            <v>0</v>
          </cell>
          <cell r="G3646">
            <v>0</v>
          </cell>
        </row>
        <row r="3647">
          <cell r="A3647">
            <v>0</v>
          </cell>
          <cell r="B3647">
            <v>0</v>
          </cell>
          <cell r="C3647">
            <v>0</v>
          </cell>
          <cell r="D3647">
            <v>0</v>
          </cell>
          <cell r="E3647">
            <v>0</v>
          </cell>
          <cell r="F3647" t="str">
            <v>Total C</v>
          </cell>
          <cell r="G3647">
            <v>0</v>
          </cell>
        </row>
        <row r="3648">
          <cell r="A3648">
            <v>0</v>
          </cell>
          <cell r="B3648">
            <v>0</v>
          </cell>
          <cell r="C3648">
            <v>0</v>
          </cell>
          <cell r="D3648">
            <v>0</v>
          </cell>
          <cell r="E3648">
            <v>0</v>
          </cell>
          <cell r="F3648">
            <v>0</v>
          </cell>
          <cell r="G3648">
            <v>0</v>
          </cell>
        </row>
        <row r="3649">
          <cell r="A3649" t="str">
            <v/>
          </cell>
          <cell r="B3649" t="str">
            <v/>
          </cell>
          <cell r="C3649">
            <v>0</v>
          </cell>
          <cell r="D3649" t="str">
            <v>Costo  Neto</v>
          </cell>
          <cell r="E3649">
            <v>0</v>
          </cell>
          <cell r="F3649" t="str">
            <v>Total D=A+B+C</v>
          </cell>
          <cell r="G3649">
            <v>0</v>
          </cell>
        </row>
        <row r="3651">
          <cell r="A3651" t="str">
            <v>ANALISIS DE PRECIOS</v>
          </cell>
          <cell r="B3651">
            <v>0</v>
          </cell>
          <cell r="C3651">
            <v>0</v>
          </cell>
          <cell r="D3651">
            <v>0</v>
          </cell>
          <cell r="E3651">
            <v>0</v>
          </cell>
          <cell r="F3651">
            <v>0</v>
          </cell>
          <cell r="G3651">
            <v>0</v>
          </cell>
        </row>
        <row r="3652">
          <cell r="A3652" t="str">
            <v>COMITENTE:</v>
          </cell>
          <cell r="B3652" t="str">
            <v>DIRECCIÓN DE ARQUITECTURA</v>
          </cell>
          <cell r="C3652">
            <v>0</v>
          </cell>
          <cell r="D3652">
            <v>0</v>
          </cell>
          <cell r="E3652">
            <v>0</v>
          </cell>
          <cell r="F3652">
            <v>0</v>
          </cell>
          <cell r="G3652">
            <v>0</v>
          </cell>
        </row>
        <row r="3653">
          <cell r="A3653" t="str">
            <v>CONTRATISTA:</v>
          </cell>
          <cell r="B3653" t="str">
            <v>FUNCIONALES SIGOP</v>
          </cell>
          <cell r="C3653">
            <v>0</v>
          </cell>
          <cell r="D3653">
            <v>0</v>
          </cell>
          <cell r="E3653">
            <v>0</v>
          </cell>
          <cell r="F3653">
            <v>0</v>
          </cell>
          <cell r="G3653">
            <v>0</v>
          </cell>
        </row>
        <row r="3654">
          <cell r="A3654" t="str">
            <v>OBRA:</v>
          </cell>
          <cell r="B3654" t="str">
            <v>PRUEBA PLANILLA DE MEDICION</v>
          </cell>
          <cell r="C3654">
            <v>0</v>
          </cell>
          <cell r="D3654">
            <v>0</v>
          </cell>
          <cell r="E3654">
            <v>0</v>
          </cell>
          <cell r="F3654" t="str">
            <v>PRECIOS A:</v>
          </cell>
          <cell r="G3654">
            <v>0</v>
          </cell>
        </row>
        <row r="3655">
          <cell r="A3655" t="str">
            <v>UBICACIÓN:</v>
          </cell>
          <cell r="B3655" t="str">
            <v>CENTRO CIVICO</v>
          </cell>
          <cell r="C3655">
            <v>0</v>
          </cell>
          <cell r="D3655">
            <v>0</v>
          </cell>
          <cell r="E3655">
            <v>0</v>
          </cell>
          <cell r="F3655">
            <v>0</v>
          </cell>
          <cell r="G3655">
            <v>0</v>
          </cell>
        </row>
        <row r="3656">
          <cell r="A3656" t="str">
            <v>RUBRO:</v>
          </cell>
          <cell r="B3656" t="str">
            <v/>
          </cell>
          <cell r="C3656" t="str">
            <v/>
          </cell>
          <cell r="D3656">
            <v>0</v>
          </cell>
          <cell r="E3656">
            <v>0</v>
          </cell>
          <cell r="F3656">
            <v>0</v>
          </cell>
          <cell r="G3656">
            <v>0</v>
          </cell>
        </row>
        <row r="3657">
          <cell r="A3657" t="str">
            <v>ITEM:</v>
          </cell>
          <cell r="B3657" t="str">
            <v/>
          </cell>
          <cell r="C3657" t="str">
            <v/>
          </cell>
          <cell r="D3657">
            <v>0</v>
          </cell>
          <cell r="E3657">
            <v>0</v>
          </cell>
          <cell r="F3657" t="str">
            <v>UNIDAD:</v>
          </cell>
          <cell r="G3657" t="str">
            <v/>
          </cell>
        </row>
        <row r="3658">
          <cell r="A3658">
            <v>0</v>
          </cell>
          <cell r="B3658">
            <v>0</v>
          </cell>
          <cell r="C3658">
            <v>0</v>
          </cell>
          <cell r="D3658">
            <v>0</v>
          </cell>
          <cell r="E3658">
            <v>0</v>
          </cell>
          <cell r="F3658">
            <v>0</v>
          </cell>
          <cell r="G3658">
            <v>0</v>
          </cell>
        </row>
        <row r="3659">
          <cell r="A3659" t="str">
            <v>DATOS REDETERMINACION</v>
          </cell>
          <cell r="B3659">
            <v>0</v>
          </cell>
          <cell r="C3659" t="str">
            <v>DESIGNACION</v>
          </cell>
          <cell r="D3659" t="str">
            <v>U</v>
          </cell>
          <cell r="E3659" t="str">
            <v>Cantidad</v>
          </cell>
          <cell r="F3659" t="str">
            <v>$ Unitarios</v>
          </cell>
          <cell r="G3659" t="str">
            <v>$ Parcial</v>
          </cell>
        </row>
        <row r="3660">
          <cell r="A3660" t="str">
            <v>CÓDIGO</v>
          </cell>
          <cell r="B3660" t="str">
            <v>DESCRIPCIÓN</v>
          </cell>
          <cell r="C3660">
            <v>0</v>
          </cell>
          <cell r="D3660">
            <v>0</v>
          </cell>
          <cell r="E3660">
            <v>0</v>
          </cell>
          <cell r="F3660">
            <v>0</v>
          </cell>
          <cell r="G3660">
            <v>0</v>
          </cell>
        </row>
        <row r="3661">
          <cell r="A3661">
            <v>0</v>
          </cell>
          <cell r="B3661">
            <v>0</v>
          </cell>
          <cell r="C3661" t="str">
            <v>A - MATERIALES</v>
          </cell>
          <cell r="D3661">
            <v>0</v>
          </cell>
          <cell r="E3661">
            <v>0</v>
          </cell>
          <cell r="F3661">
            <v>0</v>
          </cell>
          <cell r="G3661">
            <v>0</v>
          </cell>
        </row>
        <row r="3662">
          <cell r="A3662" t="str">
            <v/>
          </cell>
          <cell r="B3662" t="str">
            <v/>
          </cell>
          <cell r="C3662">
            <v>0</v>
          </cell>
          <cell r="D3662" t="str">
            <v/>
          </cell>
          <cell r="E3662">
            <v>0</v>
          </cell>
          <cell r="F3662">
            <v>0</v>
          </cell>
          <cell r="G3662">
            <v>0</v>
          </cell>
        </row>
        <row r="3663">
          <cell r="A3663" t="str">
            <v/>
          </cell>
          <cell r="B3663" t="str">
            <v/>
          </cell>
          <cell r="C3663">
            <v>0</v>
          </cell>
          <cell r="D3663" t="str">
            <v/>
          </cell>
          <cell r="E3663">
            <v>0</v>
          </cell>
          <cell r="F3663">
            <v>0</v>
          </cell>
          <cell r="G3663">
            <v>0</v>
          </cell>
        </row>
        <row r="3664">
          <cell r="A3664" t="str">
            <v/>
          </cell>
          <cell r="B3664" t="str">
            <v/>
          </cell>
          <cell r="C3664">
            <v>0</v>
          </cell>
          <cell r="D3664" t="str">
            <v/>
          </cell>
          <cell r="E3664">
            <v>0</v>
          </cell>
          <cell r="F3664">
            <v>0</v>
          </cell>
          <cell r="G3664">
            <v>0</v>
          </cell>
        </row>
        <row r="3665">
          <cell r="A3665" t="str">
            <v/>
          </cell>
          <cell r="B3665" t="str">
            <v/>
          </cell>
          <cell r="C3665">
            <v>0</v>
          </cell>
          <cell r="D3665" t="str">
            <v/>
          </cell>
          <cell r="E3665">
            <v>0</v>
          </cell>
          <cell r="F3665">
            <v>0</v>
          </cell>
          <cell r="G3665">
            <v>0</v>
          </cell>
        </row>
        <row r="3666">
          <cell r="A3666" t="str">
            <v/>
          </cell>
          <cell r="B3666" t="str">
            <v/>
          </cell>
          <cell r="C3666">
            <v>0</v>
          </cell>
          <cell r="D3666" t="str">
            <v/>
          </cell>
          <cell r="E3666">
            <v>0</v>
          </cell>
          <cell r="F3666">
            <v>0</v>
          </cell>
          <cell r="G3666">
            <v>0</v>
          </cell>
        </row>
        <row r="3667">
          <cell r="A3667" t="str">
            <v/>
          </cell>
          <cell r="B3667" t="str">
            <v/>
          </cell>
          <cell r="C3667">
            <v>0</v>
          </cell>
          <cell r="D3667" t="str">
            <v/>
          </cell>
          <cell r="E3667">
            <v>0</v>
          </cell>
          <cell r="F3667">
            <v>0</v>
          </cell>
          <cell r="G3667">
            <v>0</v>
          </cell>
        </row>
        <row r="3668">
          <cell r="A3668" t="str">
            <v/>
          </cell>
          <cell r="B3668" t="str">
            <v/>
          </cell>
          <cell r="C3668">
            <v>0</v>
          </cell>
          <cell r="D3668" t="str">
            <v/>
          </cell>
          <cell r="E3668">
            <v>0</v>
          </cell>
          <cell r="F3668">
            <v>0</v>
          </cell>
          <cell r="G3668">
            <v>0</v>
          </cell>
        </row>
        <row r="3669">
          <cell r="A3669" t="str">
            <v/>
          </cell>
          <cell r="B3669" t="str">
            <v/>
          </cell>
          <cell r="C3669">
            <v>0</v>
          </cell>
          <cell r="D3669" t="str">
            <v/>
          </cell>
          <cell r="E3669">
            <v>0</v>
          </cell>
          <cell r="F3669">
            <v>0</v>
          </cell>
          <cell r="G3669">
            <v>0</v>
          </cell>
        </row>
        <row r="3670">
          <cell r="A3670" t="str">
            <v/>
          </cell>
          <cell r="B3670" t="str">
            <v/>
          </cell>
          <cell r="C3670">
            <v>0</v>
          </cell>
          <cell r="D3670" t="str">
            <v/>
          </cell>
          <cell r="E3670">
            <v>0</v>
          </cell>
          <cell r="F3670">
            <v>0</v>
          </cell>
          <cell r="G3670">
            <v>0</v>
          </cell>
        </row>
        <row r="3671">
          <cell r="A3671" t="str">
            <v/>
          </cell>
          <cell r="B3671" t="str">
            <v/>
          </cell>
          <cell r="C3671">
            <v>0</v>
          </cell>
          <cell r="D3671" t="str">
            <v/>
          </cell>
          <cell r="E3671">
            <v>0</v>
          </cell>
          <cell r="F3671">
            <v>0</v>
          </cell>
          <cell r="G3671">
            <v>0</v>
          </cell>
        </row>
        <row r="3672">
          <cell r="A3672" t="str">
            <v/>
          </cell>
          <cell r="B3672" t="str">
            <v/>
          </cell>
          <cell r="C3672">
            <v>0</v>
          </cell>
          <cell r="D3672" t="str">
            <v/>
          </cell>
          <cell r="E3672">
            <v>0</v>
          </cell>
          <cell r="F3672">
            <v>0</v>
          </cell>
          <cell r="G3672">
            <v>0</v>
          </cell>
        </row>
        <row r="3673">
          <cell r="A3673" t="str">
            <v/>
          </cell>
          <cell r="B3673" t="str">
            <v/>
          </cell>
          <cell r="C3673">
            <v>0</v>
          </cell>
          <cell r="D3673" t="str">
            <v/>
          </cell>
          <cell r="E3673">
            <v>0</v>
          </cell>
          <cell r="F3673">
            <v>0</v>
          </cell>
          <cell r="G3673">
            <v>0</v>
          </cell>
        </row>
        <row r="3674">
          <cell r="A3674" t="str">
            <v/>
          </cell>
          <cell r="B3674" t="str">
            <v/>
          </cell>
          <cell r="C3674">
            <v>0</v>
          </cell>
          <cell r="D3674" t="str">
            <v/>
          </cell>
          <cell r="E3674">
            <v>0</v>
          </cell>
          <cell r="F3674">
            <v>0</v>
          </cell>
          <cell r="G3674">
            <v>0</v>
          </cell>
        </row>
        <row r="3675">
          <cell r="A3675" t="str">
            <v/>
          </cell>
          <cell r="B3675" t="str">
            <v/>
          </cell>
          <cell r="C3675">
            <v>0</v>
          </cell>
          <cell r="D3675" t="str">
            <v/>
          </cell>
          <cell r="E3675">
            <v>0</v>
          </cell>
          <cell r="F3675">
            <v>0</v>
          </cell>
          <cell r="G3675">
            <v>0</v>
          </cell>
        </row>
        <row r="3676">
          <cell r="A3676">
            <v>0</v>
          </cell>
          <cell r="B3676">
            <v>0</v>
          </cell>
          <cell r="C3676">
            <v>0</v>
          </cell>
          <cell r="D3676">
            <v>0</v>
          </cell>
          <cell r="E3676">
            <v>0</v>
          </cell>
          <cell r="F3676" t="str">
            <v>Total A</v>
          </cell>
          <cell r="G3676">
            <v>0</v>
          </cell>
        </row>
        <row r="3677">
          <cell r="A3677">
            <v>0</v>
          </cell>
          <cell r="B3677">
            <v>0</v>
          </cell>
          <cell r="C3677" t="str">
            <v>B - MANO DE OBRA</v>
          </cell>
          <cell r="D3677">
            <v>0</v>
          </cell>
          <cell r="E3677">
            <v>0</v>
          </cell>
          <cell r="F3677">
            <v>0</v>
          </cell>
          <cell r="G3677">
            <v>0</v>
          </cell>
        </row>
        <row r="3678">
          <cell r="A3678" t="str">
            <v/>
          </cell>
          <cell r="B3678">
            <v>0</v>
          </cell>
          <cell r="C3678">
            <v>0</v>
          </cell>
          <cell r="D3678" t="str">
            <v/>
          </cell>
          <cell r="E3678">
            <v>0</v>
          </cell>
          <cell r="F3678">
            <v>0</v>
          </cell>
          <cell r="G3678">
            <v>0</v>
          </cell>
        </row>
        <row r="3679">
          <cell r="A3679" t="str">
            <v/>
          </cell>
          <cell r="B3679">
            <v>0</v>
          </cell>
          <cell r="C3679">
            <v>0</v>
          </cell>
          <cell r="D3679" t="str">
            <v/>
          </cell>
          <cell r="E3679">
            <v>0</v>
          </cell>
          <cell r="F3679">
            <v>0</v>
          </cell>
          <cell r="G3679">
            <v>0</v>
          </cell>
        </row>
        <row r="3680">
          <cell r="A3680" t="str">
            <v/>
          </cell>
          <cell r="B3680">
            <v>0</v>
          </cell>
          <cell r="C3680">
            <v>0</v>
          </cell>
          <cell r="D3680" t="str">
            <v/>
          </cell>
          <cell r="E3680">
            <v>0</v>
          </cell>
          <cell r="F3680">
            <v>0</v>
          </cell>
          <cell r="G3680">
            <v>0</v>
          </cell>
        </row>
        <row r="3681">
          <cell r="A3681" t="str">
            <v/>
          </cell>
          <cell r="B3681">
            <v>0</v>
          </cell>
          <cell r="C3681">
            <v>0</v>
          </cell>
          <cell r="D3681" t="str">
            <v/>
          </cell>
          <cell r="E3681">
            <v>0</v>
          </cell>
          <cell r="F3681">
            <v>0</v>
          </cell>
          <cell r="G3681">
            <v>0</v>
          </cell>
        </row>
        <row r="3682">
          <cell r="A3682" t="str">
            <v/>
          </cell>
          <cell r="B3682">
            <v>0</v>
          </cell>
          <cell r="C3682">
            <v>0</v>
          </cell>
          <cell r="D3682" t="str">
            <v/>
          </cell>
          <cell r="E3682">
            <v>0</v>
          </cell>
          <cell r="F3682">
            <v>0</v>
          </cell>
          <cell r="G3682">
            <v>0</v>
          </cell>
        </row>
        <row r="3683">
          <cell r="A3683" t="str">
            <v/>
          </cell>
          <cell r="B3683">
            <v>0</v>
          </cell>
          <cell r="C3683">
            <v>0</v>
          </cell>
          <cell r="D3683" t="str">
            <v/>
          </cell>
          <cell r="E3683">
            <v>0</v>
          </cell>
          <cell r="F3683">
            <v>0</v>
          </cell>
          <cell r="G3683">
            <v>0</v>
          </cell>
        </row>
        <row r="3684">
          <cell r="A3684" t="str">
            <v/>
          </cell>
          <cell r="B3684">
            <v>0</v>
          </cell>
          <cell r="C3684">
            <v>0</v>
          </cell>
          <cell r="D3684" t="str">
            <v/>
          </cell>
          <cell r="E3684">
            <v>0</v>
          </cell>
          <cell r="F3684">
            <v>0</v>
          </cell>
          <cell r="G3684">
            <v>0</v>
          </cell>
        </row>
        <row r="3685">
          <cell r="A3685" t="str">
            <v/>
          </cell>
          <cell r="B3685">
            <v>0</v>
          </cell>
          <cell r="C3685">
            <v>0</v>
          </cell>
          <cell r="D3685" t="str">
            <v/>
          </cell>
          <cell r="E3685">
            <v>0</v>
          </cell>
          <cell r="F3685">
            <v>0</v>
          </cell>
          <cell r="G3685">
            <v>0</v>
          </cell>
        </row>
        <row r="3686">
          <cell r="A3686">
            <v>0</v>
          </cell>
          <cell r="B3686">
            <v>0</v>
          </cell>
          <cell r="C3686">
            <v>0</v>
          </cell>
          <cell r="D3686">
            <v>0</v>
          </cell>
          <cell r="E3686">
            <v>0</v>
          </cell>
          <cell r="F3686" t="str">
            <v>Total B</v>
          </cell>
          <cell r="G3686">
            <v>0</v>
          </cell>
        </row>
        <row r="3687">
          <cell r="A3687">
            <v>0</v>
          </cell>
          <cell r="B3687">
            <v>0</v>
          </cell>
          <cell r="C3687" t="str">
            <v>C - EQUIPOS</v>
          </cell>
          <cell r="D3687">
            <v>0</v>
          </cell>
          <cell r="E3687">
            <v>0</v>
          </cell>
          <cell r="F3687">
            <v>0</v>
          </cell>
          <cell r="G3687">
            <v>0</v>
          </cell>
        </row>
        <row r="3688">
          <cell r="A3688" t="str">
            <v/>
          </cell>
          <cell r="B3688" t="str">
            <v/>
          </cell>
          <cell r="C3688">
            <v>0</v>
          </cell>
          <cell r="D3688" t="str">
            <v/>
          </cell>
          <cell r="E3688">
            <v>0</v>
          </cell>
          <cell r="F3688">
            <v>0</v>
          </cell>
          <cell r="G3688">
            <v>0</v>
          </cell>
        </row>
        <row r="3689">
          <cell r="A3689" t="str">
            <v/>
          </cell>
          <cell r="B3689" t="str">
            <v/>
          </cell>
          <cell r="C3689">
            <v>0</v>
          </cell>
          <cell r="D3689" t="str">
            <v/>
          </cell>
          <cell r="E3689">
            <v>0</v>
          </cell>
          <cell r="F3689">
            <v>0</v>
          </cell>
          <cell r="G3689">
            <v>0</v>
          </cell>
        </row>
        <row r="3690">
          <cell r="A3690" t="str">
            <v/>
          </cell>
          <cell r="B3690" t="str">
            <v/>
          </cell>
          <cell r="C3690">
            <v>0</v>
          </cell>
          <cell r="D3690" t="str">
            <v/>
          </cell>
          <cell r="E3690">
            <v>0</v>
          </cell>
          <cell r="F3690">
            <v>0</v>
          </cell>
          <cell r="G3690">
            <v>0</v>
          </cell>
        </row>
        <row r="3691">
          <cell r="A3691" t="str">
            <v/>
          </cell>
          <cell r="B3691" t="str">
            <v/>
          </cell>
          <cell r="C3691">
            <v>0</v>
          </cell>
          <cell r="D3691" t="str">
            <v/>
          </cell>
          <cell r="E3691">
            <v>0</v>
          </cell>
          <cell r="F3691">
            <v>0</v>
          </cell>
          <cell r="G3691">
            <v>0</v>
          </cell>
        </row>
        <row r="3692">
          <cell r="A3692" t="str">
            <v/>
          </cell>
          <cell r="B3692" t="str">
            <v/>
          </cell>
          <cell r="C3692">
            <v>0</v>
          </cell>
          <cell r="D3692" t="str">
            <v/>
          </cell>
          <cell r="E3692">
            <v>0</v>
          </cell>
          <cell r="F3692">
            <v>0</v>
          </cell>
          <cell r="G3692">
            <v>0</v>
          </cell>
        </row>
        <row r="3693">
          <cell r="A3693" t="str">
            <v/>
          </cell>
          <cell r="B3693" t="str">
            <v/>
          </cell>
          <cell r="C3693">
            <v>0</v>
          </cell>
          <cell r="D3693" t="str">
            <v/>
          </cell>
          <cell r="E3693">
            <v>0</v>
          </cell>
          <cell r="F3693">
            <v>0</v>
          </cell>
          <cell r="G3693">
            <v>0</v>
          </cell>
        </row>
        <row r="3694">
          <cell r="A3694" t="str">
            <v/>
          </cell>
          <cell r="B3694" t="str">
            <v/>
          </cell>
          <cell r="C3694">
            <v>0</v>
          </cell>
          <cell r="D3694" t="str">
            <v/>
          </cell>
          <cell r="E3694">
            <v>0</v>
          </cell>
          <cell r="F3694">
            <v>0</v>
          </cell>
          <cell r="G3694">
            <v>0</v>
          </cell>
        </row>
        <row r="3695">
          <cell r="A3695" t="str">
            <v/>
          </cell>
          <cell r="B3695" t="str">
            <v/>
          </cell>
          <cell r="C3695">
            <v>0</v>
          </cell>
          <cell r="D3695" t="str">
            <v/>
          </cell>
          <cell r="E3695">
            <v>0</v>
          </cell>
          <cell r="F3695">
            <v>0</v>
          </cell>
          <cell r="G3695">
            <v>0</v>
          </cell>
        </row>
        <row r="3696">
          <cell r="A3696" t="str">
            <v/>
          </cell>
          <cell r="B3696" t="str">
            <v/>
          </cell>
          <cell r="C3696">
            <v>0</v>
          </cell>
          <cell r="D3696" t="str">
            <v/>
          </cell>
          <cell r="E3696">
            <v>0</v>
          </cell>
          <cell r="F3696">
            <v>0</v>
          </cell>
          <cell r="G3696">
            <v>0</v>
          </cell>
        </row>
        <row r="3697">
          <cell r="A3697">
            <v>0</v>
          </cell>
          <cell r="B3697">
            <v>0</v>
          </cell>
          <cell r="C3697">
            <v>0</v>
          </cell>
          <cell r="D3697">
            <v>0</v>
          </cell>
          <cell r="E3697">
            <v>0</v>
          </cell>
          <cell r="F3697" t="str">
            <v>Total C</v>
          </cell>
          <cell r="G3697">
            <v>0</v>
          </cell>
        </row>
        <row r="3698">
          <cell r="A3698">
            <v>0</v>
          </cell>
          <cell r="B3698">
            <v>0</v>
          </cell>
          <cell r="C3698">
            <v>0</v>
          </cell>
          <cell r="D3698">
            <v>0</v>
          </cell>
          <cell r="E3698">
            <v>0</v>
          </cell>
          <cell r="F3698">
            <v>0</v>
          </cell>
          <cell r="G3698">
            <v>0</v>
          </cell>
        </row>
        <row r="3699">
          <cell r="A3699" t="str">
            <v/>
          </cell>
          <cell r="B3699" t="str">
            <v/>
          </cell>
          <cell r="C3699">
            <v>0</v>
          </cell>
          <cell r="D3699" t="str">
            <v>Costo  Neto</v>
          </cell>
          <cell r="E3699">
            <v>0</v>
          </cell>
          <cell r="F3699" t="str">
            <v>Total D=A+B+C</v>
          </cell>
          <cell r="G3699">
            <v>0</v>
          </cell>
        </row>
        <row r="3701">
          <cell r="A3701" t="str">
            <v>ANALISIS DE PRECIOS</v>
          </cell>
          <cell r="B3701">
            <v>0</v>
          </cell>
          <cell r="C3701">
            <v>0</v>
          </cell>
          <cell r="D3701">
            <v>0</v>
          </cell>
          <cell r="E3701">
            <v>0</v>
          </cell>
          <cell r="F3701">
            <v>0</v>
          </cell>
          <cell r="G3701">
            <v>0</v>
          </cell>
        </row>
        <row r="3702">
          <cell r="A3702" t="str">
            <v>COMITENTE:</v>
          </cell>
          <cell r="B3702" t="str">
            <v>DIRECCIÓN DE ARQUITECTURA</v>
          </cell>
          <cell r="C3702">
            <v>0</v>
          </cell>
          <cell r="D3702">
            <v>0</v>
          </cell>
          <cell r="E3702">
            <v>0</v>
          </cell>
          <cell r="F3702">
            <v>0</v>
          </cell>
          <cell r="G3702">
            <v>0</v>
          </cell>
        </row>
        <row r="3703">
          <cell r="A3703" t="str">
            <v>CONTRATISTA:</v>
          </cell>
          <cell r="B3703" t="str">
            <v>FUNCIONALES SIGOP</v>
          </cell>
          <cell r="C3703">
            <v>0</v>
          </cell>
          <cell r="D3703">
            <v>0</v>
          </cell>
          <cell r="E3703">
            <v>0</v>
          </cell>
          <cell r="F3703">
            <v>0</v>
          </cell>
          <cell r="G3703">
            <v>0</v>
          </cell>
        </row>
        <row r="3704">
          <cell r="A3704" t="str">
            <v>OBRA:</v>
          </cell>
          <cell r="B3704" t="str">
            <v>PRUEBA PLANILLA DE MEDICION</v>
          </cell>
          <cell r="C3704">
            <v>0</v>
          </cell>
          <cell r="D3704">
            <v>0</v>
          </cell>
          <cell r="E3704">
            <v>0</v>
          </cell>
          <cell r="F3704" t="str">
            <v>PRECIOS A:</v>
          </cell>
          <cell r="G3704">
            <v>0</v>
          </cell>
        </row>
        <row r="3705">
          <cell r="A3705" t="str">
            <v>UBICACIÓN:</v>
          </cell>
          <cell r="B3705" t="str">
            <v>CENTRO CIVICO</v>
          </cell>
          <cell r="C3705">
            <v>0</v>
          </cell>
          <cell r="D3705">
            <v>0</v>
          </cell>
          <cell r="E3705">
            <v>0</v>
          </cell>
          <cell r="F3705">
            <v>0</v>
          </cell>
          <cell r="G3705">
            <v>0</v>
          </cell>
        </row>
        <row r="3706">
          <cell r="A3706" t="str">
            <v>RUBRO:</v>
          </cell>
          <cell r="B3706" t="str">
            <v/>
          </cell>
          <cell r="C3706" t="str">
            <v/>
          </cell>
          <cell r="D3706">
            <v>0</v>
          </cell>
          <cell r="E3706">
            <v>0</v>
          </cell>
          <cell r="F3706">
            <v>0</v>
          </cell>
          <cell r="G3706">
            <v>0</v>
          </cell>
        </row>
        <row r="3707">
          <cell r="A3707" t="str">
            <v>ITEM:</v>
          </cell>
          <cell r="B3707" t="str">
            <v/>
          </cell>
          <cell r="C3707" t="str">
            <v/>
          </cell>
          <cell r="D3707">
            <v>0</v>
          </cell>
          <cell r="E3707">
            <v>0</v>
          </cell>
          <cell r="F3707" t="str">
            <v>UNIDAD:</v>
          </cell>
          <cell r="G3707" t="str">
            <v/>
          </cell>
        </row>
        <row r="3708">
          <cell r="A3708">
            <v>0</v>
          </cell>
          <cell r="B3708">
            <v>0</v>
          </cell>
          <cell r="C3708">
            <v>0</v>
          </cell>
          <cell r="D3708">
            <v>0</v>
          </cell>
          <cell r="E3708">
            <v>0</v>
          </cell>
          <cell r="F3708">
            <v>0</v>
          </cell>
          <cell r="G3708">
            <v>0</v>
          </cell>
        </row>
        <row r="3709">
          <cell r="A3709" t="str">
            <v>DATOS REDETERMINACION</v>
          </cell>
          <cell r="B3709">
            <v>0</v>
          </cell>
          <cell r="C3709" t="str">
            <v>DESIGNACION</v>
          </cell>
          <cell r="D3709" t="str">
            <v>U</v>
          </cell>
          <cell r="E3709" t="str">
            <v>Cantidad</v>
          </cell>
          <cell r="F3709" t="str">
            <v>$ Unitarios</v>
          </cell>
          <cell r="G3709" t="str">
            <v>$ Parcial</v>
          </cell>
        </row>
        <row r="3710">
          <cell r="A3710" t="str">
            <v>CÓDIGO</v>
          </cell>
          <cell r="B3710" t="str">
            <v>DESCRIPCIÓN</v>
          </cell>
          <cell r="C3710">
            <v>0</v>
          </cell>
          <cell r="D3710">
            <v>0</v>
          </cell>
          <cell r="E3710">
            <v>0</v>
          </cell>
          <cell r="F3710">
            <v>0</v>
          </cell>
          <cell r="G3710">
            <v>0</v>
          </cell>
        </row>
        <row r="3711">
          <cell r="A3711">
            <v>0</v>
          </cell>
          <cell r="B3711">
            <v>0</v>
          </cell>
          <cell r="C3711" t="str">
            <v>A - MATERIALES</v>
          </cell>
          <cell r="D3711">
            <v>0</v>
          </cell>
          <cell r="E3711">
            <v>0</v>
          </cell>
          <cell r="F3711">
            <v>0</v>
          </cell>
          <cell r="G3711">
            <v>0</v>
          </cell>
        </row>
        <row r="3712">
          <cell r="A3712" t="str">
            <v/>
          </cell>
          <cell r="B3712" t="str">
            <v/>
          </cell>
          <cell r="C3712">
            <v>0</v>
          </cell>
          <cell r="D3712" t="str">
            <v/>
          </cell>
          <cell r="E3712">
            <v>0</v>
          </cell>
          <cell r="F3712">
            <v>0</v>
          </cell>
          <cell r="G3712">
            <v>0</v>
          </cell>
        </row>
        <row r="3713">
          <cell r="A3713" t="str">
            <v/>
          </cell>
          <cell r="B3713" t="str">
            <v/>
          </cell>
          <cell r="C3713">
            <v>0</v>
          </cell>
          <cell r="D3713" t="str">
            <v/>
          </cell>
          <cell r="E3713">
            <v>0</v>
          </cell>
          <cell r="F3713">
            <v>0</v>
          </cell>
          <cell r="G3713">
            <v>0</v>
          </cell>
        </row>
        <row r="3714">
          <cell r="A3714" t="str">
            <v/>
          </cell>
          <cell r="B3714" t="str">
            <v/>
          </cell>
          <cell r="C3714">
            <v>0</v>
          </cell>
          <cell r="D3714" t="str">
            <v/>
          </cell>
          <cell r="E3714">
            <v>0</v>
          </cell>
          <cell r="F3714">
            <v>0</v>
          </cell>
          <cell r="G3714">
            <v>0</v>
          </cell>
        </row>
        <row r="3715">
          <cell r="A3715" t="str">
            <v/>
          </cell>
          <cell r="B3715" t="str">
            <v/>
          </cell>
          <cell r="C3715">
            <v>0</v>
          </cell>
          <cell r="D3715" t="str">
            <v/>
          </cell>
          <cell r="E3715">
            <v>0</v>
          </cell>
          <cell r="F3715">
            <v>0</v>
          </cell>
          <cell r="G3715">
            <v>0</v>
          </cell>
        </row>
        <row r="3716">
          <cell r="A3716" t="str">
            <v/>
          </cell>
          <cell r="B3716" t="str">
            <v/>
          </cell>
          <cell r="C3716">
            <v>0</v>
          </cell>
          <cell r="D3716" t="str">
            <v/>
          </cell>
          <cell r="E3716">
            <v>0</v>
          </cell>
          <cell r="F3716">
            <v>0</v>
          </cell>
          <cell r="G3716">
            <v>0</v>
          </cell>
        </row>
        <row r="3717">
          <cell r="A3717" t="str">
            <v/>
          </cell>
          <cell r="B3717" t="str">
            <v/>
          </cell>
          <cell r="C3717">
            <v>0</v>
          </cell>
          <cell r="D3717" t="str">
            <v/>
          </cell>
          <cell r="E3717">
            <v>0</v>
          </cell>
          <cell r="F3717">
            <v>0</v>
          </cell>
          <cell r="G3717">
            <v>0</v>
          </cell>
        </row>
        <row r="3718">
          <cell r="A3718" t="str">
            <v/>
          </cell>
          <cell r="B3718" t="str">
            <v/>
          </cell>
          <cell r="C3718">
            <v>0</v>
          </cell>
          <cell r="D3718" t="str">
            <v/>
          </cell>
          <cell r="E3718">
            <v>0</v>
          </cell>
          <cell r="F3718">
            <v>0</v>
          </cell>
          <cell r="G3718">
            <v>0</v>
          </cell>
        </row>
        <row r="3719">
          <cell r="A3719" t="str">
            <v/>
          </cell>
          <cell r="B3719" t="str">
            <v/>
          </cell>
          <cell r="C3719">
            <v>0</v>
          </cell>
          <cell r="D3719" t="str">
            <v/>
          </cell>
          <cell r="E3719">
            <v>0</v>
          </cell>
          <cell r="F3719">
            <v>0</v>
          </cell>
          <cell r="G3719">
            <v>0</v>
          </cell>
        </row>
        <row r="3720">
          <cell r="A3720" t="str">
            <v/>
          </cell>
          <cell r="B3720" t="str">
            <v/>
          </cell>
          <cell r="C3720">
            <v>0</v>
          </cell>
          <cell r="D3720" t="str">
            <v/>
          </cell>
          <cell r="E3720">
            <v>0</v>
          </cell>
          <cell r="F3720">
            <v>0</v>
          </cell>
          <cell r="G3720">
            <v>0</v>
          </cell>
        </row>
        <row r="3721">
          <cell r="A3721" t="str">
            <v/>
          </cell>
          <cell r="B3721" t="str">
            <v/>
          </cell>
          <cell r="C3721">
            <v>0</v>
          </cell>
          <cell r="D3721" t="str">
            <v/>
          </cell>
          <cell r="E3721">
            <v>0</v>
          </cell>
          <cell r="F3721">
            <v>0</v>
          </cell>
          <cell r="G3721">
            <v>0</v>
          </cell>
        </row>
        <row r="3722">
          <cell r="A3722" t="str">
            <v/>
          </cell>
          <cell r="B3722" t="str">
            <v/>
          </cell>
          <cell r="C3722">
            <v>0</v>
          </cell>
          <cell r="D3722" t="str">
            <v/>
          </cell>
          <cell r="E3722">
            <v>0</v>
          </cell>
          <cell r="F3722">
            <v>0</v>
          </cell>
          <cell r="G3722">
            <v>0</v>
          </cell>
        </row>
        <row r="3723">
          <cell r="A3723" t="str">
            <v/>
          </cell>
          <cell r="B3723" t="str">
            <v/>
          </cell>
          <cell r="C3723">
            <v>0</v>
          </cell>
          <cell r="D3723" t="str">
            <v/>
          </cell>
          <cell r="E3723">
            <v>0</v>
          </cell>
          <cell r="F3723">
            <v>0</v>
          </cell>
          <cell r="G3723">
            <v>0</v>
          </cell>
        </row>
        <row r="3724">
          <cell r="A3724" t="str">
            <v/>
          </cell>
          <cell r="B3724" t="str">
            <v/>
          </cell>
          <cell r="C3724">
            <v>0</v>
          </cell>
          <cell r="D3724" t="str">
            <v/>
          </cell>
          <cell r="E3724">
            <v>0</v>
          </cell>
          <cell r="F3724">
            <v>0</v>
          </cell>
          <cell r="G3724">
            <v>0</v>
          </cell>
        </row>
        <row r="3725">
          <cell r="A3725" t="str">
            <v/>
          </cell>
          <cell r="B3725" t="str">
            <v/>
          </cell>
          <cell r="C3725">
            <v>0</v>
          </cell>
          <cell r="D3725" t="str">
            <v/>
          </cell>
          <cell r="E3725">
            <v>0</v>
          </cell>
          <cell r="F3725">
            <v>0</v>
          </cell>
          <cell r="G3725">
            <v>0</v>
          </cell>
        </row>
        <row r="3726">
          <cell r="A3726">
            <v>0</v>
          </cell>
          <cell r="B3726">
            <v>0</v>
          </cell>
          <cell r="C3726">
            <v>0</v>
          </cell>
          <cell r="D3726">
            <v>0</v>
          </cell>
          <cell r="E3726">
            <v>0</v>
          </cell>
          <cell r="F3726" t="str">
            <v>Total A</v>
          </cell>
          <cell r="G3726">
            <v>0</v>
          </cell>
        </row>
        <row r="3727">
          <cell r="A3727">
            <v>0</v>
          </cell>
          <cell r="B3727">
            <v>0</v>
          </cell>
          <cell r="C3727" t="str">
            <v>B - MANO DE OBRA</v>
          </cell>
          <cell r="D3727">
            <v>0</v>
          </cell>
          <cell r="E3727">
            <v>0</v>
          </cell>
          <cell r="F3727">
            <v>0</v>
          </cell>
          <cell r="G3727">
            <v>0</v>
          </cell>
        </row>
        <row r="3728">
          <cell r="A3728" t="str">
            <v/>
          </cell>
          <cell r="B3728">
            <v>0</v>
          </cell>
          <cell r="C3728">
            <v>0</v>
          </cell>
          <cell r="D3728" t="str">
            <v/>
          </cell>
          <cell r="E3728">
            <v>0</v>
          </cell>
          <cell r="F3728">
            <v>0</v>
          </cell>
          <cell r="G3728">
            <v>0</v>
          </cell>
        </row>
        <row r="3729">
          <cell r="A3729" t="str">
            <v/>
          </cell>
          <cell r="B3729">
            <v>0</v>
          </cell>
          <cell r="C3729">
            <v>0</v>
          </cell>
          <cell r="D3729" t="str">
            <v/>
          </cell>
          <cell r="E3729">
            <v>0</v>
          </cell>
          <cell r="F3729">
            <v>0</v>
          </cell>
          <cell r="G3729">
            <v>0</v>
          </cell>
        </row>
        <row r="3730">
          <cell r="A3730" t="str">
            <v/>
          </cell>
          <cell r="B3730">
            <v>0</v>
          </cell>
          <cell r="C3730">
            <v>0</v>
          </cell>
          <cell r="D3730" t="str">
            <v/>
          </cell>
          <cell r="E3730">
            <v>0</v>
          </cell>
          <cell r="F3730">
            <v>0</v>
          </cell>
          <cell r="G3730">
            <v>0</v>
          </cell>
        </row>
        <row r="3731">
          <cell r="A3731" t="str">
            <v/>
          </cell>
          <cell r="B3731">
            <v>0</v>
          </cell>
          <cell r="C3731">
            <v>0</v>
          </cell>
          <cell r="D3731" t="str">
            <v/>
          </cell>
          <cell r="E3731">
            <v>0</v>
          </cell>
          <cell r="F3731">
            <v>0</v>
          </cell>
          <cell r="G3731">
            <v>0</v>
          </cell>
        </row>
        <row r="3732">
          <cell r="A3732" t="str">
            <v/>
          </cell>
          <cell r="B3732">
            <v>0</v>
          </cell>
          <cell r="C3732">
            <v>0</v>
          </cell>
          <cell r="D3732" t="str">
            <v/>
          </cell>
          <cell r="E3732">
            <v>0</v>
          </cell>
          <cell r="F3732">
            <v>0</v>
          </cell>
          <cell r="G3732">
            <v>0</v>
          </cell>
        </row>
        <row r="3733">
          <cell r="A3733" t="str">
            <v/>
          </cell>
          <cell r="B3733">
            <v>0</v>
          </cell>
          <cell r="C3733">
            <v>0</v>
          </cell>
          <cell r="D3733" t="str">
            <v/>
          </cell>
          <cell r="E3733">
            <v>0</v>
          </cell>
          <cell r="F3733">
            <v>0</v>
          </cell>
          <cell r="G3733">
            <v>0</v>
          </cell>
        </row>
        <row r="3734">
          <cell r="A3734" t="str">
            <v/>
          </cell>
          <cell r="B3734">
            <v>0</v>
          </cell>
          <cell r="C3734">
            <v>0</v>
          </cell>
          <cell r="D3734" t="str">
            <v/>
          </cell>
          <cell r="E3734">
            <v>0</v>
          </cell>
          <cell r="F3734">
            <v>0</v>
          </cell>
          <cell r="G3734">
            <v>0</v>
          </cell>
        </row>
        <row r="3735">
          <cell r="A3735" t="str">
            <v/>
          </cell>
          <cell r="B3735">
            <v>0</v>
          </cell>
          <cell r="C3735">
            <v>0</v>
          </cell>
          <cell r="D3735" t="str">
            <v/>
          </cell>
          <cell r="E3735">
            <v>0</v>
          </cell>
          <cell r="F3735">
            <v>0</v>
          </cell>
          <cell r="G3735">
            <v>0</v>
          </cell>
        </row>
        <row r="3736">
          <cell r="A3736">
            <v>0</v>
          </cell>
          <cell r="B3736">
            <v>0</v>
          </cell>
          <cell r="C3736">
            <v>0</v>
          </cell>
          <cell r="D3736">
            <v>0</v>
          </cell>
          <cell r="E3736">
            <v>0</v>
          </cell>
          <cell r="F3736" t="str">
            <v>Total B</v>
          </cell>
          <cell r="G3736">
            <v>0</v>
          </cell>
        </row>
        <row r="3737">
          <cell r="A3737">
            <v>0</v>
          </cell>
          <cell r="B3737">
            <v>0</v>
          </cell>
          <cell r="C3737" t="str">
            <v>C - EQUIPOS</v>
          </cell>
          <cell r="D3737">
            <v>0</v>
          </cell>
          <cell r="E3737">
            <v>0</v>
          </cell>
          <cell r="F3737">
            <v>0</v>
          </cell>
          <cell r="G3737">
            <v>0</v>
          </cell>
        </row>
        <row r="3738">
          <cell r="A3738" t="str">
            <v/>
          </cell>
          <cell r="B3738" t="str">
            <v/>
          </cell>
          <cell r="C3738">
            <v>0</v>
          </cell>
          <cell r="D3738" t="str">
            <v/>
          </cell>
          <cell r="E3738">
            <v>0</v>
          </cell>
          <cell r="F3738">
            <v>0</v>
          </cell>
          <cell r="G3738">
            <v>0</v>
          </cell>
        </row>
        <row r="3739">
          <cell r="A3739" t="str">
            <v/>
          </cell>
          <cell r="B3739" t="str">
            <v/>
          </cell>
          <cell r="C3739">
            <v>0</v>
          </cell>
          <cell r="D3739" t="str">
            <v/>
          </cell>
          <cell r="E3739">
            <v>0</v>
          </cell>
          <cell r="F3739">
            <v>0</v>
          </cell>
          <cell r="G3739">
            <v>0</v>
          </cell>
        </row>
        <row r="3740">
          <cell r="A3740" t="str">
            <v/>
          </cell>
          <cell r="B3740" t="str">
            <v/>
          </cell>
          <cell r="C3740">
            <v>0</v>
          </cell>
          <cell r="D3740" t="str">
            <v/>
          </cell>
          <cell r="E3740">
            <v>0</v>
          </cell>
          <cell r="F3740">
            <v>0</v>
          </cell>
          <cell r="G3740">
            <v>0</v>
          </cell>
        </row>
        <row r="3741">
          <cell r="A3741" t="str">
            <v/>
          </cell>
          <cell r="B3741" t="str">
            <v/>
          </cell>
          <cell r="C3741">
            <v>0</v>
          </cell>
          <cell r="D3741" t="str">
            <v/>
          </cell>
          <cell r="E3741">
            <v>0</v>
          </cell>
          <cell r="F3741">
            <v>0</v>
          </cell>
          <cell r="G3741">
            <v>0</v>
          </cell>
        </row>
        <row r="3742">
          <cell r="A3742" t="str">
            <v/>
          </cell>
          <cell r="B3742" t="str">
            <v/>
          </cell>
          <cell r="C3742">
            <v>0</v>
          </cell>
          <cell r="D3742" t="str">
            <v/>
          </cell>
          <cell r="E3742">
            <v>0</v>
          </cell>
          <cell r="F3742">
            <v>0</v>
          </cell>
          <cell r="G3742">
            <v>0</v>
          </cell>
        </row>
        <row r="3743">
          <cell r="A3743" t="str">
            <v/>
          </cell>
          <cell r="B3743" t="str">
            <v/>
          </cell>
          <cell r="C3743">
            <v>0</v>
          </cell>
          <cell r="D3743" t="str">
            <v/>
          </cell>
          <cell r="E3743">
            <v>0</v>
          </cell>
          <cell r="F3743">
            <v>0</v>
          </cell>
          <cell r="G3743">
            <v>0</v>
          </cell>
        </row>
        <row r="3744">
          <cell r="A3744" t="str">
            <v/>
          </cell>
          <cell r="B3744" t="str">
            <v/>
          </cell>
          <cell r="C3744">
            <v>0</v>
          </cell>
          <cell r="D3744" t="str">
            <v/>
          </cell>
          <cell r="E3744">
            <v>0</v>
          </cell>
          <cell r="F3744">
            <v>0</v>
          </cell>
          <cell r="G3744">
            <v>0</v>
          </cell>
        </row>
        <row r="3745">
          <cell r="A3745" t="str">
            <v/>
          </cell>
          <cell r="B3745" t="str">
            <v/>
          </cell>
          <cell r="C3745">
            <v>0</v>
          </cell>
          <cell r="D3745" t="str">
            <v/>
          </cell>
          <cell r="E3745">
            <v>0</v>
          </cell>
          <cell r="F3745">
            <v>0</v>
          </cell>
          <cell r="G3745">
            <v>0</v>
          </cell>
        </row>
        <row r="3746">
          <cell r="A3746" t="str">
            <v/>
          </cell>
          <cell r="B3746" t="str">
            <v/>
          </cell>
          <cell r="C3746">
            <v>0</v>
          </cell>
          <cell r="D3746" t="str">
            <v/>
          </cell>
          <cell r="E3746">
            <v>0</v>
          </cell>
          <cell r="F3746">
            <v>0</v>
          </cell>
          <cell r="G3746">
            <v>0</v>
          </cell>
        </row>
        <row r="3747">
          <cell r="A3747">
            <v>0</v>
          </cell>
          <cell r="B3747">
            <v>0</v>
          </cell>
          <cell r="C3747">
            <v>0</v>
          </cell>
          <cell r="D3747">
            <v>0</v>
          </cell>
          <cell r="E3747">
            <v>0</v>
          </cell>
          <cell r="F3747" t="str">
            <v>Total C</v>
          </cell>
          <cell r="G3747">
            <v>0</v>
          </cell>
        </row>
        <row r="3748">
          <cell r="A3748">
            <v>0</v>
          </cell>
          <cell r="B3748">
            <v>0</v>
          </cell>
          <cell r="C3748">
            <v>0</v>
          </cell>
          <cell r="D3748">
            <v>0</v>
          </cell>
          <cell r="E3748">
            <v>0</v>
          </cell>
          <cell r="F3748">
            <v>0</v>
          </cell>
          <cell r="G3748">
            <v>0</v>
          </cell>
        </row>
        <row r="3749">
          <cell r="A3749" t="str">
            <v/>
          </cell>
          <cell r="B3749" t="str">
            <v/>
          </cell>
          <cell r="C3749">
            <v>0</v>
          </cell>
          <cell r="D3749" t="str">
            <v>Costo  Neto</v>
          </cell>
          <cell r="E3749">
            <v>0</v>
          </cell>
          <cell r="F3749" t="str">
            <v>Total D=A+B+C</v>
          </cell>
          <cell r="G3749">
            <v>0</v>
          </cell>
        </row>
        <row r="3751">
          <cell r="A3751" t="str">
            <v>ANALISIS DE PRECIOS</v>
          </cell>
          <cell r="B3751">
            <v>0</v>
          </cell>
          <cell r="C3751">
            <v>0</v>
          </cell>
          <cell r="D3751">
            <v>0</v>
          </cell>
          <cell r="E3751">
            <v>0</v>
          </cell>
          <cell r="F3751">
            <v>0</v>
          </cell>
          <cell r="G3751">
            <v>0</v>
          </cell>
        </row>
        <row r="3752">
          <cell r="A3752" t="str">
            <v>COMITENTE:</v>
          </cell>
          <cell r="B3752" t="str">
            <v>DIRECCIÓN DE ARQUITECTURA</v>
          </cell>
          <cell r="C3752">
            <v>0</v>
          </cell>
          <cell r="D3752">
            <v>0</v>
          </cell>
          <cell r="E3752">
            <v>0</v>
          </cell>
          <cell r="F3752">
            <v>0</v>
          </cell>
          <cell r="G3752">
            <v>0</v>
          </cell>
        </row>
        <row r="3753">
          <cell r="A3753" t="str">
            <v>CONTRATISTA:</v>
          </cell>
          <cell r="B3753" t="str">
            <v>FUNCIONALES SIGOP</v>
          </cell>
          <cell r="C3753">
            <v>0</v>
          </cell>
          <cell r="D3753">
            <v>0</v>
          </cell>
          <cell r="E3753">
            <v>0</v>
          </cell>
          <cell r="F3753">
            <v>0</v>
          </cell>
          <cell r="G3753">
            <v>0</v>
          </cell>
        </row>
        <row r="3754">
          <cell r="A3754" t="str">
            <v>OBRA:</v>
          </cell>
          <cell r="B3754" t="str">
            <v>PRUEBA PLANILLA DE MEDICION</v>
          </cell>
          <cell r="C3754">
            <v>0</v>
          </cell>
          <cell r="D3754">
            <v>0</v>
          </cell>
          <cell r="E3754">
            <v>0</v>
          </cell>
          <cell r="F3754" t="str">
            <v>PRECIOS A:</v>
          </cell>
          <cell r="G3754">
            <v>0</v>
          </cell>
        </row>
        <row r="3755">
          <cell r="A3755" t="str">
            <v>UBICACIÓN:</v>
          </cell>
          <cell r="B3755" t="str">
            <v>CENTRO CIVICO</v>
          </cell>
          <cell r="C3755">
            <v>0</v>
          </cell>
          <cell r="D3755">
            <v>0</v>
          </cell>
          <cell r="E3755">
            <v>0</v>
          </cell>
          <cell r="F3755">
            <v>0</v>
          </cell>
          <cell r="G3755">
            <v>0</v>
          </cell>
        </row>
        <row r="3756">
          <cell r="A3756" t="str">
            <v>RUBRO:</v>
          </cell>
          <cell r="B3756" t="str">
            <v/>
          </cell>
          <cell r="C3756" t="str">
            <v/>
          </cell>
          <cell r="D3756">
            <v>0</v>
          </cell>
          <cell r="E3756">
            <v>0</v>
          </cell>
          <cell r="F3756">
            <v>0</v>
          </cell>
          <cell r="G3756">
            <v>0</v>
          </cell>
        </row>
        <row r="3757">
          <cell r="A3757" t="str">
            <v>ITEM:</v>
          </cell>
          <cell r="B3757" t="str">
            <v/>
          </cell>
          <cell r="C3757" t="str">
            <v/>
          </cell>
          <cell r="D3757">
            <v>0</v>
          </cell>
          <cell r="E3757">
            <v>0</v>
          </cell>
          <cell r="F3757" t="str">
            <v>UNIDAD:</v>
          </cell>
          <cell r="G3757" t="str">
            <v/>
          </cell>
        </row>
        <row r="3758">
          <cell r="A3758">
            <v>0</v>
          </cell>
          <cell r="B3758">
            <v>0</v>
          </cell>
          <cell r="C3758">
            <v>0</v>
          </cell>
          <cell r="D3758">
            <v>0</v>
          </cell>
          <cell r="E3758">
            <v>0</v>
          </cell>
          <cell r="F3758">
            <v>0</v>
          </cell>
          <cell r="G3758">
            <v>0</v>
          </cell>
        </row>
        <row r="3759">
          <cell r="A3759" t="str">
            <v>DATOS REDETERMINACION</v>
          </cell>
          <cell r="B3759">
            <v>0</v>
          </cell>
          <cell r="C3759" t="str">
            <v>DESIGNACION</v>
          </cell>
          <cell r="D3759" t="str">
            <v>U</v>
          </cell>
          <cell r="E3759" t="str">
            <v>Cantidad</v>
          </cell>
          <cell r="F3759" t="str">
            <v>$ Unitarios</v>
          </cell>
          <cell r="G3759" t="str">
            <v>$ Parcial</v>
          </cell>
        </row>
        <row r="3760">
          <cell r="A3760" t="str">
            <v>CÓDIGO</v>
          </cell>
          <cell r="B3760" t="str">
            <v>DESCRIPCIÓN</v>
          </cell>
          <cell r="C3760">
            <v>0</v>
          </cell>
          <cell r="D3760">
            <v>0</v>
          </cell>
          <cell r="E3760">
            <v>0</v>
          </cell>
          <cell r="F3760">
            <v>0</v>
          </cell>
          <cell r="G3760">
            <v>0</v>
          </cell>
        </row>
        <row r="3761">
          <cell r="A3761">
            <v>0</v>
          </cell>
          <cell r="B3761">
            <v>0</v>
          </cell>
          <cell r="C3761" t="str">
            <v>A - MATERIALES</v>
          </cell>
          <cell r="D3761">
            <v>0</v>
          </cell>
          <cell r="E3761">
            <v>0</v>
          </cell>
          <cell r="F3761">
            <v>0</v>
          </cell>
          <cell r="G3761">
            <v>0</v>
          </cell>
        </row>
        <row r="3762">
          <cell r="A3762" t="str">
            <v/>
          </cell>
          <cell r="B3762" t="str">
            <v/>
          </cell>
          <cell r="C3762">
            <v>0</v>
          </cell>
          <cell r="D3762" t="str">
            <v/>
          </cell>
          <cell r="E3762">
            <v>0</v>
          </cell>
          <cell r="F3762">
            <v>0</v>
          </cell>
          <cell r="G3762">
            <v>0</v>
          </cell>
        </row>
        <row r="3763">
          <cell r="A3763" t="str">
            <v/>
          </cell>
          <cell r="B3763" t="str">
            <v/>
          </cell>
          <cell r="C3763">
            <v>0</v>
          </cell>
          <cell r="D3763" t="str">
            <v/>
          </cell>
          <cell r="E3763">
            <v>0</v>
          </cell>
          <cell r="F3763">
            <v>0</v>
          </cell>
          <cell r="G3763">
            <v>0</v>
          </cell>
        </row>
        <row r="3764">
          <cell r="A3764" t="str">
            <v/>
          </cell>
          <cell r="B3764" t="str">
            <v/>
          </cell>
          <cell r="C3764">
            <v>0</v>
          </cell>
          <cell r="D3764" t="str">
            <v/>
          </cell>
          <cell r="E3764">
            <v>0</v>
          </cell>
          <cell r="F3764">
            <v>0</v>
          </cell>
          <cell r="G3764">
            <v>0</v>
          </cell>
        </row>
        <row r="3765">
          <cell r="A3765" t="str">
            <v/>
          </cell>
          <cell r="B3765" t="str">
            <v/>
          </cell>
          <cell r="C3765">
            <v>0</v>
          </cell>
          <cell r="D3765" t="str">
            <v/>
          </cell>
          <cell r="E3765">
            <v>0</v>
          </cell>
          <cell r="F3765">
            <v>0</v>
          </cell>
          <cell r="G3765">
            <v>0</v>
          </cell>
        </row>
        <row r="3766">
          <cell r="A3766" t="str">
            <v/>
          </cell>
          <cell r="B3766" t="str">
            <v/>
          </cell>
          <cell r="C3766">
            <v>0</v>
          </cell>
          <cell r="D3766" t="str">
            <v/>
          </cell>
          <cell r="E3766">
            <v>0</v>
          </cell>
          <cell r="F3766">
            <v>0</v>
          </cell>
          <cell r="G3766">
            <v>0</v>
          </cell>
        </row>
        <row r="3767">
          <cell r="A3767" t="str">
            <v/>
          </cell>
          <cell r="B3767" t="str">
            <v/>
          </cell>
          <cell r="C3767">
            <v>0</v>
          </cell>
          <cell r="D3767" t="str">
            <v/>
          </cell>
          <cell r="E3767">
            <v>0</v>
          </cell>
          <cell r="F3767">
            <v>0</v>
          </cell>
          <cell r="G3767">
            <v>0</v>
          </cell>
        </row>
        <row r="3768">
          <cell r="A3768" t="str">
            <v/>
          </cell>
          <cell r="B3768" t="str">
            <v/>
          </cell>
          <cell r="C3768">
            <v>0</v>
          </cell>
          <cell r="D3768" t="str">
            <v/>
          </cell>
          <cell r="E3768">
            <v>0</v>
          </cell>
          <cell r="F3768">
            <v>0</v>
          </cell>
          <cell r="G3768">
            <v>0</v>
          </cell>
        </row>
        <row r="3769">
          <cell r="A3769" t="str">
            <v/>
          </cell>
          <cell r="B3769" t="str">
            <v/>
          </cell>
          <cell r="C3769">
            <v>0</v>
          </cell>
          <cell r="D3769" t="str">
            <v/>
          </cell>
          <cell r="E3769">
            <v>0</v>
          </cell>
          <cell r="F3769">
            <v>0</v>
          </cell>
          <cell r="G3769">
            <v>0</v>
          </cell>
        </row>
        <row r="3770">
          <cell r="A3770" t="str">
            <v/>
          </cell>
          <cell r="B3770" t="str">
            <v/>
          </cell>
          <cell r="C3770">
            <v>0</v>
          </cell>
          <cell r="D3770" t="str">
            <v/>
          </cell>
          <cell r="E3770">
            <v>0</v>
          </cell>
          <cell r="F3770">
            <v>0</v>
          </cell>
          <cell r="G3770">
            <v>0</v>
          </cell>
        </row>
        <row r="3771">
          <cell r="A3771" t="str">
            <v/>
          </cell>
          <cell r="B3771" t="str">
            <v/>
          </cell>
          <cell r="C3771">
            <v>0</v>
          </cell>
          <cell r="D3771" t="str">
            <v/>
          </cell>
          <cell r="E3771">
            <v>0</v>
          </cell>
          <cell r="F3771">
            <v>0</v>
          </cell>
          <cell r="G3771">
            <v>0</v>
          </cell>
        </row>
        <row r="3772">
          <cell r="A3772" t="str">
            <v/>
          </cell>
          <cell r="B3772" t="str">
            <v/>
          </cell>
          <cell r="C3772">
            <v>0</v>
          </cell>
          <cell r="D3772" t="str">
            <v/>
          </cell>
          <cell r="E3772">
            <v>0</v>
          </cell>
          <cell r="F3772">
            <v>0</v>
          </cell>
          <cell r="G3772">
            <v>0</v>
          </cell>
        </row>
        <row r="3773">
          <cell r="A3773" t="str">
            <v/>
          </cell>
          <cell r="B3773" t="str">
            <v/>
          </cell>
          <cell r="C3773">
            <v>0</v>
          </cell>
          <cell r="D3773" t="str">
            <v/>
          </cell>
          <cell r="E3773">
            <v>0</v>
          </cell>
          <cell r="F3773">
            <v>0</v>
          </cell>
          <cell r="G3773">
            <v>0</v>
          </cell>
        </row>
        <row r="3774">
          <cell r="A3774" t="str">
            <v/>
          </cell>
          <cell r="B3774" t="str">
            <v/>
          </cell>
          <cell r="C3774">
            <v>0</v>
          </cell>
          <cell r="D3774" t="str">
            <v/>
          </cell>
          <cell r="E3774">
            <v>0</v>
          </cell>
          <cell r="F3774">
            <v>0</v>
          </cell>
          <cell r="G3774">
            <v>0</v>
          </cell>
        </row>
        <row r="3775">
          <cell r="A3775" t="str">
            <v/>
          </cell>
          <cell r="B3775" t="str">
            <v/>
          </cell>
          <cell r="C3775">
            <v>0</v>
          </cell>
          <cell r="D3775" t="str">
            <v/>
          </cell>
          <cell r="E3775">
            <v>0</v>
          </cell>
          <cell r="F3775">
            <v>0</v>
          </cell>
          <cell r="G3775">
            <v>0</v>
          </cell>
        </row>
        <row r="3776">
          <cell r="A3776">
            <v>0</v>
          </cell>
          <cell r="B3776">
            <v>0</v>
          </cell>
          <cell r="C3776">
            <v>0</v>
          </cell>
          <cell r="D3776">
            <v>0</v>
          </cell>
          <cell r="E3776">
            <v>0</v>
          </cell>
          <cell r="F3776" t="str">
            <v>Total A</v>
          </cell>
          <cell r="G3776">
            <v>0</v>
          </cell>
        </row>
        <row r="3777">
          <cell r="A3777">
            <v>0</v>
          </cell>
          <cell r="B3777">
            <v>0</v>
          </cell>
          <cell r="C3777" t="str">
            <v>B - MANO DE OBRA</v>
          </cell>
          <cell r="D3777">
            <v>0</v>
          </cell>
          <cell r="E3777">
            <v>0</v>
          </cell>
          <cell r="F3777">
            <v>0</v>
          </cell>
          <cell r="G3777">
            <v>0</v>
          </cell>
        </row>
        <row r="3778">
          <cell r="A3778" t="str">
            <v/>
          </cell>
          <cell r="B3778">
            <v>0</v>
          </cell>
          <cell r="C3778">
            <v>0</v>
          </cell>
          <cell r="D3778" t="str">
            <v/>
          </cell>
          <cell r="E3778">
            <v>0</v>
          </cell>
          <cell r="F3778">
            <v>0</v>
          </cell>
          <cell r="G3778">
            <v>0</v>
          </cell>
        </row>
        <row r="3779">
          <cell r="A3779" t="str">
            <v/>
          </cell>
          <cell r="B3779">
            <v>0</v>
          </cell>
          <cell r="C3779">
            <v>0</v>
          </cell>
          <cell r="D3779" t="str">
            <v/>
          </cell>
          <cell r="E3779">
            <v>0</v>
          </cell>
          <cell r="F3779">
            <v>0</v>
          </cell>
          <cell r="G3779">
            <v>0</v>
          </cell>
        </row>
        <row r="3780">
          <cell r="A3780" t="str">
            <v/>
          </cell>
          <cell r="B3780">
            <v>0</v>
          </cell>
          <cell r="C3780">
            <v>0</v>
          </cell>
          <cell r="D3780" t="str">
            <v/>
          </cell>
          <cell r="E3780">
            <v>0</v>
          </cell>
          <cell r="F3780">
            <v>0</v>
          </cell>
          <cell r="G3780">
            <v>0</v>
          </cell>
        </row>
        <row r="3781">
          <cell r="A3781" t="str">
            <v/>
          </cell>
          <cell r="B3781">
            <v>0</v>
          </cell>
          <cell r="C3781">
            <v>0</v>
          </cell>
          <cell r="D3781" t="str">
            <v/>
          </cell>
          <cell r="E3781">
            <v>0</v>
          </cell>
          <cell r="F3781">
            <v>0</v>
          </cell>
          <cell r="G3781">
            <v>0</v>
          </cell>
        </row>
        <row r="3782">
          <cell r="A3782" t="str">
            <v/>
          </cell>
          <cell r="B3782">
            <v>0</v>
          </cell>
          <cell r="C3782">
            <v>0</v>
          </cell>
          <cell r="D3782" t="str">
            <v/>
          </cell>
          <cell r="E3782">
            <v>0</v>
          </cell>
          <cell r="F3782">
            <v>0</v>
          </cell>
          <cell r="G3782">
            <v>0</v>
          </cell>
        </row>
        <row r="3783">
          <cell r="A3783" t="str">
            <v/>
          </cell>
          <cell r="B3783">
            <v>0</v>
          </cell>
          <cell r="C3783">
            <v>0</v>
          </cell>
          <cell r="D3783" t="str">
            <v/>
          </cell>
          <cell r="E3783">
            <v>0</v>
          </cell>
          <cell r="F3783">
            <v>0</v>
          </cell>
          <cell r="G3783">
            <v>0</v>
          </cell>
        </row>
        <row r="3784">
          <cell r="A3784" t="str">
            <v/>
          </cell>
          <cell r="B3784">
            <v>0</v>
          </cell>
          <cell r="C3784">
            <v>0</v>
          </cell>
          <cell r="D3784" t="str">
            <v/>
          </cell>
          <cell r="E3784">
            <v>0</v>
          </cell>
          <cell r="F3784">
            <v>0</v>
          </cell>
          <cell r="G3784">
            <v>0</v>
          </cell>
        </row>
        <row r="3785">
          <cell r="A3785" t="str">
            <v/>
          </cell>
          <cell r="B3785">
            <v>0</v>
          </cell>
          <cell r="C3785">
            <v>0</v>
          </cell>
          <cell r="D3785" t="str">
            <v/>
          </cell>
          <cell r="E3785">
            <v>0</v>
          </cell>
          <cell r="F3785">
            <v>0</v>
          </cell>
          <cell r="G3785">
            <v>0</v>
          </cell>
        </row>
        <row r="3786">
          <cell r="A3786">
            <v>0</v>
          </cell>
          <cell r="B3786">
            <v>0</v>
          </cell>
          <cell r="C3786">
            <v>0</v>
          </cell>
          <cell r="D3786">
            <v>0</v>
          </cell>
          <cell r="E3786">
            <v>0</v>
          </cell>
          <cell r="F3786" t="str">
            <v>Total B</v>
          </cell>
          <cell r="G3786">
            <v>0</v>
          </cell>
        </row>
        <row r="3787">
          <cell r="A3787">
            <v>0</v>
          </cell>
          <cell r="B3787">
            <v>0</v>
          </cell>
          <cell r="C3787" t="str">
            <v>C - EQUIPOS</v>
          </cell>
          <cell r="D3787">
            <v>0</v>
          </cell>
          <cell r="E3787">
            <v>0</v>
          </cell>
          <cell r="F3787">
            <v>0</v>
          </cell>
          <cell r="G3787">
            <v>0</v>
          </cell>
        </row>
        <row r="3788">
          <cell r="A3788" t="str">
            <v/>
          </cell>
          <cell r="B3788" t="str">
            <v/>
          </cell>
          <cell r="C3788">
            <v>0</v>
          </cell>
          <cell r="D3788" t="str">
            <v/>
          </cell>
          <cell r="E3788">
            <v>0</v>
          </cell>
          <cell r="F3788">
            <v>0</v>
          </cell>
          <cell r="G3788">
            <v>0</v>
          </cell>
        </row>
        <row r="3789">
          <cell r="A3789" t="str">
            <v/>
          </cell>
          <cell r="B3789" t="str">
            <v/>
          </cell>
          <cell r="C3789">
            <v>0</v>
          </cell>
          <cell r="D3789" t="str">
            <v/>
          </cell>
          <cell r="E3789">
            <v>0</v>
          </cell>
          <cell r="F3789">
            <v>0</v>
          </cell>
          <cell r="G3789">
            <v>0</v>
          </cell>
        </row>
        <row r="3790">
          <cell r="A3790" t="str">
            <v/>
          </cell>
          <cell r="B3790" t="str">
            <v/>
          </cell>
          <cell r="C3790">
            <v>0</v>
          </cell>
          <cell r="D3790" t="str">
            <v/>
          </cell>
          <cell r="E3790">
            <v>0</v>
          </cell>
          <cell r="F3790">
            <v>0</v>
          </cell>
          <cell r="G3790">
            <v>0</v>
          </cell>
        </row>
        <row r="3791">
          <cell r="A3791" t="str">
            <v/>
          </cell>
          <cell r="B3791" t="str">
            <v/>
          </cell>
          <cell r="C3791">
            <v>0</v>
          </cell>
          <cell r="D3791" t="str">
            <v/>
          </cell>
          <cell r="E3791">
            <v>0</v>
          </cell>
          <cell r="F3791">
            <v>0</v>
          </cell>
          <cell r="G3791">
            <v>0</v>
          </cell>
        </row>
        <row r="3792">
          <cell r="A3792" t="str">
            <v/>
          </cell>
          <cell r="B3792" t="str">
            <v/>
          </cell>
          <cell r="C3792">
            <v>0</v>
          </cell>
          <cell r="D3792" t="str">
            <v/>
          </cell>
          <cell r="E3792">
            <v>0</v>
          </cell>
          <cell r="F3792">
            <v>0</v>
          </cell>
          <cell r="G3792">
            <v>0</v>
          </cell>
        </row>
        <row r="3793">
          <cell r="A3793" t="str">
            <v/>
          </cell>
          <cell r="B3793" t="str">
            <v/>
          </cell>
          <cell r="C3793">
            <v>0</v>
          </cell>
          <cell r="D3793" t="str">
            <v/>
          </cell>
          <cell r="E3793">
            <v>0</v>
          </cell>
          <cell r="F3793">
            <v>0</v>
          </cell>
          <cell r="G3793">
            <v>0</v>
          </cell>
        </row>
        <row r="3794">
          <cell r="A3794" t="str">
            <v/>
          </cell>
          <cell r="B3794" t="str">
            <v/>
          </cell>
          <cell r="C3794">
            <v>0</v>
          </cell>
          <cell r="D3794" t="str">
            <v/>
          </cell>
          <cell r="E3794">
            <v>0</v>
          </cell>
          <cell r="F3794">
            <v>0</v>
          </cell>
          <cell r="G3794">
            <v>0</v>
          </cell>
        </row>
        <row r="3795">
          <cell r="A3795" t="str">
            <v/>
          </cell>
          <cell r="B3795" t="str">
            <v/>
          </cell>
          <cell r="C3795">
            <v>0</v>
          </cell>
          <cell r="D3795" t="str">
            <v/>
          </cell>
          <cell r="E3795">
            <v>0</v>
          </cell>
          <cell r="F3795">
            <v>0</v>
          </cell>
          <cell r="G3795">
            <v>0</v>
          </cell>
        </row>
        <row r="3796">
          <cell r="A3796" t="str">
            <v/>
          </cell>
          <cell r="B3796" t="str">
            <v/>
          </cell>
          <cell r="C3796">
            <v>0</v>
          </cell>
          <cell r="D3796" t="str">
            <v/>
          </cell>
          <cell r="E3796">
            <v>0</v>
          </cell>
          <cell r="F3796">
            <v>0</v>
          </cell>
          <cell r="G3796">
            <v>0</v>
          </cell>
        </row>
        <row r="3797">
          <cell r="A3797">
            <v>0</v>
          </cell>
          <cell r="B3797">
            <v>0</v>
          </cell>
          <cell r="C3797">
            <v>0</v>
          </cell>
          <cell r="D3797">
            <v>0</v>
          </cell>
          <cell r="E3797">
            <v>0</v>
          </cell>
          <cell r="F3797" t="str">
            <v>Total C</v>
          </cell>
          <cell r="G3797">
            <v>0</v>
          </cell>
        </row>
        <row r="3798">
          <cell r="A3798">
            <v>0</v>
          </cell>
          <cell r="B3798">
            <v>0</v>
          </cell>
          <cell r="C3798">
            <v>0</v>
          </cell>
          <cell r="D3798">
            <v>0</v>
          </cell>
          <cell r="E3798">
            <v>0</v>
          </cell>
          <cell r="F3798">
            <v>0</v>
          </cell>
          <cell r="G3798">
            <v>0</v>
          </cell>
        </row>
        <row r="3799">
          <cell r="A3799" t="str">
            <v/>
          </cell>
          <cell r="B3799" t="str">
            <v/>
          </cell>
          <cell r="C3799">
            <v>0</v>
          </cell>
          <cell r="D3799" t="str">
            <v>Costo  Neto</v>
          </cell>
          <cell r="E3799">
            <v>0</v>
          </cell>
          <cell r="F3799" t="str">
            <v>Total D=A+B+C</v>
          </cell>
          <cell r="G3799">
            <v>0</v>
          </cell>
        </row>
        <row r="3801">
          <cell r="A3801" t="str">
            <v>ANALISIS DE PRECIOS</v>
          </cell>
          <cell r="B3801">
            <v>0</v>
          </cell>
          <cell r="C3801">
            <v>0</v>
          </cell>
          <cell r="D3801">
            <v>0</v>
          </cell>
          <cell r="E3801">
            <v>0</v>
          </cell>
          <cell r="F3801">
            <v>0</v>
          </cell>
          <cell r="G3801">
            <v>0</v>
          </cell>
        </row>
        <row r="3802">
          <cell r="A3802" t="str">
            <v>COMITENTE:</v>
          </cell>
          <cell r="B3802" t="str">
            <v>DIRECCIÓN DE ARQUITECTURA</v>
          </cell>
          <cell r="C3802">
            <v>0</v>
          </cell>
          <cell r="D3802">
            <v>0</v>
          </cell>
          <cell r="E3802">
            <v>0</v>
          </cell>
          <cell r="F3802">
            <v>0</v>
          </cell>
          <cell r="G3802">
            <v>0</v>
          </cell>
        </row>
        <row r="3803">
          <cell r="A3803" t="str">
            <v>CONTRATISTA:</v>
          </cell>
          <cell r="B3803" t="str">
            <v>FUNCIONALES SIGOP</v>
          </cell>
          <cell r="C3803">
            <v>0</v>
          </cell>
          <cell r="D3803">
            <v>0</v>
          </cell>
          <cell r="E3803">
            <v>0</v>
          </cell>
          <cell r="F3803">
            <v>0</v>
          </cell>
          <cell r="G3803">
            <v>0</v>
          </cell>
        </row>
        <row r="3804">
          <cell r="A3804" t="str">
            <v>OBRA:</v>
          </cell>
          <cell r="B3804" t="str">
            <v>PRUEBA PLANILLA DE MEDICION</v>
          </cell>
          <cell r="C3804">
            <v>0</v>
          </cell>
          <cell r="D3804">
            <v>0</v>
          </cell>
          <cell r="E3804">
            <v>0</v>
          </cell>
          <cell r="F3804" t="str">
            <v>PRECIOS A:</v>
          </cell>
          <cell r="G3804">
            <v>0</v>
          </cell>
        </row>
        <row r="3805">
          <cell r="A3805" t="str">
            <v>UBICACIÓN:</v>
          </cell>
          <cell r="B3805" t="str">
            <v>CENTRO CIVICO</v>
          </cell>
          <cell r="C3805">
            <v>0</v>
          </cell>
          <cell r="D3805">
            <v>0</v>
          </cell>
          <cell r="E3805">
            <v>0</v>
          </cell>
          <cell r="F3805">
            <v>0</v>
          </cell>
          <cell r="G3805">
            <v>0</v>
          </cell>
        </row>
        <row r="3806">
          <cell r="A3806" t="str">
            <v>RUBRO:</v>
          </cell>
          <cell r="B3806" t="str">
            <v/>
          </cell>
          <cell r="C3806" t="str">
            <v/>
          </cell>
          <cell r="D3806">
            <v>0</v>
          </cell>
          <cell r="E3806">
            <v>0</v>
          </cell>
          <cell r="F3806">
            <v>0</v>
          </cell>
          <cell r="G3806">
            <v>0</v>
          </cell>
        </row>
        <row r="3807">
          <cell r="A3807" t="str">
            <v>ITEM:</v>
          </cell>
          <cell r="B3807" t="str">
            <v/>
          </cell>
          <cell r="C3807" t="str">
            <v/>
          </cell>
          <cell r="D3807">
            <v>0</v>
          </cell>
          <cell r="E3807">
            <v>0</v>
          </cell>
          <cell r="F3807" t="str">
            <v>UNIDAD:</v>
          </cell>
          <cell r="G3807" t="str">
            <v/>
          </cell>
        </row>
        <row r="3808">
          <cell r="A3808">
            <v>0</v>
          </cell>
          <cell r="B3808">
            <v>0</v>
          </cell>
          <cell r="C3808">
            <v>0</v>
          </cell>
          <cell r="D3808">
            <v>0</v>
          </cell>
          <cell r="E3808">
            <v>0</v>
          </cell>
          <cell r="F3808">
            <v>0</v>
          </cell>
          <cell r="G3808">
            <v>0</v>
          </cell>
        </row>
        <row r="3809">
          <cell r="A3809" t="str">
            <v>DATOS REDETERMINACION</v>
          </cell>
          <cell r="B3809">
            <v>0</v>
          </cell>
          <cell r="C3809" t="str">
            <v>DESIGNACION</v>
          </cell>
          <cell r="D3809" t="str">
            <v>U</v>
          </cell>
          <cell r="E3809" t="str">
            <v>Cantidad</v>
          </cell>
          <cell r="F3809" t="str">
            <v>$ Unitarios</v>
          </cell>
          <cell r="G3809" t="str">
            <v>$ Parcial</v>
          </cell>
        </row>
        <row r="3810">
          <cell r="A3810" t="str">
            <v>CÓDIGO</v>
          </cell>
          <cell r="B3810" t="str">
            <v>DESCRIPCIÓN</v>
          </cell>
          <cell r="C3810">
            <v>0</v>
          </cell>
          <cell r="D3810">
            <v>0</v>
          </cell>
          <cell r="E3810">
            <v>0</v>
          </cell>
          <cell r="F3810">
            <v>0</v>
          </cell>
          <cell r="G3810">
            <v>0</v>
          </cell>
        </row>
        <row r="3811">
          <cell r="A3811">
            <v>0</v>
          </cell>
          <cell r="B3811">
            <v>0</v>
          </cell>
          <cell r="C3811" t="str">
            <v>A - MATERIALES</v>
          </cell>
          <cell r="D3811">
            <v>0</v>
          </cell>
          <cell r="E3811">
            <v>0</v>
          </cell>
          <cell r="F3811">
            <v>0</v>
          </cell>
          <cell r="G3811">
            <v>0</v>
          </cell>
        </row>
        <row r="3812">
          <cell r="A3812" t="str">
            <v/>
          </cell>
          <cell r="B3812" t="str">
            <v/>
          </cell>
          <cell r="C3812">
            <v>0</v>
          </cell>
          <cell r="D3812" t="str">
            <v/>
          </cell>
          <cell r="E3812">
            <v>0</v>
          </cell>
          <cell r="F3812">
            <v>0</v>
          </cell>
          <cell r="G3812">
            <v>0</v>
          </cell>
        </row>
        <row r="3813">
          <cell r="A3813" t="str">
            <v/>
          </cell>
          <cell r="B3813" t="str">
            <v/>
          </cell>
          <cell r="C3813">
            <v>0</v>
          </cell>
          <cell r="D3813" t="str">
            <v/>
          </cell>
          <cell r="E3813">
            <v>0</v>
          </cell>
          <cell r="F3813">
            <v>0</v>
          </cell>
          <cell r="G3813">
            <v>0</v>
          </cell>
        </row>
        <row r="3814">
          <cell r="A3814" t="str">
            <v/>
          </cell>
          <cell r="B3814" t="str">
            <v/>
          </cell>
          <cell r="C3814">
            <v>0</v>
          </cell>
          <cell r="D3814" t="str">
            <v/>
          </cell>
          <cell r="E3814">
            <v>0</v>
          </cell>
          <cell r="F3814">
            <v>0</v>
          </cell>
          <cell r="G3814">
            <v>0</v>
          </cell>
        </row>
        <row r="3815">
          <cell r="A3815" t="str">
            <v/>
          </cell>
          <cell r="B3815" t="str">
            <v/>
          </cell>
          <cell r="C3815">
            <v>0</v>
          </cell>
          <cell r="D3815" t="str">
            <v/>
          </cell>
          <cell r="E3815">
            <v>0</v>
          </cell>
          <cell r="F3815">
            <v>0</v>
          </cell>
          <cell r="G3815">
            <v>0</v>
          </cell>
        </row>
        <row r="3816">
          <cell r="A3816" t="str">
            <v/>
          </cell>
          <cell r="B3816" t="str">
            <v/>
          </cell>
          <cell r="C3816">
            <v>0</v>
          </cell>
          <cell r="D3816" t="str">
            <v/>
          </cell>
          <cell r="E3816">
            <v>0</v>
          </cell>
          <cell r="F3816">
            <v>0</v>
          </cell>
          <cell r="G3816">
            <v>0</v>
          </cell>
        </row>
        <row r="3817">
          <cell r="A3817" t="str">
            <v/>
          </cell>
          <cell r="B3817" t="str">
            <v/>
          </cell>
          <cell r="C3817">
            <v>0</v>
          </cell>
          <cell r="D3817" t="str">
            <v/>
          </cell>
          <cell r="E3817">
            <v>0</v>
          </cell>
          <cell r="F3817">
            <v>0</v>
          </cell>
          <cell r="G3817">
            <v>0</v>
          </cell>
        </row>
        <row r="3818">
          <cell r="A3818" t="str">
            <v/>
          </cell>
          <cell r="B3818" t="str">
            <v/>
          </cell>
          <cell r="C3818">
            <v>0</v>
          </cell>
          <cell r="D3818" t="str">
            <v/>
          </cell>
          <cell r="E3818">
            <v>0</v>
          </cell>
          <cell r="F3818">
            <v>0</v>
          </cell>
          <cell r="G3818">
            <v>0</v>
          </cell>
        </row>
        <row r="3819">
          <cell r="A3819" t="str">
            <v/>
          </cell>
          <cell r="B3819" t="str">
            <v/>
          </cell>
          <cell r="C3819">
            <v>0</v>
          </cell>
          <cell r="D3819" t="str">
            <v/>
          </cell>
          <cell r="E3819">
            <v>0</v>
          </cell>
          <cell r="F3819">
            <v>0</v>
          </cell>
          <cell r="G3819">
            <v>0</v>
          </cell>
        </row>
        <row r="3820">
          <cell r="A3820" t="str">
            <v/>
          </cell>
          <cell r="B3820" t="str">
            <v/>
          </cell>
          <cell r="C3820">
            <v>0</v>
          </cell>
          <cell r="D3820" t="str">
            <v/>
          </cell>
          <cell r="E3820">
            <v>0</v>
          </cell>
          <cell r="F3820">
            <v>0</v>
          </cell>
          <cell r="G3820">
            <v>0</v>
          </cell>
        </row>
        <row r="3821">
          <cell r="A3821" t="str">
            <v/>
          </cell>
          <cell r="B3821" t="str">
            <v/>
          </cell>
          <cell r="C3821">
            <v>0</v>
          </cell>
          <cell r="D3821" t="str">
            <v/>
          </cell>
          <cell r="E3821">
            <v>0</v>
          </cell>
          <cell r="F3821">
            <v>0</v>
          </cell>
          <cell r="G3821">
            <v>0</v>
          </cell>
        </row>
        <row r="3822">
          <cell r="A3822" t="str">
            <v/>
          </cell>
          <cell r="B3822" t="str">
            <v/>
          </cell>
          <cell r="C3822">
            <v>0</v>
          </cell>
          <cell r="D3822" t="str">
            <v/>
          </cell>
          <cell r="E3822">
            <v>0</v>
          </cell>
          <cell r="F3822">
            <v>0</v>
          </cell>
          <cell r="G3822">
            <v>0</v>
          </cell>
        </row>
        <row r="3823">
          <cell r="A3823" t="str">
            <v/>
          </cell>
          <cell r="B3823" t="str">
            <v/>
          </cell>
          <cell r="C3823">
            <v>0</v>
          </cell>
          <cell r="D3823" t="str">
            <v/>
          </cell>
          <cell r="E3823">
            <v>0</v>
          </cell>
          <cell r="F3823">
            <v>0</v>
          </cell>
          <cell r="G3823">
            <v>0</v>
          </cell>
        </row>
        <row r="3824">
          <cell r="A3824" t="str">
            <v/>
          </cell>
          <cell r="B3824" t="str">
            <v/>
          </cell>
          <cell r="C3824">
            <v>0</v>
          </cell>
          <cell r="D3824" t="str">
            <v/>
          </cell>
          <cell r="E3824">
            <v>0</v>
          </cell>
          <cell r="F3824">
            <v>0</v>
          </cell>
          <cell r="G3824">
            <v>0</v>
          </cell>
        </row>
        <row r="3825">
          <cell r="A3825" t="str">
            <v/>
          </cell>
          <cell r="B3825" t="str">
            <v/>
          </cell>
          <cell r="C3825">
            <v>0</v>
          </cell>
          <cell r="D3825" t="str">
            <v/>
          </cell>
          <cell r="E3825">
            <v>0</v>
          </cell>
          <cell r="F3825">
            <v>0</v>
          </cell>
          <cell r="G3825">
            <v>0</v>
          </cell>
        </row>
        <row r="3826">
          <cell r="A3826">
            <v>0</v>
          </cell>
          <cell r="B3826">
            <v>0</v>
          </cell>
          <cell r="C3826">
            <v>0</v>
          </cell>
          <cell r="D3826">
            <v>0</v>
          </cell>
          <cell r="E3826">
            <v>0</v>
          </cell>
          <cell r="F3826" t="str">
            <v>Total A</v>
          </cell>
          <cell r="G3826">
            <v>0</v>
          </cell>
        </row>
        <row r="3827">
          <cell r="A3827">
            <v>0</v>
          </cell>
          <cell r="B3827">
            <v>0</v>
          </cell>
          <cell r="C3827" t="str">
            <v>B - MANO DE OBRA</v>
          </cell>
          <cell r="D3827">
            <v>0</v>
          </cell>
          <cell r="E3827">
            <v>0</v>
          </cell>
          <cell r="F3827">
            <v>0</v>
          </cell>
          <cell r="G3827">
            <v>0</v>
          </cell>
        </row>
        <row r="3828">
          <cell r="A3828" t="str">
            <v/>
          </cell>
          <cell r="B3828">
            <v>0</v>
          </cell>
          <cell r="C3828">
            <v>0</v>
          </cell>
          <cell r="D3828" t="str">
            <v/>
          </cell>
          <cell r="E3828">
            <v>0</v>
          </cell>
          <cell r="F3828">
            <v>0</v>
          </cell>
          <cell r="G3828">
            <v>0</v>
          </cell>
        </row>
        <row r="3829">
          <cell r="A3829" t="str">
            <v/>
          </cell>
          <cell r="B3829">
            <v>0</v>
          </cell>
          <cell r="C3829">
            <v>0</v>
          </cell>
          <cell r="D3829" t="str">
            <v/>
          </cell>
          <cell r="E3829">
            <v>0</v>
          </cell>
          <cell r="F3829">
            <v>0</v>
          </cell>
          <cell r="G3829">
            <v>0</v>
          </cell>
        </row>
        <row r="3830">
          <cell r="A3830" t="str">
            <v/>
          </cell>
          <cell r="B3830">
            <v>0</v>
          </cell>
          <cell r="C3830">
            <v>0</v>
          </cell>
          <cell r="D3830" t="str">
            <v/>
          </cell>
          <cell r="E3830">
            <v>0</v>
          </cell>
          <cell r="F3830">
            <v>0</v>
          </cell>
          <cell r="G3830">
            <v>0</v>
          </cell>
        </row>
        <row r="3831">
          <cell r="A3831" t="str">
            <v/>
          </cell>
          <cell r="B3831">
            <v>0</v>
          </cell>
          <cell r="C3831">
            <v>0</v>
          </cell>
          <cell r="D3831" t="str">
            <v/>
          </cell>
          <cell r="E3831">
            <v>0</v>
          </cell>
          <cell r="F3831">
            <v>0</v>
          </cell>
          <cell r="G3831">
            <v>0</v>
          </cell>
        </row>
        <row r="3832">
          <cell r="A3832" t="str">
            <v/>
          </cell>
          <cell r="B3832">
            <v>0</v>
          </cell>
          <cell r="C3832">
            <v>0</v>
          </cell>
          <cell r="D3832" t="str">
            <v/>
          </cell>
          <cell r="E3832">
            <v>0</v>
          </cell>
          <cell r="F3832">
            <v>0</v>
          </cell>
          <cell r="G3832">
            <v>0</v>
          </cell>
        </row>
        <row r="3833">
          <cell r="A3833" t="str">
            <v/>
          </cell>
          <cell r="B3833">
            <v>0</v>
          </cell>
          <cell r="C3833">
            <v>0</v>
          </cell>
          <cell r="D3833" t="str">
            <v/>
          </cell>
          <cell r="E3833">
            <v>0</v>
          </cell>
          <cell r="F3833">
            <v>0</v>
          </cell>
          <cell r="G3833">
            <v>0</v>
          </cell>
        </row>
        <row r="3834">
          <cell r="A3834" t="str">
            <v/>
          </cell>
          <cell r="B3834">
            <v>0</v>
          </cell>
          <cell r="C3834">
            <v>0</v>
          </cell>
          <cell r="D3834" t="str">
            <v/>
          </cell>
          <cell r="E3834">
            <v>0</v>
          </cell>
          <cell r="F3834">
            <v>0</v>
          </cell>
          <cell r="G3834">
            <v>0</v>
          </cell>
        </row>
        <row r="3835">
          <cell r="A3835" t="str">
            <v/>
          </cell>
          <cell r="B3835">
            <v>0</v>
          </cell>
          <cell r="C3835">
            <v>0</v>
          </cell>
          <cell r="D3835" t="str">
            <v/>
          </cell>
          <cell r="E3835">
            <v>0</v>
          </cell>
          <cell r="F3835">
            <v>0</v>
          </cell>
          <cell r="G3835">
            <v>0</v>
          </cell>
        </row>
        <row r="3836">
          <cell r="A3836">
            <v>0</v>
          </cell>
          <cell r="B3836">
            <v>0</v>
          </cell>
          <cell r="C3836">
            <v>0</v>
          </cell>
          <cell r="D3836">
            <v>0</v>
          </cell>
          <cell r="E3836">
            <v>0</v>
          </cell>
          <cell r="F3836" t="str">
            <v>Total B</v>
          </cell>
          <cell r="G3836">
            <v>0</v>
          </cell>
        </row>
        <row r="3837">
          <cell r="A3837">
            <v>0</v>
          </cell>
          <cell r="B3837">
            <v>0</v>
          </cell>
          <cell r="C3837" t="str">
            <v>C - EQUIPOS</v>
          </cell>
          <cell r="D3837">
            <v>0</v>
          </cell>
          <cell r="E3837">
            <v>0</v>
          </cell>
          <cell r="F3837">
            <v>0</v>
          </cell>
          <cell r="G3837">
            <v>0</v>
          </cell>
        </row>
        <row r="3838">
          <cell r="A3838" t="str">
            <v/>
          </cell>
          <cell r="B3838" t="str">
            <v/>
          </cell>
          <cell r="C3838">
            <v>0</v>
          </cell>
          <cell r="D3838" t="str">
            <v/>
          </cell>
          <cell r="E3838">
            <v>0</v>
          </cell>
          <cell r="F3838">
            <v>0</v>
          </cell>
          <cell r="G3838">
            <v>0</v>
          </cell>
        </row>
        <row r="3839">
          <cell r="A3839" t="str">
            <v/>
          </cell>
          <cell r="B3839" t="str">
            <v/>
          </cell>
          <cell r="C3839">
            <v>0</v>
          </cell>
          <cell r="D3839" t="str">
            <v/>
          </cell>
          <cell r="E3839">
            <v>0</v>
          </cell>
          <cell r="F3839">
            <v>0</v>
          </cell>
          <cell r="G3839">
            <v>0</v>
          </cell>
        </row>
        <row r="3840">
          <cell r="A3840" t="str">
            <v/>
          </cell>
          <cell r="B3840" t="str">
            <v/>
          </cell>
          <cell r="C3840">
            <v>0</v>
          </cell>
          <cell r="D3840" t="str">
            <v/>
          </cell>
          <cell r="E3840">
            <v>0</v>
          </cell>
          <cell r="F3840">
            <v>0</v>
          </cell>
          <cell r="G3840">
            <v>0</v>
          </cell>
        </row>
        <row r="3841">
          <cell r="A3841" t="str">
            <v/>
          </cell>
          <cell r="B3841" t="str">
            <v/>
          </cell>
          <cell r="C3841">
            <v>0</v>
          </cell>
          <cell r="D3841" t="str">
            <v/>
          </cell>
          <cell r="E3841">
            <v>0</v>
          </cell>
          <cell r="F3841">
            <v>0</v>
          </cell>
          <cell r="G3841">
            <v>0</v>
          </cell>
        </row>
        <row r="3842">
          <cell r="A3842" t="str">
            <v/>
          </cell>
          <cell r="B3842" t="str">
            <v/>
          </cell>
          <cell r="C3842">
            <v>0</v>
          </cell>
          <cell r="D3842" t="str">
            <v/>
          </cell>
          <cell r="E3842">
            <v>0</v>
          </cell>
          <cell r="F3842">
            <v>0</v>
          </cell>
          <cell r="G3842">
            <v>0</v>
          </cell>
        </row>
        <row r="3843">
          <cell r="A3843" t="str">
            <v/>
          </cell>
          <cell r="B3843" t="str">
            <v/>
          </cell>
          <cell r="C3843">
            <v>0</v>
          </cell>
          <cell r="D3843" t="str">
            <v/>
          </cell>
          <cell r="E3843">
            <v>0</v>
          </cell>
          <cell r="F3843">
            <v>0</v>
          </cell>
          <cell r="G3843">
            <v>0</v>
          </cell>
        </row>
        <row r="3844">
          <cell r="A3844" t="str">
            <v/>
          </cell>
          <cell r="B3844" t="str">
            <v/>
          </cell>
          <cell r="C3844">
            <v>0</v>
          </cell>
          <cell r="D3844" t="str">
            <v/>
          </cell>
          <cell r="E3844">
            <v>0</v>
          </cell>
          <cell r="F3844">
            <v>0</v>
          </cell>
          <cell r="G3844">
            <v>0</v>
          </cell>
        </row>
        <row r="3845">
          <cell r="A3845" t="str">
            <v/>
          </cell>
          <cell r="B3845" t="str">
            <v/>
          </cell>
          <cell r="C3845">
            <v>0</v>
          </cell>
          <cell r="D3845" t="str">
            <v/>
          </cell>
          <cell r="E3845">
            <v>0</v>
          </cell>
          <cell r="F3845">
            <v>0</v>
          </cell>
          <cell r="G3845">
            <v>0</v>
          </cell>
        </row>
        <row r="3846">
          <cell r="A3846" t="str">
            <v/>
          </cell>
          <cell r="B3846" t="str">
            <v/>
          </cell>
          <cell r="C3846">
            <v>0</v>
          </cell>
          <cell r="D3846" t="str">
            <v/>
          </cell>
          <cell r="E3846">
            <v>0</v>
          </cell>
          <cell r="F3846">
            <v>0</v>
          </cell>
          <cell r="G3846">
            <v>0</v>
          </cell>
        </row>
        <row r="3847">
          <cell r="A3847">
            <v>0</v>
          </cell>
          <cell r="B3847">
            <v>0</v>
          </cell>
          <cell r="C3847">
            <v>0</v>
          </cell>
          <cell r="D3847">
            <v>0</v>
          </cell>
          <cell r="E3847">
            <v>0</v>
          </cell>
          <cell r="F3847" t="str">
            <v>Total C</v>
          </cell>
          <cell r="G3847">
            <v>0</v>
          </cell>
        </row>
        <row r="3848">
          <cell r="A3848">
            <v>0</v>
          </cell>
          <cell r="B3848">
            <v>0</v>
          </cell>
          <cell r="C3848">
            <v>0</v>
          </cell>
          <cell r="D3848">
            <v>0</v>
          </cell>
          <cell r="E3848">
            <v>0</v>
          </cell>
          <cell r="F3848">
            <v>0</v>
          </cell>
          <cell r="G3848">
            <v>0</v>
          </cell>
        </row>
        <row r="3849">
          <cell r="A3849" t="str">
            <v/>
          </cell>
          <cell r="B3849" t="str">
            <v/>
          </cell>
          <cell r="C3849">
            <v>0</v>
          </cell>
          <cell r="D3849" t="str">
            <v>Costo  Neto</v>
          </cell>
          <cell r="E3849">
            <v>0</v>
          </cell>
          <cell r="F3849" t="str">
            <v>Total D=A+B+C</v>
          </cell>
          <cell r="G3849">
            <v>0</v>
          </cell>
        </row>
        <row r="3851">
          <cell r="A3851" t="str">
            <v>ANALISIS DE PRECIOS</v>
          </cell>
          <cell r="B3851">
            <v>0</v>
          </cell>
          <cell r="C3851">
            <v>0</v>
          </cell>
          <cell r="D3851">
            <v>0</v>
          </cell>
          <cell r="E3851">
            <v>0</v>
          </cell>
          <cell r="F3851">
            <v>0</v>
          </cell>
          <cell r="G3851">
            <v>0</v>
          </cell>
        </row>
        <row r="3852">
          <cell r="A3852" t="str">
            <v>COMITENTE:</v>
          </cell>
          <cell r="B3852" t="str">
            <v>DIRECCIÓN DE ARQUITECTURA</v>
          </cell>
          <cell r="C3852">
            <v>0</v>
          </cell>
          <cell r="D3852">
            <v>0</v>
          </cell>
          <cell r="E3852">
            <v>0</v>
          </cell>
          <cell r="F3852">
            <v>0</v>
          </cell>
          <cell r="G3852">
            <v>0</v>
          </cell>
        </row>
        <row r="3853">
          <cell r="A3853" t="str">
            <v>CONTRATISTA:</v>
          </cell>
          <cell r="B3853" t="str">
            <v>FUNCIONALES SIGOP</v>
          </cell>
          <cell r="C3853">
            <v>0</v>
          </cell>
          <cell r="D3853">
            <v>0</v>
          </cell>
          <cell r="E3853">
            <v>0</v>
          </cell>
          <cell r="F3853">
            <v>0</v>
          </cell>
          <cell r="G3853">
            <v>0</v>
          </cell>
        </row>
        <row r="3854">
          <cell r="A3854" t="str">
            <v>OBRA:</v>
          </cell>
          <cell r="B3854" t="str">
            <v>PRUEBA PLANILLA DE MEDICION</v>
          </cell>
          <cell r="C3854">
            <v>0</v>
          </cell>
          <cell r="D3854">
            <v>0</v>
          </cell>
          <cell r="E3854">
            <v>0</v>
          </cell>
          <cell r="F3854" t="str">
            <v>PRECIOS A:</v>
          </cell>
          <cell r="G3854">
            <v>0</v>
          </cell>
        </row>
        <row r="3855">
          <cell r="A3855" t="str">
            <v>UBICACIÓN:</v>
          </cell>
          <cell r="B3855" t="str">
            <v>CENTRO CIVICO</v>
          </cell>
          <cell r="C3855">
            <v>0</v>
          </cell>
          <cell r="D3855">
            <v>0</v>
          </cell>
          <cell r="E3855">
            <v>0</v>
          </cell>
          <cell r="F3855">
            <v>0</v>
          </cell>
          <cell r="G3855">
            <v>0</v>
          </cell>
        </row>
        <row r="3856">
          <cell r="A3856" t="str">
            <v>RUBRO:</v>
          </cell>
          <cell r="B3856" t="str">
            <v/>
          </cell>
          <cell r="C3856" t="str">
            <v/>
          </cell>
          <cell r="D3856">
            <v>0</v>
          </cell>
          <cell r="E3856">
            <v>0</v>
          </cell>
          <cell r="F3856">
            <v>0</v>
          </cell>
          <cell r="G3856">
            <v>0</v>
          </cell>
        </row>
        <row r="3857">
          <cell r="A3857" t="str">
            <v>ITEM:</v>
          </cell>
          <cell r="B3857" t="str">
            <v/>
          </cell>
          <cell r="C3857" t="str">
            <v/>
          </cell>
          <cell r="D3857">
            <v>0</v>
          </cell>
          <cell r="E3857">
            <v>0</v>
          </cell>
          <cell r="F3857" t="str">
            <v>UNIDAD:</v>
          </cell>
          <cell r="G3857" t="str">
            <v/>
          </cell>
        </row>
        <row r="3858">
          <cell r="A3858">
            <v>0</v>
          </cell>
          <cell r="B3858">
            <v>0</v>
          </cell>
          <cell r="C3858">
            <v>0</v>
          </cell>
          <cell r="D3858">
            <v>0</v>
          </cell>
          <cell r="E3858">
            <v>0</v>
          </cell>
          <cell r="F3858">
            <v>0</v>
          </cell>
          <cell r="G3858">
            <v>0</v>
          </cell>
        </row>
        <row r="3859">
          <cell r="A3859" t="str">
            <v>DATOS REDETERMINACION</v>
          </cell>
          <cell r="B3859">
            <v>0</v>
          </cell>
          <cell r="C3859" t="str">
            <v>DESIGNACION</v>
          </cell>
          <cell r="D3859" t="str">
            <v>U</v>
          </cell>
          <cell r="E3859" t="str">
            <v>Cantidad</v>
          </cell>
          <cell r="F3859" t="str">
            <v>$ Unitarios</v>
          </cell>
          <cell r="G3859" t="str">
            <v>$ Parcial</v>
          </cell>
        </row>
        <row r="3860">
          <cell r="A3860" t="str">
            <v>CÓDIGO</v>
          </cell>
          <cell r="B3860" t="str">
            <v>DESCRIPCIÓN</v>
          </cell>
          <cell r="C3860">
            <v>0</v>
          </cell>
          <cell r="D3860">
            <v>0</v>
          </cell>
          <cell r="E3860">
            <v>0</v>
          </cell>
          <cell r="F3860">
            <v>0</v>
          </cell>
          <cell r="G3860">
            <v>0</v>
          </cell>
        </row>
        <row r="3861">
          <cell r="A3861">
            <v>0</v>
          </cell>
          <cell r="B3861">
            <v>0</v>
          </cell>
          <cell r="C3861" t="str">
            <v>A - MATERIALES</v>
          </cell>
          <cell r="D3861">
            <v>0</v>
          </cell>
          <cell r="E3861">
            <v>0</v>
          </cell>
          <cell r="F3861">
            <v>0</v>
          </cell>
          <cell r="G3861">
            <v>0</v>
          </cell>
        </row>
        <row r="3862">
          <cell r="A3862" t="str">
            <v/>
          </cell>
          <cell r="B3862" t="str">
            <v/>
          </cell>
          <cell r="C3862">
            <v>0</v>
          </cell>
          <cell r="D3862" t="str">
            <v/>
          </cell>
          <cell r="E3862">
            <v>0</v>
          </cell>
          <cell r="F3862">
            <v>0</v>
          </cell>
          <cell r="G3862">
            <v>0</v>
          </cell>
        </row>
        <row r="3863">
          <cell r="A3863" t="str">
            <v/>
          </cell>
          <cell r="B3863" t="str">
            <v/>
          </cell>
          <cell r="C3863">
            <v>0</v>
          </cell>
          <cell r="D3863" t="str">
            <v/>
          </cell>
          <cell r="E3863">
            <v>0</v>
          </cell>
          <cell r="F3863">
            <v>0</v>
          </cell>
          <cell r="G3863">
            <v>0</v>
          </cell>
        </row>
        <row r="3864">
          <cell r="A3864" t="str">
            <v/>
          </cell>
          <cell r="B3864" t="str">
            <v/>
          </cell>
          <cell r="C3864">
            <v>0</v>
          </cell>
          <cell r="D3864" t="str">
            <v/>
          </cell>
          <cell r="E3864">
            <v>0</v>
          </cell>
          <cell r="F3864">
            <v>0</v>
          </cell>
          <cell r="G3864">
            <v>0</v>
          </cell>
        </row>
        <row r="3865">
          <cell r="A3865" t="str">
            <v/>
          </cell>
          <cell r="B3865" t="str">
            <v/>
          </cell>
          <cell r="C3865">
            <v>0</v>
          </cell>
          <cell r="D3865" t="str">
            <v/>
          </cell>
          <cell r="E3865">
            <v>0</v>
          </cell>
          <cell r="F3865">
            <v>0</v>
          </cell>
          <cell r="G3865">
            <v>0</v>
          </cell>
        </row>
        <row r="3866">
          <cell r="A3866" t="str">
            <v/>
          </cell>
          <cell r="B3866" t="str">
            <v/>
          </cell>
          <cell r="C3866">
            <v>0</v>
          </cell>
          <cell r="D3866" t="str">
            <v/>
          </cell>
          <cell r="E3866">
            <v>0</v>
          </cell>
          <cell r="F3866">
            <v>0</v>
          </cell>
          <cell r="G3866">
            <v>0</v>
          </cell>
        </row>
        <row r="3867">
          <cell r="A3867" t="str">
            <v/>
          </cell>
          <cell r="B3867" t="str">
            <v/>
          </cell>
          <cell r="C3867">
            <v>0</v>
          </cell>
          <cell r="D3867" t="str">
            <v/>
          </cell>
          <cell r="E3867">
            <v>0</v>
          </cell>
          <cell r="F3867">
            <v>0</v>
          </cell>
          <cell r="G3867">
            <v>0</v>
          </cell>
        </row>
        <row r="3868">
          <cell r="A3868" t="str">
            <v/>
          </cell>
          <cell r="B3868" t="str">
            <v/>
          </cell>
          <cell r="C3868">
            <v>0</v>
          </cell>
          <cell r="D3868" t="str">
            <v/>
          </cell>
          <cell r="E3868">
            <v>0</v>
          </cell>
          <cell r="F3868">
            <v>0</v>
          </cell>
          <cell r="G3868">
            <v>0</v>
          </cell>
        </row>
        <row r="3869">
          <cell r="A3869" t="str">
            <v/>
          </cell>
          <cell r="B3869" t="str">
            <v/>
          </cell>
          <cell r="C3869">
            <v>0</v>
          </cell>
          <cell r="D3869" t="str">
            <v/>
          </cell>
          <cell r="E3869">
            <v>0</v>
          </cell>
          <cell r="F3869">
            <v>0</v>
          </cell>
          <cell r="G3869">
            <v>0</v>
          </cell>
        </row>
        <row r="3870">
          <cell r="A3870" t="str">
            <v/>
          </cell>
          <cell r="B3870" t="str">
            <v/>
          </cell>
          <cell r="C3870">
            <v>0</v>
          </cell>
          <cell r="D3870" t="str">
            <v/>
          </cell>
          <cell r="E3870">
            <v>0</v>
          </cell>
          <cell r="F3870">
            <v>0</v>
          </cell>
          <cell r="G3870">
            <v>0</v>
          </cell>
        </row>
        <row r="3871">
          <cell r="A3871" t="str">
            <v/>
          </cell>
          <cell r="B3871" t="str">
            <v/>
          </cell>
          <cell r="C3871">
            <v>0</v>
          </cell>
          <cell r="D3871" t="str">
            <v/>
          </cell>
          <cell r="E3871">
            <v>0</v>
          </cell>
          <cell r="F3871">
            <v>0</v>
          </cell>
          <cell r="G3871">
            <v>0</v>
          </cell>
        </row>
        <row r="3872">
          <cell r="A3872" t="str">
            <v/>
          </cell>
          <cell r="B3872" t="str">
            <v/>
          </cell>
          <cell r="C3872">
            <v>0</v>
          </cell>
          <cell r="D3872" t="str">
            <v/>
          </cell>
          <cell r="E3872">
            <v>0</v>
          </cell>
          <cell r="F3872">
            <v>0</v>
          </cell>
          <cell r="G3872">
            <v>0</v>
          </cell>
        </row>
        <row r="3873">
          <cell r="A3873" t="str">
            <v/>
          </cell>
          <cell r="B3873" t="str">
            <v/>
          </cell>
          <cell r="C3873">
            <v>0</v>
          </cell>
          <cell r="D3873" t="str">
            <v/>
          </cell>
          <cell r="E3873">
            <v>0</v>
          </cell>
          <cell r="F3873">
            <v>0</v>
          </cell>
          <cell r="G3873">
            <v>0</v>
          </cell>
        </row>
        <row r="3874">
          <cell r="A3874" t="str">
            <v/>
          </cell>
          <cell r="B3874" t="str">
            <v/>
          </cell>
          <cell r="C3874">
            <v>0</v>
          </cell>
          <cell r="D3874" t="str">
            <v/>
          </cell>
          <cell r="E3874">
            <v>0</v>
          </cell>
          <cell r="F3874">
            <v>0</v>
          </cell>
          <cell r="G3874">
            <v>0</v>
          </cell>
        </row>
        <row r="3875">
          <cell r="A3875" t="str">
            <v/>
          </cell>
          <cell r="B3875" t="str">
            <v/>
          </cell>
          <cell r="C3875">
            <v>0</v>
          </cell>
          <cell r="D3875" t="str">
            <v/>
          </cell>
          <cell r="E3875">
            <v>0</v>
          </cell>
          <cell r="F3875">
            <v>0</v>
          </cell>
          <cell r="G3875">
            <v>0</v>
          </cell>
        </row>
        <row r="3876">
          <cell r="A3876">
            <v>0</v>
          </cell>
          <cell r="B3876">
            <v>0</v>
          </cell>
          <cell r="C3876">
            <v>0</v>
          </cell>
          <cell r="D3876">
            <v>0</v>
          </cell>
          <cell r="E3876">
            <v>0</v>
          </cell>
          <cell r="F3876" t="str">
            <v>Total A</v>
          </cell>
          <cell r="G3876">
            <v>0</v>
          </cell>
        </row>
        <row r="3877">
          <cell r="A3877">
            <v>0</v>
          </cell>
          <cell r="B3877">
            <v>0</v>
          </cell>
          <cell r="C3877" t="str">
            <v>B - MANO DE OBRA</v>
          </cell>
          <cell r="D3877">
            <v>0</v>
          </cell>
          <cell r="E3877">
            <v>0</v>
          </cell>
          <cell r="F3877">
            <v>0</v>
          </cell>
          <cell r="G3877">
            <v>0</v>
          </cell>
        </row>
        <row r="3878">
          <cell r="A3878" t="str">
            <v/>
          </cell>
          <cell r="B3878">
            <v>0</v>
          </cell>
          <cell r="C3878">
            <v>0</v>
          </cell>
          <cell r="D3878" t="str">
            <v/>
          </cell>
          <cell r="E3878">
            <v>0</v>
          </cell>
          <cell r="F3878">
            <v>0</v>
          </cell>
          <cell r="G3878">
            <v>0</v>
          </cell>
        </row>
        <row r="3879">
          <cell r="A3879" t="str">
            <v/>
          </cell>
          <cell r="B3879">
            <v>0</v>
          </cell>
          <cell r="C3879">
            <v>0</v>
          </cell>
          <cell r="D3879" t="str">
            <v/>
          </cell>
          <cell r="E3879">
            <v>0</v>
          </cell>
          <cell r="F3879">
            <v>0</v>
          </cell>
          <cell r="G3879">
            <v>0</v>
          </cell>
        </row>
        <row r="3880">
          <cell r="A3880" t="str">
            <v/>
          </cell>
          <cell r="B3880">
            <v>0</v>
          </cell>
          <cell r="C3880">
            <v>0</v>
          </cell>
          <cell r="D3880" t="str">
            <v/>
          </cell>
          <cell r="E3880">
            <v>0</v>
          </cell>
          <cell r="F3880">
            <v>0</v>
          </cell>
          <cell r="G3880">
            <v>0</v>
          </cell>
        </row>
        <row r="3881">
          <cell r="A3881" t="str">
            <v/>
          </cell>
          <cell r="B3881">
            <v>0</v>
          </cell>
          <cell r="C3881">
            <v>0</v>
          </cell>
          <cell r="D3881" t="str">
            <v/>
          </cell>
          <cell r="E3881">
            <v>0</v>
          </cell>
          <cell r="F3881">
            <v>0</v>
          </cell>
          <cell r="G3881">
            <v>0</v>
          </cell>
        </row>
        <row r="3882">
          <cell r="A3882" t="str">
            <v/>
          </cell>
          <cell r="B3882">
            <v>0</v>
          </cell>
          <cell r="C3882">
            <v>0</v>
          </cell>
          <cell r="D3882" t="str">
            <v/>
          </cell>
          <cell r="E3882">
            <v>0</v>
          </cell>
          <cell r="F3882">
            <v>0</v>
          </cell>
          <cell r="G3882">
            <v>0</v>
          </cell>
        </row>
        <row r="3883">
          <cell r="A3883" t="str">
            <v/>
          </cell>
          <cell r="B3883">
            <v>0</v>
          </cell>
          <cell r="C3883">
            <v>0</v>
          </cell>
          <cell r="D3883" t="str">
            <v/>
          </cell>
          <cell r="E3883">
            <v>0</v>
          </cell>
          <cell r="F3883">
            <v>0</v>
          </cell>
          <cell r="G3883">
            <v>0</v>
          </cell>
        </row>
        <row r="3884">
          <cell r="A3884" t="str">
            <v/>
          </cell>
          <cell r="B3884">
            <v>0</v>
          </cell>
          <cell r="C3884">
            <v>0</v>
          </cell>
          <cell r="D3884" t="str">
            <v/>
          </cell>
          <cell r="E3884">
            <v>0</v>
          </cell>
          <cell r="F3884">
            <v>0</v>
          </cell>
          <cell r="G3884">
            <v>0</v>
          </cell>
        </row>
        <row r="3885">
          <cell r="A3885" t="str">
            <v/>
          </cell>
          <cell r="B3885">
            <v>0</v>
          </cell>
          <cell r="C3885">
            <v>0</v>
          </cell>
          <cell r="D3885" t="str">
            <v/>
          </cell>
          <cell r="E3885">
            <v>0</v>
          </cell>
          <cell r="F3885">
            <v>0</v>
          </cell>
          <cell r="G3885">
            <v>0</v>
          </cell>
        </row>
        <row r="3886">
          <cell r="A3886">
            <v>0</v>
          </cell>
          <cell r="B3886">
            <v>0</v>
          </cell>
          <cell r="C3886">
            <v>0</v>
          </cell>
          <cell r="D3886">
            <v>0</v>
          </cell>
          <cell r="E3886">
            <v>0</v>
          </cell>
          <cell r="F3886" t="str">
            <v>Total B</v>
          </cell>
          <cell r="G3886">
            <v>0</v>
          </cell>
        </row>
        <row r="3887">
          <cell r="A3887">
            <v>0</v>
          </cell>
          <cell r="B3887">
            <v>0</v>
          </cell>
          <cell r="C3887" t="str">
            <v>C - EQUIPOS</v>
          </cell>
          <cell r="D3887">
            <v>0</v>
          </cell>
          <cell r="E3887">
            <v>0</v>
          </cell>
          <cell r="F3887">
            <v>0</v>
          </cell>
          <cell r="G3887">
            <v>0</v>
          </cell>
        </row>
        <row r="3888">
          <cell r="A3888" t="str">
            <v/>
          </cell>
          <cell r="B3888" t="str">
            <v/>
          </cell>
          <cell r="C3888">
            <v>0</v>
          </cell>
          <cell r="D3888" t="str">
            <v/>
          </cell>
          <cell r="E3888">
            <v>0</v>
          </cell>
          <cell r="F3888">
            <v>0</v>
          </cell>
          <cell r="G3888">
            <v>0</v>
          </cell>
        </row>
        <row r="3889">
          <cell r="A3889" t="str">
            <v/>
          </cell>
          <cell r="B3889" t="str">
            <v/>
          </cell>
          <cell r="C3889">
            <v>0</v>
          </cell>
          <cell r="D3889" t="str">
            <v/>
          </cell>
          <cell r="E3889">
            <v>0</v>
          </cell>
          <cell r="F3889">
            <v>0</v>
          </cell>
          <cell r="G3889">
            <v>0</v>
          </cell>
        </row>
        <row r="3890">
          <cell r="A3890" t="str">
            <v/>
          </cell>
          <cell r="B3890" t="str">
            <v/>
          </cell>
          <cell r="C3890">
            <v>0</v>
          </cell>
          <cell r="D3890" t="str">
            <v/>
          </cell>
          <cell r="E3890">
            <v>0</v>
          </cell>
          <cell r="F3890">
            <v>0</v>
          </cell>
          <cell r="G3890">
            <v>0</v>
          </cell>
        </row>
        <row r="3891">
          <cell r="A3891" t="str">
            <v/>
          </cell>
          <cell r="B3891" t="str">
            <v/>
          </cell>
          <cell r="C3891">
            <v>0</v>
          </cell>
          <cell r="D3891" t="str">
            <v/>
          </cell>
          <cell r="E3891">
            <v>0</v>
          </cell>
          <cell r="F3891">
            <v>0</v>
          </cell>
          <cell r="G3891">
            <v>0</v>
          </cell>
        </row>
        <row r="3892">
          <cell r="A3892" t="str">
            <v/>
          </cell>
          <cell r="B3892" t="str">
            <v/>
          </cell>
          <cell r="C3892">
            <v>0</v>
          </cell>
          <cell r="D3892" t="str">
            <v/>
          </cell>
          <cell r="E3892">
            <v>0</v>
          </cell>
          <cell r="F3892">
            <v>0</v>
          </cell>
          <cell r="G3892">
            <v>0</v>
          </cell>
        </row>
        <row r="3893">
          <cell r="A3893" t="str">
            <v/>
          </cell>
          <cell r="B3893" t="str">
            <v/>
          </cell>
          <cell r="C3893">
            <v>0</v>
          </cell>
          <cell r="D3893" t="str">
            <v/>
          </cell>
          <cell r="E3893">
            <v>0</v>
          </cell>
          <cell r="F3893">
            <v>0</v>
          </cell>
          <cell r="G3893">
            <v>0</v>
          </cell>
        </row>
        <row r="3894">
          <cell r="A3894" t="str">
            <v/>
          </cell>
          <cell r="B3894" t="str">
            <v/>
          </cell>
          <cell r="C3894">
            <v>0</v>
          </cell>
          <cell r="D3894" t="str">
            <v/>
          </cell>
          <cell r="E3894">
            <v>0</v>
          </cell>
          <cell r="F3894">
            <v>0</v>
          </cell>
          <cell r="G3894">
            <v>0</v>
          </cell>
        </row>
        <row r="3895">
          <cell r="A3895" t="str">
            <v/>
          </cell>
          <cell r="B3895" t="str">
            <v/>
          </cell>
          <cell r="C3895">
            <v>0</v>
          </cell>
          <cell r="D3895" t="str">
            <v/>
          </cell>
          <cell r="E3895">
            <v>0</v>
          </cell>
          <cell r="F3895">
            <v>0</v>
          </cell>
          <cell r="G3895">
            <v>0</v>
          </cell>
        </row>
        <row r="3896">
          <cell r="A3896" t="str">
            <v/>
          </cell>
          <cell r="B3896" t="str">
            <v/>
          </cell>
          <cell r="C3896">
            <v>0</v>
          </cell>
          <cell r="D3896" t="str">
            <v/>
          </cell>
          <cell r="E3896">
            <v>0</v>
          </cell>
          <cell r="F3896">
            <v>0</v>
          </cell>
          <cell r="G3896">
            <v>0</v>
          </cell>
        </row>
        <row r="3897">
          <cell r="A3897">
            <v>0</v>
          </cell>
          <cell r="B3897">
            <v>0</v>
          </cell>
          <cell r="C3897">
            <v>0</v>
          </cell>
          <cell r="D3897">
            <v>0</v>
          </cell>
          <cell r="E3897">
            <v>0</v>
          </cell>
          <cell r="F3897" t="str">
            <v>Total C</v>
          </cell>
          <cell r="G3897">
            <v>0</v>
          </cell>
        </row>
        <row r="3898">
          <cell r="A3898">
            <v>0</v>
          </cell>
          <cell r="B3898">
            <v>0</v>
          </cell>
          <cell r="C3898">
            <v>0</v>
          </cell>
          <cell r="D3898">
            <v>0</v>
          </cell>
          <cell r="E3898">
            <v>0</v>
          </cell>
          <cell r="F3898">
            <v>0</v>
          </cell>
          <cell r="G3898">
            <v>0</v>
          </cell>
        </row>
        <row r="3899">
          <cell r="A3899" t="str">
            <v/>
          </cell>
          <cell r="B3899" t="str">
            <v/>
          </cell>
          <cell r="C3899">
            <v>0</v>
          </cell>
          <cell r="D3899" t="str">
            <v>Costo  Neto</v>
          </cell>
          <cell r="E3899">
            <v>0</v>
          </cell>
          <cell r="F3899" t="str">
            <v>Total D=A+B+C</v>
          </cell>
          <cell r="G3899">
            <v>0</v>
          </cell>
        </row>
        <row r="3901">
          <cell r="A3901" t="str">
            <v>ANALISIS DE PRECIOS</v>
          </cell>
          <cell r="B3901">
            <v>0</v>
          </cell>
          <cell r="C3901">
            <v>0</v>
          </cell>
          <cell r="D3901">
            <v>0</v>
          </cell>
          <cell r="E3901">
            <v>0</v>
          </cell>
          <cell r="F3901">
            <v>0</v>
          </cell>
          <cell r="G3901">
            <v>0</v>
          </cell>
        </row>
        <row r="3902">
          <cell r="A3902" t="str">
            <v>COMITENTE:</v>
          </cell>
          <cell r="B3902" t="str">
            <v>DIRECCIÓN DE ARQUITECTURA</v>
          </cell>
          <cell r="C3902">
            <v>0</v>
          </cell>
          <cell r="D3902">
            <v>0</v>
          </cell>
          <cell r="E3902">
            <v>0</v>
          </cell>
          <cell r="F3902">
            <v>0</v>
          </cell>
          <cell r="G3902">
            <v>0</v>
          </cell>
        </row>
        <row r="3903">
          <cell r="A3903" t="str">
            <v>CONTRATISTA:</v>
          </cell>
          <cell r="B3903" t="str">
            <v>FUNCIONALES SIGOP</v>
          </cell>
          <cell r="C3903">
            <v>0</v>
          </cell>
          <cell r="D3903">
            <v>0</v>
          </cell>
          <cell r="E3903">
            <v>0</v>
          </cell>
          <cell r="F3903">
            <v>0</v>
          </cell>
          <cell r="G3903">
            <v>0</v>
          </cell>
        </row>
        <row r="3904">
          <cell r="A3904" t="str">
            <v>OBRA:</v>
          </cell>
          <cell r="B3904" t="str">
            <v>PRUEBA PLANILLA DE MEDICION</v>
          </cell>
          <cell r="C3904">
            <v>0</v>
          </cell>
          <cell r="D3904">
            <v>0</v>
          </cell>
          <cell r="E3904">
            <v>0</v>
          </cell>
          <cell r="F3904" t="str">
            <v>PRECIOS A:</v>
          </cell>
          <cell r="G3904">
            <v>0</v>
          </cell>
        </row>
        <row r="3905">
          <cell r="A3905" t="str">
            <v>UBICACIÓN:</v>
          </cell>
          <cell r="B3905" t="str">
            <v>CENTRO CIVICO</v>
          </cell>
          <cell r="C3905">
            <v>0</v>
          </cell>
          <cell r="D3905">
            <v>0</v>
          </cell>
          <cell r="E3905">
            <v>0</v>
          </cell>
          <cell r="F3905">
            <v>0</v>
          </cell>
          <cell r="G3905">
            <v>0</v>
          </cell>
        </row>
        <row r="3906">
          <cell r="A3906" t="str">
            <v>RUBRO:</v>
          </cell>
          <cell r="B3906" t="str">
            <v/>
          </cell>
          <cell r="C3906" t="str">
            <v/>
          </cell>
          <cell r="D3906">
            <v>0</v>
          </cell>
          <cell r="E3906">
            <v>0</v>
          </cell>
          <cell r="F3906">
            <v>0</v>
          </cell>
          <cell r="G3906">
            <v>0</v>
          </cell>
        </row>
        <row r="3907">
          <cell r="A3907" t="str">
            <v>ITEM:</v>
          </cell>
          <cell r="B3907" t="str">
            <v/>
          </cell>
          <cell r="C3907" t="str">
            <v/>
          </cell>
          <cell r="D3907">
            <v>0</v>
          </cell>
          <cell r="E3907">
            <v>0</v>
          </cell>
          <cell r="F3907" t="str">
            <v>UNIDAD:</v>
          </cell>
          <cell r="G3907" t="str">
            <v/>
          </cell>
        </row>
        <row r="3908">
          <cell r="A3908">
            <v>0</v>
          </cell>
          <cell r="B3908">
            <v>0</v>
          </cell>
          <cell r="C3908">
            <v>0</v>
          </cell>
          <cell r="D3908">
            <v>0</v>
          </cell>
          <cell r="E3908">
            <v>0</v>
          </cell>
          <cell r="F3908">
            <v>0</v>
          </cell>
          <cell r="G3908">
            <v>0</v>
          </cell>
        </row>
        <row r="3909">
          <cell r="A3909" t="str">
            <v>DATOS REDETERMINACION</v>
          </cell>
          <cell r="B3909">
            <v>0</v>
          </cell>
          <cell r="C3909" t="str">
            <v>DESIGNACION</v>
          </cell>
          <cell r="D3909" t="str">
            <v>U</v>
          </cell>
          <cell r="E3909" t="str">
            <v>Cantidad</v>
          </cell>
          <cell r="F3909" t="str">
            <v>$ Unitarios</v>
          </cell>
          <cell r="G3909" t="str">
            <v>$ Parcial</v>
          </cell>
        </row>
        <row r="3910">
          <cell r="A3910" t="str">
            <v>CÓDIGO</v>
          </cell>
          <cell r="B3910" t="str">
            <v>DESCRIPCIÓN</v>
          </cell>
          <cell r="C3910">
            <v>0</v>
          </cell>
          <cell r="D3910">
            <v>0</v>
          </cell>
          <cell r="E3910">
            <v>0</v>
          </cell>
          <cell r="F3910">
            <v>0</v>
          </cell>
          <cell r="G3910">
            <v>0</v>
          </cell>
        </row>
        <row r="3911">
          <cell r="A3911">
            <v>0</v>
          </cell>
          <cell r="B3911">
            <v>0</v>
          </cell>
          <cell r="C3911" t="str">
            <v>A - MATERIALES</v>
          </cell>
          <cell r="D3911">
            <v>0</v>
          </cell>
          <cell r="E3911">
            <v>0</v>
          </cell>
          <cell r="F3911">
            <v>0</v>
          </cell>
          <cell r="G3911">
            <v>0</v>
          </cell>
        </row>
        <row r="3912">
          <cell r="A3912" t="str">
            <v/>
          </cell>
          <cell r="B3912" t="str">
            <v/>
          </cell>
          <cell r="C3912">
            <v>0</v>
          </cell>
          <cell r="D3912" t="str">
            <v/>
          </cell>
          <cell r="E3912">
            <v>0</v>
          </cell>
          <cell r="F3912">
            <v>0</v>
          </cell>
          <cell r="G3912">
            <v>0</v>
          </cell>
        </row>
        <row r="3913">
          <cell r="A3913" t="str">
            <v/>
          </cell>
          <cell r="B3913" t="str">
            <v/>
          </cell>
          <cell r="C3913">
            <v>0</v>
          </cell>
          <cell r="D3913" t="str">
            <v/>
          </cell>
          <cell r="E3913">
            <v>0</v>
          </cell>
          <cell r="F3913">
            <v>0</v>
          </cell>
          <cell r="G3913">
            <v>0</v>
          </cell>
        </row>
        <row r="3914">
          <cell r="A3914" t="str">
            <v/>
          </cell>
          <cell r="B3914" t="str">
            <v/>
          </cell>
          <cell r="C3914">
            <v>0</v>
          </cell>
          <cell r="D3914" t="str">
            <v/>
          </cell>
          <cell r="E3914">
            <v>0</v>
          </cell>
          <cell r="F3914">
            <v>0</v>
          </cell>
          <cell r="G3914">
            <v>0</v>
          </cell>
        </row>
        <row r="3915">
          <cell r="A3915" t="str">
            <v/>
          </cell>
          <cell r="B3915" t="str">
            <v/>
          </cell>
          <cell r="C3915">
            <v>0</v>
          </cell>
          <cell r="D3915" t="str">
            <v/>
          </cell>
          <cell r="E3915">
            <v>0</v>
          </cell>
          <cell r="F3915">
            <v>0</v>
          </cell>
          <cell r="G3915">
            <v>0</v>
          </cell>
        </row>
        <row r="3916">
          <cell r="A3916" t="str">
            <v/>
          </cell>
          <cell r="B3916" t="str">
            <v/>
          </cell>
          <cell r="C3916">
            <v>0</v>
          </cell>
          <cell r="D3916" t="str">
            <v/>
          </cell>
          <cell r="E3916">
            <v>0</v>
          </cell>
          <cell r="F3916">
            <v>0</v>
          </cell>
          <cell r="G3916">
            <v>0</v>
          </cell>
        </row>
        <row r="3917">
          <cell r="A3917" t="str">
            <v/>
          </cell>
          <cell r="B3917" t="str">
            <v/>
          </cell>
          <cell r="C3917">
            <v>0</v>
          </cell>
          <cell r="D3917" t="str">
            <v/>
          </cell>
          <cell r="E3917">
            <v>0</v>
          </cell>
          <cell r="F3917">
            <v>0</v>
          </cell>
          <cell r="G3917">
            <v>0</v>
          </cell>
        </row>
        <row r="3918">
          <cell r="A3918" t="str">
            <v/>
          </cell>
          <cell r="B3918" t="str">
            <v/>
          </cell>
          <cell r="C3918">
            <v>0</v>
          </cell>
          <cell r="D3918" t="str">
            <v/>
          </cell>
          <cell r="E3918">
            <v>0</v>
          </cell>
          <cell r="F3918">
            <v>0</v>
          </cell>
          <cell r="G3918">
            <v>0</v>
          </cell>
        </row>
        <row r="3919">
          <cell r="A3919" t="str">
            <v/>
          </cell>
          <cell r="B3919" t="str">
            <v/>
          </cell>
          <cell r="C3919">
            <v>0</v>
          </cell>
          <cell r="D3919" t="str">
            <v/>
          </cell>
          <cell r="E3919">
            <v>0</v>
          </cell>
          <cell r="F3919">
            <v>0</v>
          </cell>
          <cell r="G3919">
            <v>0</v>
          </cell>
        </row>
        <row r="3920">
          <cell r="A3920" t="str">
            <v/>
          </cell>
          <cell r="B3920" t="str">
            <v/>
          </cell>
          <cell r="C3920">
            <v>0</v>
          </cell>
          <cell r="D3920" t="str">
            <v/>
          </cell>
          <cell r="E3920">
            <v>0</v>
          </cell>
          <cell r="F3920">
            <v>0</v>
          </cell>
          <cell r="G3920">
            <v>0</v>
          </cell>
        </row>
        <row r="3921">
          <cell r="A3921" t="str">
            <v/>
          </cell>
          <cell r="B3921" t="str">
            <v/>
          </cell>
          <cell r="C3921">
            <v>0</v>
          </cell>
          <cell r="D3921" t="str">
            <v/>
          </cell>
          <cell r="E3921">
            <v>0</v>
          </cell>
          <cell r="F3921">
            <v>0</v>
          </cell>
          <cell r="G3921">
            <v>0</v>
          </cell>
        </row>
        <row r="3922">
          <cell r="A3922" t="str">
            <v/>
          </cell>
          <cell r="B3922" t="str">
            <v/>
          </cell>
          <cell r="C3922">
            <v>0</v>
          </cell>
          <cell r="D3922" t="str">
            <v/>
          </cell>
          <cell r="E3922">
            <v>0</v>
          </cell>
          <cell r="F3922">
            <v>0</v>
          </cell>
          <cell r="G3922">
            <v>0</v>
          </cell>
        </row>
        <row r="3923">
          <cell r="A3923" t="str">
            <v/>
          </cell>
          <cell r="B3923" t="str">
            <v/>
          </cell>
          <cell r="C3923">
            <v>0</v>
          </cell>
          <cell r="D3923" t="str">
            <v/>
          </cell>
          <cell r="E3923">
            <v>0</v>
          </cell>
          <cell r="F3923">
            <v>0</v>
          </cell>
          <cell r="G3923">
            <v>0</v>
          </cell>
        </row>
        <row r="3924">
          <cell r="A3924" t="str">
            <v/>
          </cell>
          <cell r="B3924" t="str">
            <v/>
          </cell>
          <cell r="C3924">
            <v>0</v>
          </cell>
          <cell r="D3924" t="str">
            <v/>
          </cell>
          <cell r="E3924">
            <v>0</v>
          </cell>
          <cell r="F3924">
            <v>0</v>
          </cell>
          <cell r="G3924">
            <v>0</v>
          </cell>
        </row>
        <row r="3925">
          <cell r="A3925" t="str">
            <v/>
          </cell>
          <cell r="B3925" t="str">
            <v/>
          </cell>
          <cell r="C3925">
            <v>0</v>
          </cell>
          <cell r="D3925" t="str">
            <v/>
          </cell>
          <cell r="E3925">
            <v>0</v>
          </cell>
          <cell r="F3925">
            <v>0</v>
          </cell>
          <cell r="G3925">
            <v>0</v>
          </cell>
        </row>
        <row r="3926">
          <cell r="A3926">
            <v>0</v>
          </cell>
          <cell r="B3926">
            <v>0</v>
          </cell>
          <cell r="C3926">
            <v>0</v>
          </cell>
          <cell r="D3926">
            <v>0</v>
          </cell>
          <cell r="E3926">
            <v>0</v>
          </cell>
          <cell r="F3926" t="str">
            <v>Total A</v>
          </cell>
          <cell r="G3926">
            <v>0</v>
          </cell>
        </row>
        <row r="3927">
          <cell r="A3927">
            <v>0</v>
          </cell>
          <cell r="B3927">
            <v>0</v>
          </cell>
          <cell r="C3927" t="str">
            <v>B - MANO DE OBRA</v>
          </cell>
          <cell r="D3927">
            <v>0</v>
          </cell>
          <cell r="E3927">
            <v>0</v>
          </cell>
          <cell r="F3927">
            <v>0</v>
          </cell>
          <cell r="G3927">
            <v>0</v>
          </cell>
        </row>
        <row r="3928">
          <cell r="A3928" t="str">
            <v/>
          </cell>
          <cell r="B3928">
            <v>0</v>
          </cell>
          <cell r="C3928">
            <v>0</v>
          </cell>
          <cell r="D3928" t="str">
            <v/>
          </cell>
          <cell r="E3928">
            <v>0</v>
          </cell>
          <cell r="F3928">
            <v>0</v>
          </cell>
          <cell r="G3928">
            <v>0</v>
          </cell>
        </row>
        <row r="3929">
          <cell r="A3929" t="str">
            <v/>
          </cell>
          <cell r="B3929">
            <v>0</v>
          </cell>
          <cell r="C3929">
            <v>0</v>
          </cell>
          <cell r="D3929" t="str">
            <v/>
          </cell>
          <cell r="E3929">
            <v>0</v>
          </cell>
          <cell r="F3929">
            <v>0</v>
          </cell>
          <cell r="G3929">
            <v>0</v>
          </cell>
        </row>
        <row r="3930">
          <cell r="A3930" t="str">
            <v/>
          </cell>
          <cell r="B3930">
            <v>0</v>
          </cell>
          <cell r="C3930">
            <v>0</v>
          </cell>
          <cell r="D3930" t="str">
            <v/>
          </cell>
          <cell r="E3930">
            <v>0</v>
          </cell>
          <cell r="F3930">
            <v>0</v>
          </cell>
          <cell r="G3930">
            <v>0</v>
          </cell>
        </row>
        <row r="3931">
          <cell r="A3931" t="str">
            <v/>
          </cell>
          <cell r="B3931">
            <v>0</v>
          </cell>
          <cell r="C3931">
            <v>0</v>
          </cell>
          <cell r="D3931" t="str">
            <v/>
          </cell>
          <cell r="E3931">
            <v>0</v>
          </cell>
          <cell r="F3931">
            <v>0</v>
          </cell>
          <cell r="G3931">
            <v>0</v>
          </cell>
        </row>
        <row r="3932">
          <cell r="A3932" t="str">
            <v/>
          </cell>
          <cell r="B3932">
            <v>0</v>
          </cell>
          <cell r="C3932">
            <v>0</v>
          </cell>
          <cell r="D3932" t="str">
            <v/>
          </cell>
          <cell r="E3932">
            <v>0</v>
          </cell>
          <cell r="F3932">
            <v>0</v>
          </cell>
          <cell r="G3932">
            <v>0</v>
          </cell>
        </row>
        <row r="3933">
          <cell r="A3933" t="str">
            <v/>
          </cell>
          <cell r="B3933">
            <v>0</v>
          </cell>
          <cell r="C3933">
            <v>0</v>
          </cell>
          <cell r="D3933" t="str">
            <v/>
          </cell>
          <cell r="E3933">
            <v>0</v>
          </cell>
          <cell r="F3933">
            <v>0</v>
          </cell>
          <cell r="G3933">
            <v>0</v>
          </cell>
        </row>
        <row r="3934">
          <cell r="A3934" t="str">
            <v/>
          </cell>
          <cell r="B3934">
            <v>0</v>
          </cell>
          <cell r="C3934">
            <v>0</v>
          </cell>
          <cell r="D3934" t="str">
            <v/>
          </cell>
          <cell r="E3934">
            <v>0</v>
          </cell>
          <cell r="F3934">
            <v>0</v>
          </cell>
          <cell r="G3934">
            <v>0</v>
          </cell>
        </row>
        <row r="3935">
          <cell r="A3935" t="str">
            <v/>
          </cell>
          <cell r="B3935">
            <v>0</v>
          </cell>
          <cell r="C3935">
            <v>0</v>
          </cell>
          <cell r="D3935" t="str">
            <v/>
          </cell>
          <cell r="E3935">
            <v>0</v>
          </cell>
          <cell r="F3935">
            <v>0</v>
          </cell>
          <cell r="G3935">
            <v>0</v>
          </cell>
        </row>
        <row r="3936">
          <cell r="A3936">
            <v>0</v>
          </cell>
          <cell r="B3936">
            <v>0</v>
          </cell>
          <cell r="C3936">
            <v>0</v>
          </cell>
          <cell r="D3936">
            <v>0</v>
          </cell>
          <cell r="E3936">
            <v>0</v>
          </cell>
          <cell r="F3936" t="str">
            <v>Total B</v>
          </cell>
          <cell r="G3936">
            <v>0</v>
          </cell>
        </row>
        <row r="3937">
          <cell r="A3937">
            <v>0</v>
          </cell>
          <cell r="B3937">
            <v>0</v>
          </cell>
          <cell r="C3937" t="str">
            <v>C - EQUIPOS</v>
          </cell>
          <cell r="D3937">
            <v>0</v>
          </cell>
          <cell r="E3937">
            <v>0</v>
          </cell>
          <cell r="F3937">
            <v>0</v>
          </cell>
          <cell r="G3937">
            <v>0</v>
          </cell>
        </row>
        <row r="3938">
          <cell r="A3938" t="str">
            <v/>
          </cell>
          <cell r="B3938" t="str">
            <v/>
          </cell>
          <cell r="C3938">
            <v>0</v>
          </cell>
          <cell r="D3938" t="str">
            <v/>
          </cell>
          <cell r="E3938">
            <v>0</v>
          </cell>
          <cell r="F3938">
            <v>0</v>
          </cell>
          <cell r="G3938">
            <v>0</v>
          </cell>
        </row>
        <row r="3939">
          <cell r="A3939" t="str">
            <v/>
          </cell>
          <cell r="B3939" t="str">
            <v/>
          </cell>
          <cell r="C3939">
            <v>0</v>
          </cell>
          <cell r="D3939" t="str">
            <v/>
          </cell>
          <cell r="E3939">
            <v>0</v>
          </cell>
          <cell r="F3939">
            <v>0</v>
          </cell>
          <cell r="G3939">
            <v>0</v>
          </cell>
        </row>
        <row r="3940">
          <cell r="A3940" t="str">
            <v/>
          </cell>
          <cell r="B3940" t="str">
            <v/>
          </cell>
          <cell r="C3940">
            <v>0</v>
          </cell>
          <cell r="D3940" t="str">
            <v/>
          </cell>
          <cell r="E3940">
            <v>0</v>
          </cell>
          <cell r="F3940">
            <v>0</v>
          </cell>
          <cell r="G3940">
            <v>0</v>
          </cell>
        </row>
        <row r="3941">
          <cell r="A3941" t="str">
            <v/>
          </cell>
          <cell r="B3941" t="str">
            <v/>
          </cell>
          <cell r="C3941">
            <v>0</v>
          </cell>
          <cell r="D3941" t="str">
            <v/>
          </cell>
          <cell r="E3941">
            <v>0</v>
          </cell>
          <cell r="F3941">
            <v>0</v>
          </cell>
          <cell r="G3941">
            <v>0</v>
          </cell>
        </row>
        <row r="3942">
          <cell r="A3942" t="str">
            <v/>
          </cell>
          <cell r="B3942" t="str">
            <v/>
          </cell>
          <cell r="C3942">
            <v>0</v>
          </cell>
          <cell r="D3942" t="str">
            <v/>
          </cell>
          <cell r="E3942">
            <v>0</v>
          </cell>
          <cell r="F3942">
            <v>0</v>
          </cell>
          <cell r="G3942">
            <v>0</v>
          </cell>
        </row>
        <row r="3943">
          <cell r="A3943" t="str">
            <v/>
          </cell>
          <cell r="B3943" t="str">
            <v/>
          </cell>
          <cell r="C3943">
            <v>0</v>
          </cell>
          <cell r="D3943" t="str">
            <v/>
          </cell>
          <cell r="E3943">
            <v>0</v>
          </cell>
          <cell r="F3943">
            <v>0</v>
          </cell>
          <cell r="G3943">
            <v>0</v>
          </cell>
        </row>
        <row r="3944">
          <cell r="A3944" t="str">
            <v/>
          </cell>
          <cell r="B3944" t="str">
            <v/>
          </cell>
          <cell r="C3944">
            <v>0</v>
          </cell>
          <cell r="D3944" t="str">
            <v/>
          </cell>
          <cell r="E3944">
            <v>0</v>
          </cell>
          <cell r="F3944">
            <v>0</v>
          </cell>
          <cell r="G3944">
            <v>0</v>
          </cell>
        </row>
        <row r="3945">
          <cell r="A3945" t="str">
            <v/>
          </cell>
          <cell r="B3945" t="str">
            <v/>
          </cell>
          <cell r="C3945">
            <v>0</v>
          </cell>
          <cell r="D3945" t="str">
            <v/>
          </cell>
          <cell r="E3945">
            <v>0</v>
          </cell>
          <cell r="F3945">
            <v>0</v>
          </cell>
          <cell r="G3945">
            <v>0</v>
          </cell>
        </row>
        <row r="3946">
          <cell r="A3946" t="str">
            <v/>
          </cell>
          <cell r="B3946" t="str">
            <v/>
          </cell>
          <cell r="C3946">
            <v>0</v>
          </cell>
          <cell r="D3946" t="str">
            <v/>
          </cell>
          <cell r="E3946">
            <v>0</v>
          </cell>
          <cell r="F3946">
            <v>0</v>
          </cell>
          <cell r="G3946">
            <v>0</v>
          </cell>
        </row>
        <row r="3947">
          <cell r="A3947">
            <v>0</v>
          </cell>
          <cell r="B3947">
            <v>0</v>
          </cell>
          <cell r="C3947">
            <v>0</v>
          </cell>
          <cell r="D3947">
            <v>0</v>
          </cell>
          <cell r="E3947">
            <v>0</v>
          </cell>
          <cell r="F3947" t="str">
            <v>Total C</v>
          </cell>
          <cell r="G3947">
            <v>0</v>
          </cell>
        </row>
        <row r="3948">
          <cell r="A3948">
            <v>0</v>
          </cell>
          <cell r="B3948">
            <v>0</v>
          </cell>
          <cell r="C3948">
            <v>0</v>
          </cell>
          <cell r="D3948">
            <v>0</v>
          </cell>
          <cell r="E3948">
            <v>0</v>
          </cell>
          <cell r="F3948">
            <v>0</v>
          </cell>
          <cell r="G3948">
            <v>0</v>
          </cell>
        </row>
        <row r="3949">
          <cell r="A3949" t="str">
            <v/>
          </cell>
          <cell r="B3949" t="str">
            <v/>
          </cell>
          <cell r="C3949">
            <v>0</v>
          </cell>
          <cell r="D3949" t="str">
            <v>Costo  Neto</v>
          </cell>
          <cell r="E3949">
            <v>0</v>
          </cell>
          <cell r="F3949" t="str">
            <v>Total D=A+B+C</v>
          </cell>
          <cell r="G3949">
            <v>0</v>
          </cell>
        </row>
        <row r="3951">
          <cell r="A3951" t="str">
            <v>ANALISIS DE PRECIOS</v>
          </cell>
          <cell r="B3951">
            <v>0</v>
          </cell>
          <cell r="C3951">
            <v>0</v>
          </cell>
          <cell r="D3951">
            <v>0</v>
          </cell>
          <cell r="E3951">
            <v>0</v>
          </cell>
          <cell r="F3951">
            <v>0</v>
          </cell>
          <cell r="G3951">
            <v>0</v>
          </cell>
        </row>
        <row r="3952">
          <cell r="A3952" t="str">
            <v>COMITENTE:</v>
          </cell>
          <cell r="B3952" t="str">
            <v>DIRECCIÓN DE ARQUITECTURA</v>
          </cell>
          <cell r="C3952">
            <v>0</v>
          </cell>
          <cell r="D3952">
            <v>0</v>
          </cell>
          <cell r="E3952">
            <v>0</v>
          </cell>
          <cell r="F3952">
            <v>0</v>
          </cell>
          <cell r="G3952">
            <v>0</v>
          </cell>
        </row>
        <row r="3953">
          <cell r="A3953" t="str">
            <v>CONTRATISTA:</v>
          </cell>
          <cell r="B3953" t="str">
            <v>FUNCIONALES SIGOP</v>
          </cell>
          <cell r="C3953">
            <v>0</v>
          </cell>
          <cell r="D3953">
            <v>0</v>
          </cell>
          <cell r="E3953">
            <v>0</v>
          </cell>
          <cell r="F3953">
            <v>0</v>
          </cell>
          <cell r="G3953">
            <v>0</v>
          </cell>
        </row>
        <row r="3954">
          <cell r="A3954" t="str">
            <v>OBRA:</v>
          </cell>
          <cell r="B3954" t="str">
            <v>PRUEBA PLANILLA DE MEDICION</v>
          </cell>
          <cell r="C3954">
            <v>0</v>
          </cell>
          <cell r="D3954">
            <v>0</v>
          </cell>
          <cell r="E3954">
            <v>0</v>
          </cell>
          <cell r="F3954" t="str">
            <v>PRECIOS A:</v>
          </cell>
          <cell r="G3954">
            <v>0</v>
          </cell>
        </row>
        <row r="3955">
          <cell r="A3955" t="str">
            <v>UBICACIÓN:</v>
          </cell>
          <cell r="B3955" t="str">
            <v>CENTRO CIVICO</v>
          </cell>
          <cell r="C3955">
            <v>0</v>
          </cell>
          <cell r="D3955">
            <v>0</v>
          </cell>
          <cell r="E3955">
            <v>0</v>
          </cell>
          <cell r="F3955">
            <v>0</v>
          </cell>
          <cell r="G3955">
            <v>0</v>
          </cell>
        </row>
        <row r="3956">
          <cell r="A3956" t="str">
            <v>RUBRO:</v>
          </cell>
          <cell r="B3956" t="str">
            <v/>
          </cell>
          <cell r="C3956" t="str">
            <v/>
          </cell>
          <cell r="D3956">
            <v>0</v>
          </cell>
          <cell r="E3956">
            <v>0</v>
          </cell>
          <cell r="F3956">
            <v>0</v>
          </cell>
          <cell r="G3956">
            <v>0</v>
          </cell>
        </row>
        <row r="3957">
          <cell r="A3957" t="str">
            <v>ITEM:</v>
          </cell>
          <cell r="B3957" t="str">
            <v/>
          </cell>
          <cell r="C3957" t="str">
            <v/>
          </cell>
          <cell r="D3957">
            <v>0</v>
          </cell>
          <cell r="E3957">
            <v>0</v>
          </cell>
          <cell r="F3957" t="str">
            <v>UNIDAD:</v>
          </cell>
          <cell r="G3957" t="str">
            <v/>
          </cell>
        </row>
        <row r="3958">
          <cell r="A3958">
            <v>0</v>
          </cell>
          <cell r="B3958">
            <v>0</v>
          </cell>
          <cell r="C3958">
            <v>0</v>
          </cell>
          <cell r="D3958">
            <v>0</v>
          </cell>
          <cell r="E3958">
            <v>0</v>
          </cell>
          <cell r="F3958">
            <v>0</v>
          </cell>
          <cell r="G3958">
            <v>0</v>
          </cell>
        </row>
        <row r="3959">
          <cell r="A3959" t="str">
            <v>DATOS REDETERMINACION</v>
          </cell>
          <cell r="B3959">
            <v>0</v>
          </cell>
          <cell r="C3959" t="str">
            <v>DESIGNACION</v>
          </cell>
          <cell r="D3959" t="str">
            <v>U</v>
          </cell>
          <cell r="E3959" t="str">
            <v>Cantidad</v>
          </cell>
          <cell r="F3959" t="str">
            <v>$ Unitarios</v>
          </cell>
          <cell r="G3959" t="str">
            <v>$ Parcial</v>
          </cell>
        </row>
        <row r="3960">
          <cell r="A3960" t="str">
            <v>CÓDIGO</v>
          </cell>
          <cell r="B3960" t="str">
            <v>DESCRIPCIÓN</v>
          </cell>
          <cell r="C3960">
            <v>0</v>
          </cell>
          <cell r="D3960">
            <v>0</v>
          </cell>
          <cell r="E3960">
            <v>0</v>
          </cell>
          <cell r="F3960">
            <v>0</v>
          </cell>
          <cell r="G3960">
            <v>0</v>
          </cell>
        </row>
        <row r="3961">
          <cell r="A3961">
            <v>0</v>
          </cell>
          <cell r="B3961">
            <v>0</v>
          </cell>
          <cell r="C3961" t="str">
            <v>A - MATERIALES</v>
          </cell>
          <cell r="D3961">
            <v>0</v>
          </cell>
          <cell r="E3961">
            <v>0</v>
          </cell>
          <cell r="F3961">
            <v>0</v>
          </cell>
          <cell r="G3961">
            <v>0</v>
          </cell>
        </row>
        <row r="3962">
          <cell r="A3962" t="str">
            <v/>
          </cell>
          <cell r="B3962" t="str">
            <v/>
          </cell>
          <cell r="C3962">
            <v>0</v>
          </cell>
          <cell r="D3962" t="str">
            <v/>
          </cell>
          <cell r="E3962">
            <v>0</v>
          </cell>
          <cell r="F3962">
            <v>0</v>
          </cell>
          <cell r="G3962">
            <v>0</v>
          </cell>
        </row>
        <row r="3963">
          <cell r="A3963" t="str">
            <v/>
          </cell>
          <cell r="B3963" t="str">
            <v/>
          </cell>
          <cell r="C3963">
            <v>0</v>
          </cell>
          <cell r="D3963" t="str">
            <v/>
          </cell>
          <cell r="E3963">
            <v>0</v>
          </cell>
          <cell r="F3963">
            <v>0</v>
          </cell>
          <cell r="G3963">
            <v>0</v>
          </cell>
        </row>
        <row r="3964">
          <cell r="A3964" t="str">
            <v/>
          </cell>
          <cell r="B3964" t="str">
            <v/>
          </cell>
          <cell r="C3964">
            <v>0</v>
          </cell>
          <cell r="D3964" t="str">
            <v/>
          </cell>
          <cell r="E3964">
            <v>0</v>
          </cell>
          <cell r="F3964">
            <v>0</v>
          </cell>
          <cell r="G3964">
            <v>0</v>
          </cell>
        </row>
        <row r="3965">
          <cell r="A3965" t="str">
            <v/>
          </cell>
          <cell r="B3965" t="str">
            <v/>
          </cell>
          <cell r="C3965">
            <v>0</v>
          </cell>
          <cell r="D3965" t="str">
            <v/>
          </cell>
          <cell r="E3965">
            <v>0</v>
          </cell>
          <cell r="F3965">
            <v>0</v>
          </cell>
          <cell r="G3965">
            <v>0</v>
          </cell>
        </row>
        <row r="3966">
          <cell r="A3966" t="str">
            <v/>
          </cell>
          <cell r="B3966" t="str">
            <v/>
          </cell>
          <cell r="C3966">
            <v>0</v>
          </cell>
          <cell r="D3966" t="str">
            <v/>
          </cell>
          <cell r="E3966">
            <v>0</v>
          </cell>
          <cell r="F3966">
            <v>0</v>
          </cell>
          <cell r="G3966">
            <v>0</v>
          </cell>
        </row>
        <row r="3967">
          <cell r="A3967" t="str">
            <v/>
          </cell>
          <cell r="B3967" t="str">
            <v/>
          </cell>
          <cell r="C3967">
            <v>0</v>
          </cell>
          <cell r="D3967" t="str">
            <v/>
          </cell>
          <cell r="E3967">
            <v>0</v>
          </cell>
          <cell r="F3967">
            <v>0</v>
          </cell>
          <cell r="G3967">
            <v>0</v>
          </cell>
        </row>
        <row r="3968">
          <cell r="A3968" t="str">
            <v/>
          </cell>
          <cell r="B3968" t="str">
            <v/>
          </cell>
          <cell r="C3968">
            <v>0</v>
          </cell>
          <cell r="D3968" t="str">
            <v/>
          </cell>
          <cell r="E3968">
            <v>0</v>
          </cell>
          <cell r="F3968">
            <v>0</v>
          </cell>
          <cell r="G3968">
            <v>0</v>
          </cell>
        </row>
        <row r="3969">
          <cell r="A3969" t="str">
            <v/>
          </cell>
          <cell r="B3969" t="str">
            <v/>
          </cell>
          <cell r="C3969">
            <v>0</v>
          </cell>
          <cell r="D3969" t="str">
            <v/>
          </cell>
          <cell r="E3969">
            <v>0</v>
          </cell>
          <cell r="F3969">
            <v>0</v>
          </cell>
          <cell r="G3969">
            <v>0</v>
          </cell>
        </row>
        <row r="3970">
          <cell r="A3970" t="str">
            <v/>
          </cell>
          <cell r="B3970" t="str">
            <v/>
          </cell>
          <cell r="C3970">
            <v>0</v>
          </cell>
          <cell r="D3970" t="str">
            <v/>
          </cell>
          <cell r="E3970">
            <v>0</v>
          </cell>
          <cell r="F3970">
            <v>0</v>
          </cell>
          <cell r="G3970">
            <v>0</v>
          </cell>
        </row>
        <row r="3971">
          <cell r="A3971" t="str">
            <v/>
          </cell>
          <cell r="B3971" t="str">
            <v/>
          </cell>
          <cell r="C3971">
            <v>0</v>
          </cell>
          <cell r="D3971" t="str">
            <v/>
          </cell>
          <cell r="E3971">
            <v>0</v>
          </cell>
          <cell r="F3971">
            <v>0</v>
          </cell>
          <cell r="G3971">
            <v>0</v>
          </cell>
        </row>
        <row r="3972">
          <cell r="A3972" t="str">
            <v/>
          </cell>
          <cell r="B3972" t="str">
            <v/>
          </cell>
          <cell r="C3972">
            <v>0</v>
          </cell>
          <cell r="D3972" t="str">
            <v/>
          </cell>
          <cell r="E3972">
            <v>0</v>
          </cell>
          <cell r="F3972">
            <v>0</v>
          </cell>
          <cell r="G3972">
            <v>0</v>
          </cell>
        </row>
        <row r="3973">
          <cell r="A3973" t="str">
            <v/>
          </cell>
          <cell r="B3973" t="str">
            <v/>
          </cell>
          <cell r="C3973">
            <v>0</v>
          </cell>
          <cell r="D3973" t="str">
            <v/>
          </cell>
          <cell r="E3973">
            <v>0</v>
          </cell>
          <cell r="F3973">
            <v>0</v>
          </cell>
          <cell r="G3973">
            <v>0</v>
          </cell>
        </row>
        <row r="3974">
          <cell r="A3974" t="str">
            <v/>
          </cell>
          <cell r="B3974" t="str">
            <v/>
          </cell>
          <cell r="C3974">
            <v>0</v>
          </cell>
          <cell r="D3974" t="str">
            <v/>
          </cell>
          <cell r="E3974">
            <v>0</v>
          </cell>
          <cell r="F3974">
            <v>0</v>
          </cell>
          <cell r="G3974">
            <v>0</v>
          </cell>
        </row>
        <row r="3975">
          <cell r="A3975" t="str">
            <v/>
          </cell>
          <cell r="B3975" t="str">
            <v/>
          </cell>
          <cell r="C3975">
            <v>0</v>
          </cell>
          <cell r="D3975" t="str">
            <v/>
          </cell>
          <cell r="E3975">
            <v>0</v>
          </cell>
          <cell r="F3975">
            <v>0</v>
          </cell>
          <cell r="G3975">
            <v>0</v>
          </cell>
        </row>
        <row r="3976">
          <cell r="A3976">
            <v>0</v>
          </cell>
          <cell r="B3976">
            <v>0</v>
          </cell>
          <cell r="C3976">
            <v>0</v>
          </cell>
          <cell r="D3976">
            <v>0</v>
          </cell>
          <cell r="E3976">
            <v>0</v>
          </cell>
          <cell r="F3976" t="str">
            <v>Total A</v>
          </cell>
          <cell r="G3976">
            <v>0</v>
          </cell>
        </row>
        <row r="3977">
          <cell r="A3977">
            <v>0</v>
          </cell>
          <cell r="B3977">
            <v>0</v>
          </cell>
          <cell r="C3977" t="str">
            <v>B - MANO DE OBRA</v>
          </cell>
          <cell r="D3977">
            <v>0</v>
          </cell>
          <cell r="E3977">
            <v>0</v>
          </cell>
          <cell r="F3977">
            <v>0</v>
          </cell>
          <cell r="G3977">
            <v>0</v>
          </cell>
        </row>
        <row r="3978">
          <cell r="A3978" t="str">
            <v/>
          </cell>
          <cell r="B3978">
            <v>0</v>
          </cell>
          <cell r="C3978">
            <v>0</v>
          </cell>
          <cell r="D3978" t="str">
            <v/>
          </cell>
          <cell r="E3978">
            <v>0</v>
          </cell>
          <cell r="F3978">
            <v>0</v>
          </cell>
          <cell r="G3978">
            <v>0</v>
          </cell>
        </row>
        <row r="3979">
          <cell r="A3979" t="str">
            <v/>
          </cell>
          <cell r="B3979">
            <v>0</v>
          </cell>
          <cell r="C3979">
            <v>0</v>
          </cell>
          <cell r="D3979" t="str">
            <v/>
          </cell>
          <cell r="E3979">
            <v>0</v>
          </cell>
          <cell r="F3979">
            <v>0</v>
          </cell>
          <cell r="G3979">
            <v>0</v>
          </cell>
        </row>
        <row r="3980">
          <cell r="A3980" t="str">
            <v/>
          </cell>
          <cell r="B3980">
            <v>0</v>
          </cell>
          <cell r="C3980">
            <v>0</v>
          </cell>
          <cell r="D3980" t="str">
            <v/>
          </cell>
          <cell r="E3980">
            <v>0</v>
          </cell>
          <cell r="F3980">
            <v>0</v>
          </cell>
          <cell r="G3980">
            <v>0</v>
          </cell>
        </row>
        <row r="3981">
          <cell r="A3981" t="str">
            <v/>
          </cell>
          <cell r="B3981">
            <v>0</v>
          </cell>
          <cell r="C3981">
            <v>0</v>
          </cell>
          <cell r="D3981" t="str">
            <v/>
          </cell>
          <cell r="E3981">
            <v>0</v>
          </cell>
          <cell r="F3981">
            <v>0</v>
          </cell>
          <cell r="G3981">
            <v>0</v>
          </cell>
        </row>
        <row r="3982">
          <cell r="A3982" t="str">
            <v/>
          </cell>
          <cell r="B3982">
            <v>0</v>
          </cell>
          <cell r="C3982">
            <v>0</v>
          </cell>
          <cell r="D3982" t="str">
            <v/>
          </cell>
          <cell r="E3982">
            <v>0</v>
          </cell>
          <cell r="F3982">
            <v>0</v>
          </cell>
          <cell r="G3982">
            <v>0</v>
          </cell>
        </row>
        <row r="3983">
          <cell r="A3983" t="str">
            <v/>
          </cell>
          <cell r="B3983">
            <v>0</v>
          </cell>
          <cell r="C3983">
            <v>0</v>
          </cell>
          <cell r="D3983" t="str">
            <v/>
          </cell>
          <cell r="E3983">
            <v>0</v>
          </cell>
          <cell r="F3983">
            <v>0</v>
          </cell>
          <cell r="G3983">
            <v>0</v>
          </cell>
        </row>
        <row r="3984">
          <cell r="A3984" t="str">
            <v/>
          </cell>
          <cell r="B3984">
            <v>0</v>
          </cell>
          <cell r="C3984">
            <v>0</v>
          </cell>
          <cell r="D3984" t="str">
            <v/>
          </cell>
          <cell r="E3984">
            <v>0</v>
          </cell>
          <cell r="F3984">
            <v>0</v>
          </cell>
          <cell r="G3984">
            <v>0</v>
          </cell>
        </row>
        <row r="3985">
          <cell r="A3985" t="str">
            <v/>
          </cell>
          <cell r="B3985">
            <v>0</v>
          </cell>
          <cell r="C3985">
            <v>0</v>
          </cell>
          <cell r="D3985" t="str">
            <v/>
          </cell>
          <cell r="E3985">
            <v>0</v>
          </cell>
          <cell r="F3985">
            <v>0</v>
          </cell>
          <cell r="G3985">
            <v>0</v>
          </cell>
        </row>
        <row r="3986">
          <cell r="A3986">
            <v>0</v>
          </cell>
          <cell r="B3986">
            <v>0</v>
          </cell>
          <cell r="C3986">
            <v>0</v>
          </cell>
          <cell r="D3986">
            <v>0</v>
          </cell>
          <cell r="E3986">
            <v>0</v>
          </cell>
          <cell r="F3986" t="str">
            <v>Total B</v>
          </cell>
          <cell r="G3986">
            <v>0</v>
          </cell>
        </row>
        <row r="3987">
          <cell r="A3987">
            <v>0</v>
          </cell>
          <cell r="B3987">
            <v>0</v>
          </cell>
          <cell r="C3987" t="str">
            <v>C - EQUIPOS</v>
          </cell>
          <cell r="D3987">
            <v>0</v>
          </cell>
          <cell r="E3987">
            <v>0</v>
          </cell>
          <cell r="F3987">
            <v>0</v>
          </cell>
          <cell r="G3987">
            <v>0</v>
          </cell>
        </row>
        <row r="3988">
          <cell r="A3988" t="str">
            <v/>
          </cell>
          <cell r="B3988" t="str">
            <v/>
          </cell>
          <cell r="C3988">
            <v>0</v>
          </cell>
          <cell r="D3988" t="str">
            <v/>
          </cell>
          <cell r="E3988">
            <v>0</v>
          </cell>
          <cell r="F3988">
            <v>0</v>
          </cell>
          <cell r="G3988">
            <v>0</v>
          </cell>
        </row>
        <row r="3989">
          <cell r="A3989" t="str">
            <v/>
          </cell>
          <cell r="B3989" t="str">
            <v/>
          </cell>
          <cell r="C3989">
            <v>0</v>
          </cell>
          <cell r="D3989" t="str">
            <v/>
          </cell>
          <cell r="E3989">
            <v>0</v>
          </cell>
          <cell r="F3989">
            <v>0</v>
          </cell>
          <cell r="G3989">
            <v>0</v>
          </cell>
        </row>
        <row r="3990">
          <cell r="A3990" t="str">
            <v/>
          </cell>
          <cell r="B3990" t="str">
            <v/>
          </cell>
          <cell r="C3990">
            <v>0</v>
          </cell>
          <cell r="D3990" t="str">
            <v/>
          </cell>
          <cell r="E3990">
            <v>0</v>
          </cell>
          <cell r="F3990">
            <v>0</v>
          </cell>
          <cell r="G3990">
            <v>0</v>
          </cell>
        </row>
        <row r="3991">
          <cell r="A3991" t="str">
            <v/>
          </cell>
          <cell r="B3991" t="str">
            <v/>
          </cell>
          <cell r="C3991">
            <v>0</v>
          </cell>
          <cell r="D3991" t="str">
            <v/>
          </cell>
          <cell r="E3991">
            <v>0</v>
          </cell>
          <cell r="F3991">
            <v>0</v>
          </cell>
          <cell r="G3991">
            <v>0</v>
          </cell>
        </row>
        <row r="3992">
          <cell r="A3992" t="str">
            <v/>
          </cell>
          <cell r="B3992" t="str">
            <v/>
          </cell>
          <cell r="C3992">
            <v>0</v>
          </cell>
          <cell r="D3992" t="str">
            <v/>
          </cell>
          <cell r="E3992">
            <v>0</v>
          </cell>
          <cell r="F3992">
            <v>0</v>
          </cell>
          <cell r="G3992">
            <v>0</v>
          </cell>
        </row>
        <row r="3993">
          <cell r="A3993" t="str">
            <v/>
          </cell>
          <cell r="B3993" t="str">
            <v/>
          </cell>
          <cell r="C3993">
            <v>0</v>
          </cell>
          <cell r="D3993" t="str">
            <v/>
          </cell>
          <cell r="E3993">
            <v>0</v>
          </cell>
          <cell r="F3993">
            <v>0</v>
          </cell>
          <cell r="G3993">
            <v>0</v>
          </cell>
        </row>
        <row r="3994">
          <cell r="A3994" t="str">
            <v/>
          </cell>
          <cell r="B3994" t="str">
            <v/>
          </cell>
          <cell r="C3994">
            <v>0</v>
          </cell>
          <cell r="D3994" t="str">
            <v/>
          </cell>
          <cell r="E3994">
            <v>0</v>
          </cell>
          <cell r="F3994">
            <v>0</v>
          </cell>
          <cell r="G3994">
            <v>0</v>
          </cell>
        </row>
        <row r="3995">
          <cell r="A3995" t="str">
            <v/>
          </cell>
          <cell r="B3995" t="str">
            <v/>
          </cell>
          <cell r="C3995">
            <v>0</v>
          </cell>
          <cell r="D3995" t="str">
            <v/>
          </cell>
          <cell r="E3995">
            <v>0</v>
          </cell>
          <cell r="F3995">
            <v>0</v>
          </cell>
          <cell r="G3995">
            <v>0</v>
          </cell>
        </row>
        <row r="3996">
          <cell r="A3996" t="str">
            <v/>
          </cell>
          <cell r="B3996" t="str">
            <v/>
          </cell>
          <cell r="C3996">
            <v>0</v>
          </cell>
          <cell r="D3996" t="str">
            <v/>
          </cell>
          <cell r="E3996">
            <v>0</v>
          </cell>
          <cell r="F3996">
            <v>0</v>
          </cell>
          <cell r="G3996">
            <v>0</v>
          </cell>
        </row>
        <row r="3997">
          <cell r="A3997">
            <v>0</v>
          </cell>
          <cell r="B3997">
            <v>0</v>
          </cell>
          <cell r="C3997">
            <v>0</v>
          </cell>
          <cell r="D3997">
            <v>0</v>
          </cell>
          <cell r="E3997">
            <v>0</v>
          </cell>
          <cell r="F3997" t="str">
            <v>Total C</v>
          </cell>
          <cell r="G3997">
            <v>0</v>
          </cell>
        </row>
        <row r="3998">
          <cell r="A3998">
            <v>0</v>
          </cell>
          <cell r="B3998">
            <v>0</v>
          </cell>
          <cell r="C3998">
            <v>0</v>
          </cell>
          <cell r="D3998">
            <v>0</v>
          </cell>
          <cell r="E3998">
            <v>0</v>
          </cell>
          <cell r="F3998">
            <v>0</v>
          </cell>
          <cell r="G3998">
            <v>0</v>
          </cell>
        </row>
        <row r="3999">
          <cell r="A3999" t="str">
            <v/>
          </cell>
          <cell r="B3999" t="str">
            <v/>
          </cell>
          <cell r="C3999">
            <v>0</v>
          </cell>
          <cell r="D3999" t="str">
            <v>Costo  Neto</v>
          </cell>
          <cell r="E3999">
            <v>0</v>
          </cell>
          <cell r="F3999" t="str">
            <v>Total D=A+B+C</v>
          </cell>
          <cell r="G3999">
            <v>0</v>
          </cell>
        </row>
        <row r="4001">
          <cell r="A4001" t="str">
            <v>ANALISIS DE PRECIOS</v>
          </cell>
          <cell r="B4001">
            <v>0</v>
          </cell>
          <cell r="C4001">
            <v>0</v>
          </cell>
          <cell r="D4001">
            <v>0</v>
          </cell>
          <cell r="E4001">
            <v>0</v>
          </cell>
          <cell r="F4001">
            <v>0</v>
          </cell>
          <cell r="G4001">
            <v>0</v>
          </cell>
        </row>
        <row r="4002">
          <cell r="A4002" t="str">
            <v>COMITENTE:</v>
          </cell>
          <cell r="B4002" t="str">
            <v>DIRECCIÓN DE ARQUITECTURA</v>
          </cell>
          <cell r="C4002">
            <v>0</v>
          </cell>
          <cell r="D4002">
            <v>0</v>
          </cell>
          <cell r="E4002">
            <v>0</v>
          </cell>
          <cell r="F4002">
            <v>0</v>
          </cell>
          <cell r="G4002">
            <v>0</v>
          </cell>
        </row>
        <row r="4003">
          <cell r="A4003" t="str">
            <v>CONTRATISTA:</v>
          </cell>
          <cell r="B4003" t="str">
            <v>FUNCIONALES SIGOP</v>
          </cell>
          <cell r="C4003">
            <v>0</v>
          </cell>
          <cell r="D4003">
            <v>0</v>
          </cell>
          <cell r="E4003">
            <v>0</v>
          </cell>
          <cell r="F4003">
            <v>0</v>
          </cell>
          <cell r="G4003">
            <v>0</v>
          </cell>
        </row>
        <row r="4004">
          <cell r="A4004" t="str">
            <v>OBRA:</v>
          </cell>
          <cell r="B4004" t="str">
            <v>PRUEBA PLANILLA DE MEDICION</v>
          </cell>
          <cell r="C4004">
            <v>0</v>
          </cell>
          <cell r="D4004">
            <v>0</v>
          </cell>
          <cell r="E4004">
            <v>0</v>
          </cell>
          <cell r="F4004" t="str">
            <v>PRECIOS A:</v>
          </cell>
          <cell r="G4004">
            <v>0</v>
          </cell>
        </row>
        <row r="4005">
          <cell r="A4005" t="str">
            <v>UBICACIÓN:</v>
          </cell>
          <cell r="B4005" t="str">
            <v>CENTRO CIVICO</v>
          </cell>
          <cell r="C4005">
            <v>0</v>
          </cell>
          <cell r="D4005">
            <v>0</v>
          </cell>
          <cell r="E4005">
            <v>0</v>
          </cell>
          <cell r="F4005">
            <v>0</v>
          </cell>
          <cell r="G4005">
            <v>0</v>
          </cell>
        </row>
        <row r="4006">
          <cell r="A4006" t="str">
            <v>RUBRO:</v>
          </cell>
          <cell r="B4006" t="str">
            <v/>
          </cell>
          <cell r="C4006" t="str">
            <v/>
          </cell>
          <cell r="D4006">
            <v>0</v>
          </cell>
          <cell r="E4006">
            <v>0</v>
          </cell>
          <cell r="F4006">
            <v>0</v>
          </cell>
          <cell r="G4006">
            <v>0</v>
          </cell>
        </row>
        <row r="4007">
          <cell r="A4007" t="str">
            <v>ITEM:</v>
          </cell>
          <cell r="B4007" t="str">
            <v/>
          </cell>
          <cell r="C4007" t="str">
            <v/>
          </cell>
          <cell r="D4007">
            <v>0</v>
          </cell>
          <cell r="E4007">
            <v>0</v>
          </cell>
          <cell r="F4007" t="str">
            <v>UNIDAD:</v>
          </cell>
          <cell r="G4007" t="str">
            <v/>
          </cell>
        </row>
        <row r="4008">
          <cell r="A4008">
            <v>0</v>
          </cell>
          <cell r="B4008">
            <v>0</v>
          </cell>
          <cell r="C4008">
            <v>0</v>
          </cell>
          <cell r="D4008">
            <v>0</v>
          </cell>
          <cell r="E4008">
            <v>0</v>
          </cell>
          <cell r="F4008">
            <v>0</v>
          </cell>
          <cell r="G4008">
            <v>0</v>
          </cell>
        </row>
        <row r="4009">
          <cell r="A4009" t="str">
            <v>DATOS REDETERMINACION</v>
          </cell>
          <cell r="B4009">
            <v>0</v>
          </cell>
          <cell r="C4009" t="str">
            <v>DESIGNACION</v>
          </cell>
          <cell r="D4009" t="str">
            <v>U</v>
          </cell>
          <cell r="E4009" t="str">
            <v>Cantidad</v>
          </cell>
          <cell r="F4009" t="str">
            <v>$ Unitarios</v>
          </cell>
          <cell r="G4009" t="str">
            <v>$ Parcial</v>
          </cell>
        </row>
        <row r="4010">
          <cell r="A4010" t="str">
            <v>CÓDIGO</v>
          </cell>
          <cell r="B4010" t="str">
            <v>DESCRIPCIÓN</v>
          </cell>
          <cell r="C4010">
            <v>0</v>
          </cell>
          <cell r="D4010">
            <v>0</v>
          </cell>
          <cell r="E4010">
            <v>0</v>
          </cell>
          <cell r="F4010">
            <v>0</v>
          </cell>
          <cell r="G4010">
            <v>0</v>
          </cell>
        </row>
        <row r="4011">
          <cell r="A4011">
            <v>0</v>
          </cell>
          <cell r="B4011">
            <v>0</v>
          </cell>
          <cell r="C4011" t="str">
            <v>A - MATERIALES</v>
          </cell>
          <cell r="D4011">
            <v>0</v>
          </cell>
          <cell r="E4011">
            <v>0</v>
          </cell>
          <cell r="F4011">
            <v>0</v>
          </cell>
          <cell r="G4011">
            <v>0</v>
          </cell>
        </row>
        <row r="4012">
          <cell r="A4012" t="str">
            <v/>
          </cell>
          <cell r="B4012" t="str">
            <v/>
          </cell>
          <cell r="C4012">
            <v>0</v>
          </cell>
          <cell r="D4012" t="str">
            <v/>
          </cell>
          <cell r="E4012">
            <v>0</v>
          </cell>
          <cell r="F4012">
            <v>0</v>
          </cell>
          <cell r="G4012">
            <v>0</v>
          </cell>
        </row>
        <row r="4013">
          <cell r="A4013" t="str">
            <v/>
          </cell>
          <cell r="B4013" t="str">
            <v/>
          </cell>
          <cell r="C4013">
            <v>0</v>
          </cell>
          <cell r="D4013" t="str">
            <v/>
          </cell>
          <cell r="E4013">
            <v>0</v>
          </cell>
          <cell r="F4013">
            <v>0</v>
          </cell>
          <cell r="G4013">
            <v>0</v>
          </cell>
        </row>
        <row r="4014">
          <cell r="A4014" t="str">
            <v/>
          </cell>
          <cell r="B4014" t="str">
            <v/>
          </cell>
          <cell r="C4014">
            <v>0</v>
          </cell>
          <cell r="D4014" t="str">
            <v/>
          </cell>
          <cell r="E4014">
            <v>0</v>
          </cell>
          <cell r="F4014">
            <v>0</v>
          </cell>
          <cell r="G4014">
            <v>0</v>
          </cell>
        </row>
        <row r="4015">
          <cell r="A4015" t="str">
            <v/>
          </cell>
          <cell r="B4015" t="str">
            <v/>
          </cell>
          <cell r="C4015">
            <v>0</v>
          </cell>
          <cell r="D4015" t="str">
            <v/>
          </cell>
          <cell r="E4015">
            <v>0</v>
          </cell>
          <cell r="F4015">
            <v>0</v>
          </cell>
          <cell r="G4015">
            <v>0</v>
          </cell>
        </row>
        <row r="4016">
          <cell r="A4016" t="str">
            <v/>
          </cell>
          <cell r="B4016" t="str">
            <v/>
          </cell>
          <cell r="C4016">
            <v>0</v>
          </cell>
          <cell r="D4016" t="str">
            <v/>
          </cell>
          <cell r="E4016">
            <v>0</v>
          </cell>
          <cell r="F4016">
            <v>0</v>
          </cell>
          <cell r="G4016">
            <v>0</v>
          </cell>
        </row>
        <row r="4017">
          <cell r="A4017" t="str">
            <v/>
          </cell>
          <cell r="B4017" t="str">
            <v/>
          </cell>
          <cell r="C4017">
            <v>0</v>
          </cell>
          <cell r="D4017" t="str">
            <v/>
          </cell>
          <cell r="E4017">
            <v>0</v>
          </cell>
          <cell r="F4017">
            <v>0</v>
          </cell>
          <cell r="G4017">
            <v>0</v>
          </cell>
        </row>
        <row r="4018">
          <cell r="A4018" t="str">
            <v/>
          </cell>
          <cell r="B4018" t="str">
            <v/>
          </cell>
          <cell r="C4018">
            <v>0</v>
          </cell>
          <cell r="D4018" t="str">
            <v/>
          </cell>
          <cell r="E4018">
            <v>0</v>
          </cell>
          <cell r="F4018">
            <v>0</v>
          </cell>
          <cell r="G4018">
            <v>0</v>
          </cell>
        </row>
        <row r="4019">
          <cell r="A4019" t="str">
            <v/>
          </cell>
          <cell r="B4019" t="str">
            <v/>
          </cell>
          <cell r="C4019">
            <v>0</v>
          </cell>
          <cell r="D4019" t="str">
            <v/>
          </cell>
          <cell r="E4019">
            <v>0</v>
          </cell>
          <cell r="F4019">
            <v>0</v>
          </cell>
          <cell r="G4019">
            <v>0</v>
          </cell>
        </row>
        <row r="4020">
          <cell r="A4020" t="str">
            <v/>
          </cell>
          <cell r="B4020" t="str">
            <v/>
          </cell>
          <cell r="C4020">
            <v>0</v>
          </cell>
          <cell r="D4020" t="str">
            <v/>
          </cell>
          <cell r="E4020">
            <v>0</v>
          </cell>
          <cell r="F4020">
            <v>0</v>
          </cell>
          <cell r="G4020">
            <v>0</v>
          </cell>
        </row>
        <row r="4021">
          <cell r="A4021" t="str">
            <v/>
          </cell>
          <cell r="B4021" t="str">
            <v/>
          </cell>
          <cell r="C4021">
            <v>0</v>
          </cell>
          <cell r="D4021" t="str">
            <v/>
          </cell>
          <cell r="E4021">
            <v>0</v>
          </cell>
          <cell r="F4021">
            <v>0</v>
          </cell>
          <cell r="G4021">
            <v>0</v>
          </cell>
        </row>
        <row r="4022">
          <cell r="A4022" t="str">
            <v/>
          </cell>
          <cell r="B4022" t="str">
            <v/>
          </cell>
          <cell r="C4022">
            <v>0</v>
          </cell>
          <cell r="D4022" t="str">
            <v/>
          </cell>
          <cell r="E4022">
            <v>0</v>
          </cell>
          <cell r="F4022">
            <v>0</v>
          </cell>
          <cell r="G4022">
            <v>0</v>
          </cell>
        </row>
        <row r="4023">
          <cell r="A4023" t="str">
            <v/>
          </cell>
          <cell r="B4023" t="str">
            <v/>
          </cell>
          <cell r="C4023">
            <v>0</v>
          </cell>
          <cell r="D4023" t="str">
            <v/>
          </cell>
          <cell r="E4023">
            <v>0</v>
          </cell>
          <cell r="F4023">
            <v>0</v>
          </cell>
          <cell r="G4023">
            <v>0</v>
          </cell>
        </row>
        <row r="4024">
          <cell r="A4024" t="str">
            <v/>
          </cell>
          <cell r="B4024" t="str">
            <v/>
          </cell>
          <cell r="C4024">
            <v>0</v>
          </cell>
          <cell r="D4024" t="str">
            <v/>
          </cell>
          <cell r="E4024">
            <v>0</v>
          </cell>
          <cell r="F4024">
            <v>0</v>
          </cell>
          <cell r="G4024">
            <v>0</v>
          </cell>
        </row>
        <row r="4025">
          <cell r="A4025" t="str">
            <v/>
          </cell>
          <cell r="B4025" t="str">
            <v/>
          </cell>
          <cell r="C4025">
            <v>0</v>
          </cell>
          <cell r="D4025" t="str">
            <v/>
          </cell>
          <cell r="E4025">
            <v>0</v>
          </cell>
          <cell r="F4025">
            <v>0</v>
          </cell>
          <cell r="G4025">
            <v>0</v>
          </cell>
        </row>
        <row r="4026">
          <cell r="A4026">
            <v>0</v>
          </cell>
          <cell r="B4026">
            <v>0</v>
          </cell>
          <cell r="C4026">
            <v>0</v>
          </cell>
          <cell r="D4026">
            <v>0</v>
          </cell>
          <cell r="E4026">
            <v>0</v>
          </cell>
          <cell r="F4026" t="str">
            <v>Total A</v>
          </cell>
          <cell r="G4026">
            <v>0</v>
          </cell>
        </row>
        <row r="4027">
          <cell r="A4027">
            <v>0</v>
          </cell>
          <cell r="B4027">
            <v>0</v>
          </cell>
          <cell r="C4027" t="str">
            <v>B - MANO DE OBRA</v>
          </cell>
          <cell r="D4027">
            <v>0</v>
          </cell>
          <cell r="E4027">
            <v>0</v>
          </cell>
          <cell r="F4027">
            <v>0</v>
          </cell>
          <cell r="G4027">
            <v>0</v>
          </cell>
        </row>
        <row r="4028">
          <cell r="A4028" t="str">
            <v/>
          </cell>
          <cell r="B4028">
            <v>0</v>
          </cell>
          <cell r="C4028">
            <v>0</v>
          </cell>
          <cell r="D4028" t="str">
            <v/>
          </cell>
          <cell r="E4028">
            <v>0</v>
          </cell>
          <cell r="F4028">
            <v>0</v>
          </cell>
          <cell r="G4028">
            <v>0</v>
          </cell>
        </row>
        <row r="4029">
          <cell r="A4029" t="str">
            <v/>
          </cell>
          <cell r="B4029">
            <v>0</v>
          </cell>
          <cell r="C4029">
            <v>0</v>
          </cell>
          <cell r="D4029" t="str">
            <v/>
          </cell>
          <cell r="E4029">
            <v>0</v>
          </cell>
          <cell r="F4029">
            <v>0</v>
          </cell>
          <cell r="G4029">
            <v>0</v>
          </cell>
        </row>
        <row r="4030">
          <cell r="A4030" t="str">
            <v/>
          </cell>
          <cell r="B4030">
            <v>0</v>
          </cell>
          <cell r="C4030">
            <v>0</v>
          </cell>
          <cell r="D4030" t="str">
            <v/>
          </cell>
          <cell r="E4030">
            <v>0</v>
          </cell>
          <cell r="F4030">
            <v>0</v>
          </cell>
          <cell r="G4030">
            <v>0</v>
          </cell>
        </row>
        <row r="4031">
          <cell r="A4031" t="str">
            <v/>
          </cell>
          <cell r="B4031">
            <v>0</v>
          </cell>
          <cell r="C4031">
            <v>0</v>
          </cell>
          <cell r="D4031" t="str">
            <v/>
          </cell>
          <cell r="E4031">
            <v>0</v>
          </cell>
          <cell r="F4031">
            <v>0</v>
          </cell>
          <cell r="G4031">
            <v>0</v>
          </cell>
        </row>
        <row r="4032">
          <cell r="A4032" t="str">
            <v/>
          </cell>
          <cell r="B4032">
            <v>0</v>
          </cell>
          <cell r="C4032">
            <v>0</v>
          </cell>
          <cell r="D4032" t="str">
            <v/>
          </cell>
          <cell r="E4032">
            <v>0</v>
          </cell>
          <cell r="F4032">
            <v>0</v>
          </cell>
          <cell r="G4032">
            <v>0</v>
          </cell>
        </row>
        <row r="4033">
          <cell r="A4033" t="str">
            <v/>
          </cell>
          <cell r="B4033">
            <v>0</v>
          </cell>
          <cell r="C4033">
            <v>0</v>
          </cell>
          <cell r="D4033" t="str">
            <v/>
          </cell>
          <cell r="E4033">
            <v>0</v>
          </cell>
          <cell r="F4033">
            <v>0</v>
          </cell>
          <cell r="G4033">
            <v>0</v>
          </cell>
        </row>
        <row r="4034">
          <cell r="A4034" t="str">
            <v/>
          </cell>
          <cell r="B4034">
            <v>0</v>
          </cell>
          <cell r="C4034">
            <v>0</v>
          </cell>
          <cell r="D4034" t="str">
            <v/>
          </cell>
          <cell r="E4034">
            <v>0</v>
          </cell>
          <cell r="F4034">
            <v>0</v>
          </cell>
          <cell r="G4034">
            <v>0</v>
          </cell>
        </row>
        <row r="4035">
          <cell r="A4035" t="str">
            <v/>
          </cell>
          <cell r="B4035">
            <v>0</v>
          </cell>
          <cell r="C4035">
            <v>0</v>
          </cell>
          <cell r="D4035" t="str">
            <v/>
          </cell>
          <cell r="E4035">
            <v>0</v>
          </cell>
          <cell r="F4035">
            <v>0</v>
          </cell>
          <cell r="G4035">
            <v>0</v>
          </cell>
        </row>
        <row r="4036">
          <cell r="A4036">
            <v>0</v>
          </cell>
          <cell r="B4036">
            <v>0</v>
          </cell>
          <cell r="C4036">
            <v>0</v>
          </cell>
          <cell r="D4036">
            <v>0</v>
          </cell>
          <cell r="E4036">
            <v>0</v>
          </cell>
          <cell r="F4036" t="str">
            <v>Total B</v>
          </cell>
          <cell r="G4036">
            <v>0</v>
          </cell>
        </row>
        <row r="4037">
          <cell r="A4037">
            <v>0</v>
          </cell>
          <cell r="B4037">
            <v>0</v>
          </cell>
          <cell r="C4037" t="str">
            <v>C - EQUIPOS</v>
          </cell>
          <cell r="D4037">
            <v>0</v>
          </cell>
          <cell r="E4037">
            <v>0</v>
          </cell>
          <cell r="F4037">
            <v>0</v>
          </cell>
          <cell r="G4037">
            <v>0</v>
          </cell>
        </row>
        <row r="4038">
          <cell r="A4038" t="str">
            <v/>
          </cell>
          <cell r="B4038" t="str">
            <v/>
          </cell>
          <cell r="C4038">
            <v>0</v>
          </cell>
          <cell r="D4038" t="str">
            <v/>
          </cell>
          <cell r="E4038">
            <v>0</v>
          </cell>
          <cell r="F4038">
            <v>0</v>
          </cell>
          <cell r="G4038">
            <v>0</v>
          </cell>
        </row>
        <row r="4039">
          <cell r="A4039" t="str">
            <v/>
          </cell>
          <cell r="B4039" t="str">
            <v/>
          </cell>
          <cell r="C4039">
            <v>0</v>
          </cell>
          <cell r="D4039" t="str">
            <v/>
          </cell>
          <cell r="E4039">
            <v>0</v>
          </cell>
          <cell r="F4039">
            <v>0</v>
          </cell>
          <cell r="G4039">
            <v>0</v>
          </cell>
        </row>
        <row r="4040">
          <cell r="A4040" t="str">
            <v/>
          </cell>
          <cell r="B4040" t="str">
            <v/>
          </cell>
          <cell r="C4040">
            <v>0</v>
          </cell>
          <cell r="D4040" t="str">
            <v/>
          </cell>
          <cell r="E4040">
            <v>0</v>
          </cell>
          <cell r="F4040">
            <v>0</v>
          </cell>
          <cell r="G4040">
            <v>0</v>
          </cell>
        </row>
        <row r="4041">
          <cell r="A4041" t="str">
            <v/>
          </cell>
          <cell r="B4041" t="str">
            <v/>
          </cell>
          <cell r="C4041">
            <v>0</v>
          </cell>
          <cell r="D4041" t="str">
            <v/>
          </cell>
          <cell r="E4041">
            <v>0</v>
          </cell>
          <cell r="F4041">
            <v>0</v>
          </cell>
          <cell r="G4041">
            <v>0</v>
          </cell>
        </row>
        <row r="4042">
          <cell r="A4042" t="str">
            <v/>
          </cell>
          <cell r="B4042" t="str">
            <v/>
          </cell>
          <cell r="C4042">
            <v>0</v>
          </cell>
          <cell r="D4042" t="str">
            <v/>
          </cell>
          <cell r="E4042">
            <v>0</v>
          </cell>
          <cell r="F4042">
            <v>0</v>
          </cell>
          <cell r="G4042">
            <v>0</v>
          </cell>
        </row>
        <row r="4043">
          <cell r="A4043" t="str">
            <v/>
          </cell>
          <cell r="B4043" t="str">
            <v/>
          </cell>
          <cell r="C4043">
            <v>0</v>
          </cell>
          <cell r="D4043" t="str">
            <v/>
          </cell>
          <cell r="E4043">
            <v>0</v>
          </cell>
          <cell r="F4043">
            <v>0</v>
          </cell>
          <cell r="G4043">
            <v>0</v>
          </cell>
        </row>
        <row r="4044">
          <cell r="A4044" t="str">
            <v/>
          </cell>
          <cell r="B4044" t="str">
            <v/>
          </cell>
          <cell r="C4044">
            <v>0</v>
          </cell>
          <cell r="D4044" t="str">
            <v/>
          </cell>
          <cell r="E4044">
            <v>0</v>
          </cell>
          <cell r="F4044">
            <v>0</v>
          </cell>
          <cell r="G4044">
            <v>0</v>
          </cell>
        </row>
        <row r="4045">
          <cell r="A4045" t="str">
            <v/>
          </cell>
          <cell r="B4045" t="str">
            <v/>
          </cell>
          <cell r="C4045">
            <v>0</v>
          </cell>
          <cell r="D4045" t="str">
            <v/>
          </cell>
          <cell r="E4045">
            <v>0</v>
          </cell>
          <cell r="F4045">
            <v>0</v>
          </cell>
          <cell r="G4045">
            <v>0</v>
          </cell>
        </row>
        <row r="4046">
          <cell r="A4046" t="str">
            <v/>
          </cell>
          <cell r="B4046" t="str">
            <v/>
          </cell>
          <cell r="C4046">
            <v>0</v>
          </cell>
          <cell r="D4046" t="str">
            <v/>
          </cell>
          <cell r="E4046">
            <v>0</v>
          </cell>
          <cell r="F4046">
            <v>0</v>
          </cell>
          <cell r="G4046">
            <v>0</v>
          </cell>
        </row>
        <row r="4047">
          <cell r="A4047">
            <v>0</v>
          </cell>
          <cell r="B4047">
            <v>0</v>
          </cell>
          <cell r="C4047">
            <v>0</v>
          </cell>
          <cell r="D4047">
            <v>0</v>
          </cell>
          <cell r="E4047">
            <v>0</v>
          </cell>
          <cell r="F4047" t="str">
            <v>Total C</v>
          </cell>
          <cell r="G4047">
            <v>0</v>
          </cell>
        </row>
        <row r="4048">
          <cell r="A4048">
            <v>0</v>
          </cell>
          <cell r="B4048">
            <v>0</v>
          </cell>
          <cell r="C4048">
            <v>0</v>
          </cell>
          <cell r="D4048">
            <v>0</v>
          </cell>
          <cell r="E4048">
            <v>0</v>
          </cell>
          <cell r="F4048">
            <v>0</v>
          </cell>
          <cell r="G4048">
            <v>0</v>
          </cell>
        </row>
        <row r="4049">
          <cell r="A4049" t="str">
            <v/>
          </cell>
          <cell r="B4049" t="str">
            <v/>
          </cell>
          <cell r="C4049">
            <v>0</v>
          </cell>
          <cell r="D4049" t="str">
            <v>Costo  Neto</v>
          </cell>
          <cell r="E4049">
            <v>0</v>
          </cell>
          <cell r="F4049" t="str">
            <v>Total D=A+B+C</v>
          </cell>
          <cell r="G4049">
            <v>0</v>
          </cell>
        </row>
        <row r="4051">
          <cell r="A4051" t="str">
            <v>ANALISIS DE PRECIOS</v>
          </cell>
          <cell r="B4051">
            <v>0</v>
          </cell>
          <cell r="C4051">
            <v>0</v>
          </cell>
          <cell r="D4051">
            <v>0</v>
          </cell>
          <cell r="E4051">
            <v>0</v>
          </cell>
          <cell r="F4051">
            <v>0</v>
          </cell>
          <cell r="G4051">
            <v>0</v>
          </cell>
        </row>
        <row r="4052">
          <cell r="A4052" t="str">
            <v>COMITENTE:</v>
          </cell>
          <cell r="B4052" t="str">
            <v>DIRECCIÓN DE ARQUITECTURA</v>
          </cell>
          <cell r="C4052">
            <v>0</v>
          </cell>
          <cell r="D4052">
            <v>0</v>
          </cell>
          <cell r="E4052">
            <v>0</v>
          </cell>
          <cell r="F4052">
            <v>0</v>
          </cell>
          <cell r="G4052">
            <v>0</v>
          </cell>
        </row>
        <row r="4053">
          <cell r="A4053" t="str">
            <v>CONTRATISTA:</v>
          </cell>
          <cell r="B4053" t="str">
            <v>FUNCIONALES SIGOP</v>
          </cell>
          <cell r="C4053">
            <v>0</v>
          </cell>
          <cell r="D4053">
            <v>0</v>
          </cell>
          <cell r="E4053">
            <v>0</v>
          </cell>
          <cell r="F4053">
            <v>0</v>
          </cell>
          <cell r="G4053">
            <v>0</v>
          </cell>
        </row>
        <row r="4054">
          <cell r="A4054" t="str">
            <v>OBRA:</v>
          </cell>
          <cell r="B4054" t="str">
            <v>PRUEBA PLANILLA DE MEDICION</v>
          </cell>
          <cell r="C4054">
            <v>0</v>
          </cell>
          <cell r="D4054">
            <v>0</v>
          </cell>
          <cell r="E4054">
            <v>0</v>
          </cell>
          <cell r="F4054" t="str">
            <v>PRECIOS A:</v>
          </cell>
          <cell r="G4054">
            <v>0</v>
          </cell>
        </row>
        <row r="4055">
          <cell r="A4055" t="str">
            <v>UBICACIÓN:</v>
          </cell>
          <cell r="B4055" t="str">
            <v>CENTRO CIVICO</v>
          </cell>
          <cell r="C4055">
            <v>0</v>
          </cell>
          <cell r="D4055">
            <v>0</v>
          </cell>
          <cell r="E4055">
            <v>0</v>
          </cell>
          <cell r="F4055">
            <v>0</v>
          </cell>
          <cell r="G4055">
            <v>0</v>
          </cell>
        </row>
        <row r="4056">
          <cell r="A4056" t="str">
            <v>RUBRO:</v>
          </cell>
          <cell r="B4056" t="str">
            <v/>
          </cell>
          <cell r="C4056" t="str">
            <v/>
          </cell>
          <cell r="D4056">
            <v>0</v>
          </cell>
          <cell r="E4056">
            <v>0</v>
          </cell>
          <cell r="F4056">
            <v>0</v>
          </cell>
          <cell r="G4056">
            <v>0</v>
          </cell>
        </row>
        <row r="4057">
          <cell r="A4057" t="str">
            <v>ITEM:</v>
          </cell>
          <cell r="B4057" t="str">
            <v/>
          </cell>
          <cell r="C4057" t="str">
            <v/>
          </cell>
          <cell r="D4057">
            <v>0</v>
          </cell>
          <cell r="E4057">
            <v>0</v>
          </cell>
          <cell r="F4057" t="str">
            <v>UNIDAD:</v>
          </cell>
          <cell r="G4057" t="str">
            <v/>
          </cell>
        </row>
        <row r="4058">
          <cell r="A4058">
            <v>0</v>
          </cell>
          <cell r="B4058">
            <v>0</v>
          </cell>
          <cell r="C4058">
            <v>0</v>
          </cell>
          <cell r="D4058">
            <v>0</v>
          </cell>
          <cell r="E4058">
            <v>0</v>
          </cell>
          <cell r="F4058">
            <v>0</v>
          </cell>
          <cell r="G4058">
            <v>0</v>
          </cell>
        </row>
        <row r="4059">
          <cell r="A4059" t="str">
            <v>DATOS REDETERMINACION</v>
          </cell>
          <cell r="B4059">
            <v>0</v>
          </cell>
          <cell r="C4059" t="str">
            <v>DESIGNACION</v>
          </cell>
          <cell r="D4059" t="str">
            <v>U</v>
          </cell>
          <cell r="E4059" t="str">
            <v>Cantidad</v>
          </cell>
          <cell r="F4059" t="str">
            <v>$ Unitarios</v>
          </cell>
          <cell r="G4059" t="str">
            <v>$ Parcial</v>
          </cell>
        </row>
        <row r="4060">
          <cell r="A4060" t="str">
            <v>CÓDIGO</v>
          </cell>
          <cell r="B4060" t="str">
            <v>DESCRIPCIÓN</v>
          </cell>
          <cell r="C4060">
            <v>0</v>
          </cell>
          <cell r="D4060">
            <v>0</v>
          </cell>
          <cell r="E4060">
            <v>0</v>
          </cell>
          <cell r="F4060">
            <v>0</v>
          </cell>
          <cell r="G4060">
            <v>0</v>
          </cell>
        </row>
        <row r="4061">
          <cell r="A4061">
            <v>0</v>
          </cell>
          <cell r="B4061">
            <v>0</v>
          </cell>
          <cell r="C4061" t="str">
            <v>A - MATERIALES</v>
          </cell>
          <cell r="D4061">
            <v>0</v>
          </cell>
          <cell r="E4061">
            <v>0</v>
          </cell>
          <cell r="F4061">
            <v>0</v>
          </cell>
          <cell r="G4061">
            <v>0</v>
          </cell>
        </row>
        <row r="4062">
          <cell r="A4062" t="str">
            <v/>
          </cell>
          <cell r="B4062" t="str">
            <v/>
          </cell>
          <cell r="C4062">
            <v>0</v>
          </cell>
          <cell r="D4062" t="str">
            <v/>
          </cell>
          <cell r="E4062">
            <v>0</v>
          </cell>
          <cell r="F4062">
            <v>0</v>
          </cell>
          <cell r="G4062">
            <v>0</v>
          </cell>
        </row>
        <row r="4063">
          <cell r="A4063" t="str">
            <v/>
          </cell>
          <cell r="B4063" t="str">
            <v/>
          </cell>
          <cell r="C4063">
            <v>0</v>
          </cell>
          <cell r="D4063" t="str">
            <v/>
          </cell>
          <cell r="E4063">
            <v>0</v>
          </cell>
          <cell r="F4063">
            <v>0</v>
          </cell>
          <cell r="G4063">
            <v>0</v>
          </cell>
        </row>
        <row r="4064">
          <cell r="A4064" t="str">
            <v/>
          </cell>
          <cell r="B4064" t="str">
            <v/>
          </cell>
          <cell r="C4064">
            <v>0</v>
          </cell>
          <cell r="D4064" t="str">
            <v/>
          </cell>
          <cell r="E4064">
            <v>0</v>
          </cell>
          <cell r="F4064">
            <v>0</v>
          </cell>
          <cell r="G4064">
            <v>0</v>
          </cell>
        </row>
        <row r="4065">
          <cell r="A4065" t="str">
            <v/>
          </cell>
          <cell r="B4065" t="str">
            <v/>
          </cell>
          <cell r="C4065">
            <v>0</v>
          </cell>
          <cell r="D4065" t="str">
            <v/>
          </cell>
          <cell r="E4065">
            <v>0</v>
          </cell>
          <cell r="F4065">
            <v>0</v>
          </cell>
          <cell r="G4065">
            <v>0</v>
          </cell>
        </row>
        <row r="4066">
          <cell r="A4066" t="str">
            <v/>
          </cell>
          <cell r="B4066" t="str">
            <v/>
          </cell>
          <cell r="C4066">
            <v>0</v>
          </cell>
          <cell r="D4066" t="str">
            <v/>
          </cell>
          <cell r="E4066">
            <v>0</v>
          </cell>
          <cell r="F4066">
            <v>0</v>
          </cell>
          <cell r="G4066">
            <v>0</v>
          </cell>
        </row>
        <row r="4067">
          <cell r="A4067" t="str">
            <v/>
          </cell>
          <cell r="B4067" t="str">
            <v/>
          </cell>
          <cell r="C4067">
            <v>0</v>
          </cell>
          <cell r="D4067" t="str">
            <v/>
          </cell>
          <cell r="E4067">
            <v>0</v>
          </cell>
          <cell r="F4067">
            <v>0</v>
          </cell>
          <cell r="G4067">
            <v>0</v>
          </cell>
        </row>
        <row r="4068">
          <cell r="A4068" t="str">
            <v/>
          </cell>
          <cell r="B4068" t="str">
            <v/>
          </cell>
          <cell r="C4068">
            <v>0</v>
          </cell>
          <cell r="D4068" t="str">
            <v/>
          </cell>
          <cell r="E4068">
            <v>0</v>
          </cell>
          <cell r="F4068">
            <v>0</v>
          </cell>
          <cell r="G4068">
            <v>0</v>
          </cell>
        </row>
        <row r="4069">
          <cell r="A4069" t="str">
            <v/>
          </cell>
          <cell r="B4069" t="str">
            <v/>
          </cell>
          <cell r="C4069">
            <v>0</v>
          </cell>
          <cell r="D4069" t="str">
            <v/>
          </cell>
          <cell r="E4069">
            <v>0</v>
          </cell>
          <cell r="F4069">
            <v>0</v>
          </cell>
          <cell r="G4069">
            <v>0</v>
          </cell>
        </row>
        <row r="4070">
          <cell r="A4070" t="str">
            <v/>
          </cell>
          <cell r="B4070" t="str">
            <v/>
          </cell>
          <cell r="C4070">
            <v>0</v>
          </cell>
          <cell r="D4070" t="str">
            <v/>
          </cell>
          <cell r="E4070">
            <v>0</v>
          </cell>
          <cell r="F4070">
            <v>0</v>
          </cell>
          <cell r="G4070">
            <v>0</v>
          </cell>
        </row>
        <row r="4071">
          <cell r="A4071" t="str">
            <v/>
          </cell>
          <cell r="B4071" t="str">
            <v/>
          </cell>
          <cell r="C4071">
            <v>0</v>
          </cell>
          <cell r="D4071" t="str">
            <v/>
          </cell>
          <cell r="E4071">
            <v>0</v>
          </cell>
          <cell r="F4071">
            <v>0</v>
          </cell>
          <cell r="G4071">
            <v>0</v>
          </cell>
        </row>
        <row r="4072">
          <cell r="A4072" t="str">
            <v/>
          </cell>
          <cell r="B4072" t="str">
            <v/>
          </cell>
          <cell r="C4072">
            <v>0</v>
          </cell>
          <cell r="D4072" t="str">
            <v/>
          </cell>
          <cell r="E4072">
            <v>0</v>
          </cell>
          <cell r="F4072">
            <v>0</v>
          </cell>
          <cell r="G4072">
            <v>0</v>
          </cell>
        </row>
        <row r="4073">
          <cell r="A4073" t="str">
            <v/>
          </cell>
          <cell r="B4073" t="str">
            <v/>
          </cell>
          <cell r="C4073">
            <v>0</v>
          </cell>
          <cell r="D4073" t="str">
            <v/>
          </cell>
          <cell r="E4073">
            <v>0</v>
          </cell>
          <cell r="F4073">
            <v>0</v>
          </cell>
          <cell r="G4073">
            <v>0</v>
          </cell>
        </row>
        <row r="4074">
          <cell r="A4074" t="str">
            <v/>
          </cell>
          <cell r="B4074" t="str">
            <v/>
          </cell>
          <cell r="C4074">
            <v>0</v>
          </cell>
          <cell r="D4074" t="str">
            <v/>
          </cell>
          <cell r="E4074">
            <v>0</v>
          </cell>
          <cell r="F4074">
            <v>0</v>
          </cell>
          <cell r="G4074">
            <v>0</v>
          </cell>
        </row>
        <row r="4075">
          <cell r="A4075" t="str">
            <v/>
          </cell>
          <cell r="B4075" t="str">
            <v/>
          </cell>
          <cell r="C4075">
            <v>0</v>
          </cell>
          <cell r="D4075" t="str">
            <v/>
          </cell>
          <cell r="E4075">
            <v>0</v>
          </cell>
          <cell r="F4075">
            <v>0</v>
          </cell>
          <cell r="G4075">
            <v>0</v>
          </cell>
        </row>
        <row r="4076">
          <cell r="A4076">
            <v>0</v>
          </cell>
          <cell r="B4076">
            <v>0</v>
          </cell>
          <cell r="C4076">
            <v>0</v>
          </cell>
          <cell r="D4076">
            <v>0</v>
          </cell>
          <cell r="E4076">
            <v>0</v>
          </cell>
          <cell r="F4076" t="str">
            <v>Total A</v>
          </cell>
          <cell r="G4076">
            <v>0</v>
          </cell>
        </row>
        <row r="4077">
          <cell r="A4077">
            <v>0</v>
          </cell>
          <cell r="B4077">
            <v>0</v>
          </cell>
          <cell r="C4077" t="str">
            <v>B - MANO DE OBRA</v>
          </cell>
          <cell r="D4077">
            <v>0</v>
          </cell>
          <cell r="E4077">
            <v>0</v>
          </cell>
          <cell r="F4077">
            <v>0</v>
          </cell>
          <cell r="G4077">
            <v>0</v>
          </cell>
        </row>
        <row r="4078">
          <cell r="A4078" t="str">
            <v/>
          </cell>
          <cell r="B4078">
            <v>0</v>
          </cell>
          <cell r="C4078">
            <v>0</v>
          </cell>
          <cell r="D4078" t="str">
            <v/>
          </cell>
          <cell r="E4078">
            <v>0</v>
          </cell>
          <cell r="F4078">
            <v>0</v>
          </cell>
          <cell r="G4078">
            <v>0</v>
          </cell>
        </row>
        <row r="4079">
          <cell r="A4079" t="str">
            <v/>
          </cell>
          <cell r="B4079">
            <v>0</v>
          </cell>
          <cell r="C4079">
            <v>0</v>
          </cell>
          <cell r="D4079" t="str">
            <v/>
          </cell>
          <cell r="E4079">
            <v>0</v>
          </cell>
          <cell r="F4079">
            <v>0</v>
          </cell>
          <cell r="G4079">
            <v>0</v>
          </cell>
        </row>
        <row r="4080">
          <cell r="A4080" t="str">
            <v/>
          </cell>
          <cell r="B4080">
            <v>0</v>
          </cell>
          <cell r="C4080">
            <v>0</v>
          </cell>
          <cell r="D4080" t="str">
            <v/>
          </cell>
          <cell r="E4080">
            <v>0</v>
          </cell>
          <cell r="F4080">
            <v>0</v>
          </cell>
          <cell r="G4080">
            <v>0</v>
          </cell>
        </row>
        <row r="4081">
          <cell r="A4081" t="str">
            <v/>
          </cell>
          <cell r="B4081">
            <v>0</v>
          </cell>
          <cell r="C4081">
            <v>0</v>
          </cell>
          <cell r="D4081" t="str">
            <v/>
          </cell>
          <cell r="E4081">
            <v>0</v>
          </cell>
          <cell r="F4081">
            <v>0</v>
          </cell>
          <cell r="G4081">
            <v>0</v>
          </cell>
        </row>
        <row r="4082">
          <cell r="A4082" t="str">
            <v/>
          </cell>
          <cell r="B4082">
            <v>0</v>
          </cell>
          <cell r="C4082">
            <v>0</v>
          </cell>
          <cell r="D4082" t="str">
            <v/>
          </cell>
          <cell r="E4082">
            <v>0</v>
          </cell>
          <cell r="F4082">
            <v>0</v>
          </cell>
          <cell r="G4082">
            <v>0</v>
          </cell>
        </row>
        <row r="4083">
          <cell r="A4083" t="str">
            <v/>
          </cell>
          <cell r="B4083">
            <v>0</v>
          </cell>
          <cell r="C4083">
            <v>0</v>
          </cell>
          <cell r="D4083" t="str">
            <v/>
          </cell>
          <cell r="E4083">
            <v>0</v>
          </cell>
          <cell r="F4083">
            <v>0</v>
          </cell>
          <cell r="G4083">
            <v>0</v>
          </cell>
        </row>
        <row r="4084">
          <cell r="A4084" t="str">
            <v/>
          </cell>
          <cell r="B4084">
            <v>0</v>
          </cell>
          <cell r="C4084">
            <v>0</v>
          </cell>
          <cell r="D4084" t="str">
            <v/>
          </cell>
          <cell r="E4084">
            <v>0</v>
          </cell>
          <cell r="F4084">
            <v>0</v>
          </cell>
          <cell r="G4084">
            <v>0</v>
          </cell>
        </row>
        <row r="4085">
          <cell r="A4085" t="str">
            <v/>
          </cell>
          <cell r="B4085">
            <v>0</v>
          </cell>
          <cell r="C4085">
            <v>0</v>
          </cell>
          <cell r="D4085" t="str">
            <v/>
          </cell>
          <cell r="E4085">
            <v>0</v>
          </cell>
          <cell r="F4085">
            <v>0</v>
          </cell>
          <cell r="G4085">
            <v>0</v>
          </cell>
        </row>
        <row r="4086">
          <cell r="A4086">
            <v>0</v>
          </cell>
          <cell r="B4086">
            <v>0</v>
          </cell>
          <cell r="C4086">
            <v>0</v>
          </cell>
          <cell r="D4086">
            <v>0</v>
          </cell>
          <cell r="E4086">
            <v>0</v>
          </cell>
          <cell r="F4086" t="str">
            <v>Total B</v>
          </cell>
          <cell r="G4086">
            <v>0</v>
          </cell>
        </row>
        <row r="4087">
          <cell r="A4087">
            <v>0</v>
          </cell>
          <cell r="B4087">
            <v>0</v>
          </cell>
          <cell r="C4087" t="str">
            <v>C - EQUIPOS</v>
          </cell>
          <cell r="D4087">
            <v>0</v>
          </cell>
          <cell r="E4087">
            <v>0</v>
          </cell>
          <cell r="F4087">
            <v>0</v>
          </cell>
          <cell r="G4087">
            <v>0</v>
          </cell>
        </row>
        <row r="4088">
          <cell r="A4088" t="str">
            <v/>
          </cell>
          <cell r="B4088" t="str">
            <v/>
          </cell>
          <cell r="C4088">
            <v>0</v>
          </cell>
          <cell r="D4088" t="str">
            <v/>
          </cell>
          <cell r="E4088">
            <v>0</v>
          </cell>
          <cell r="F4088">
            <v>0</v>
          </cell>
          <cell r="G4088">
            <v>0</v>
          </cell>
        </row>
        <row r="4089">
          <cell r="A4089" t="str">
            <v/>
          </cell>
          <cell r="B4089" t="str">
            <v/>
          </cell>
          <cell r="C4089">
            <v>0</v>
          </cell>
          <cell r="D4089" t="str">
            <v/>
          </cell>
          <cell r="E4089">
            <v>0</v>
          </cell>
          <cell r="F4089">
            <v>0</v>
          </cell>
          <cell r="G4089">
            <v>0</v>
          </cell>
        </row>
        <row r="4090">
          <cell r="A4090" t="str">
            <v/>
          </cell>
          <cell r="B4090" t="str">
            <v/>
          </cell>
          <cell r="C4090">
            <v>0</v>
          </cell>
          <cell r="D4090" t="str">
            <v/>
          </cell>
          <cell r="E4090">
            <v>0</v>
          </cell>
          <cell r="F4090">
            <v>0</v>
          </cell>
          <cell r="G4090">
            <v>0</v>
          </cell>
        </row>
        <row r="4091">
          <cell r="A4091" t="str">
            <v/>
          </cell>
          <cell r="B4091" t="str">
            <v/>
          </cell>
          <cell r="C4091">
            <v>0</v>
          </cell>
          <cell r="D4091" t="str">
            <v/>
          </cell>
          <cell r="E4091">
            <v>0</v>
          </cell>
          <cell r="F4091">
            <v>0</v>
          </cell>
          <cell r="G4091">
            <v>0</v>
          </cell>
        </row>
        <row r="4092">
          <cell r="A4092" t="str">
            <v/>
          </cell>
          <cell r="B4092" t="str">
            <v/>
          </cell>
          <cell r="C4092">
            <v>0</v>
          </cell>
          <cell r="D4092" t="str">
            <v/>
          </cell>
          <cell r="E4092">
            <v>0</v>
          </cell>
          <cell r="F4092">
            <v>0</v>
          </cell>
          <cell r="G4092">
            <v>0</v>
          </cell>
        </row>
        <row r="4093">
          <cell r="A4093" t="str">
            <v/>
          </cell>
          <cell r="B4093" t="str">
            <v/>
          </cell>
          <cell r="C4093">
            <v>0</v>
          </cell>
          <cell r="D4093" t="str">
            <v/>
          </cell>
          <cell r="E4093">
            <v>0</v>
          </cell>
          <cell r="F4093">
            <v>0</v>
          </cell>
          <cell r="G4093">
            <v>0</v>
          </cell>
        </row>
        <row r="4094">
          <cell r="A4094" t="str">
            <v/>
          </cell>
          <cell r="B4094" t="str">
            <v/>
          </cell>
          <cell r="C4094">
            <v>0</v>
          </cell>
          <cell r="D4094" t="str">
            <v/>
          </cell>
          <cell r="E4094">
            <v>0</v>
          </cell>
          <cell r="F4094">
            <v>0</v>
          </cell>
          <cell r="G4094">
            <v>0</v>
          </cell>
        </row>
        <row r="4095">
          <cell r="A4095" t="str">
            <v/>
          </cell>
          <cell r="B4095" t="str">
            <v/>
          </cell>
          <cell r="C4095">
            <v>0</v>
          </cell>
          <cell r="D4095" t="str">
            <v/>
          </cell>
          <cell r="E4095">
            <v>0</v>
          </cell>
          <cell r="F4095">
            <v>0</v>
          </cell>
          <cell r="G4095">
            <v>0</v>
          </cell>
        </row>
        <row r="4096">
          <cell r="A4096" t="str">
            <v/>
          </cell>
          <cell r="B4096" t="str">
            <v/>
          </cell>
          <cell r="C4096">
            <v>0</v>
          </cell>
          <cell r="D4096" t="str">
            <v/>
          </cell>
          <cell r="E4096">
            <v>0</v>
          </cell>
          <cell r="F4096">
            <v>0</v>
          </cell>
          <cell r="G4096">
            <v>0</v>
          </cell>
        </row>
        <row r="4097">
          <cell r="A4097">
            <v>0</v>
          </cell>
          <cell r="B4097">
            <v>0</v>
          </cell>
          <cell r="C4097">
            <v>0</v>
          </cell>
          <cell r="D4097">
            <v>0</v>
          </cell>
          <cell r="E4097">
            <v>0</v>
          </cell>
          <cell r="F4097" t="str">
            <v>Total C</v>
          </cell>
          <cell r="G4097">
            <v>0</v>
          </cell>
        </row>
        <row r="4098">
          <cell r="A4098">
            <v>0</v>
          </cell>
          <cell r="B4098">
            <v>0</v>
          </cell>
          <cell r="C4098">
            <v>0</v>
          </cell>
          <cell r="D4098">
            <v>0</v>
          </cell>
          <cell r="E4098">
            <v>0</v>
          </cell>
          <cell r="F4098">
            <v>0</v>
          </cell>
          <cell r="G4098">
            <v>0</v>
          </cell>
        </row>
        <row r="4099">
          <cell r="A4099" t="str">
            <v/>
          </cell>
          <cell r="B4099" t="str">
            <v/>
          </cell>
          <cell r="C4099">
            <v>0</v>
          </cell>
          <cell r="D4099" t="str">
            <v>Costo  Neto</v>
          </cell>
          <cell r="E4099">
            <v>0</v>
          </cell>
          <cell r="F4099" t="str">
            <v>Total D=A+B+C</v>
          </cell>
          <cell r="G4099">
            <v>0</v>
          </cell>
        </row>
        <row r="4101">
          <cell r="A4101" t="str">
            <v>ANALISIS DE PRECIOS</v>
          </cell>
          <cell r="B4101">
            <v>0</v>
          </cell>
          <cell r="C4101">
            <v>0</v>
          </cell>
          <cell r="D4101">
            <v>0</v>
          </cell>
          <cell r="E4101">
            <v>0</v>
          </cell>
          <cell r="F4101">
            <v>0</v>
          </cell>
          <cell r="G4101">
            <v>0</v>
          </cell>
        </row>
        <row r="4102">
          <cell r="A4102" t="str">
            <v>COMITENTE:</v>
          </cell>
          <cell r="B4102" t="str">
            <v>DIRECCIÓN DE ARQUITECTURA</v>
          </cell>
          <cell r="C4102">
            <v>0</v>
          </cell>
          <cell r="D4102">
            <v>0</v>
          </cell>
          <cell r="E4102">
            <v>0</v>
          </cell>
          <cell r="F4102">
            <v>0</v>
          </cell>
          <cell r="G4102">
            <v>0</v>
          </cell>
        </row>
        <row r="4103">
          <cell r="A4103" t="str">
            <v>CONTRATISTA:</v>
          </cell>
          <cell r="B4103" t="str">
            <v>FUNCIONALES SIGOP</v>
          </cell>
          <cell r="C4103">
            <v>0</v>
          </cell>
          <cell r="D4103">
            <v>0</v>
          </cell>
          <cell r="E4103">
            <v>0</v>
          </cell>
          <cell r="F4103">
            <v>0</v>
          </cell>
          <cell r="G4103">
            <v>0</v>
          </cell>
        </row>
        <row r="4104">
          <cell r="A4104" t="str">
            <v>OBRA:</v>
          </cell>
          <cell r="B4104" t="str">
            <v>PRUEBA PLANILLA DE MEDICION</v>
          </cell>
          <cell r="C4104">
            <v>0</v>
          </cell>
          <cell r="D4104">
            <v>0</v>
          </cell>
          <cell r="E4104">
            <v>0</v>
          </cell>
          <cell r="F4104" t="str">
            <v>PRECIOS A:</v>
          </cell>
          <cell r="G4104">
            <v>0</v>
          </cell>
        </row>
        <row r="4105">
          <cell r="A4105" t="str">
            <v>UBICACIÓN:</v>
          </cell>
          <cell r="B4105" t="str">
            <v>CENTRO CIVICO</v>
          </cell>
          <cell r="C4105">
            <v>0</v>
          </cell>
          <cell r="D4105">
            <v>0</v>
          </cell>
          <cell r="E4105">
            <v>0</v>
          </cell>
          <cell r="F4105">
            <v>0</v>
          </cell>
          <cell r="G4105">
            <v>0</v>
          </cell>
        </row>
        <row r="4106">
          <cell r="A4106" t="str">
            <v>RUBRO:</v>
          </cell>
          <cell r="B4106" t="str">
            <v/>
          </cell>
          <cell r="C4106" t="str">
            <v/>
          </cell>
          <cell r="D4106">
            <v>0</v>
          </cell>
          <cell r="E4106">
            <v>0</v>
          </cell>
          <cell r="F4106">
            <v>0</v>
          </cell>
          <cell r="G4106">
            <v>0</v>
          </cell>
        </row>
        <row r="4107">
          <cell r="A4107" t="str">
            <v>ITEM:</v>
          </cell>
          <cell r="B4107" t="str">
            <v/>
          </cell>
          <cell r="C4107" t="str">
            <v/>
          </cell>
          <cell r="D4107">
            <v>0</v>
          </cell>
          <cell r="E4107">
            <v>0</v>
          </cell>
          <cell r="F4107" t="str">
            <v>UNIDAD:</v>
          </cell>
          <cell r="G4107" t="str">
            <v/>
          </cell>
        </row>
        <row r="4108">
          <cell r="A4108">
            <v>0</v>
          </cell>
          <cell r="B4108">
            <v>0</v>
          </cell>
          <cell r="C4108">
            <v>0</v>
          </cell>
          <cell r="D4108">
            <v>0</v>
          </cell>
          <cell r="E4108">
            <v>0</v>
          </cell>
          <cell r="F4108">
            <v>0</v>
          </cell>
          <cell r="G4108">
            <v>0</v>
          </cell>
        </row>
        <row r="4109">
          <cell r="A4109" t="str">
            <v>DATOS REDETERMINACION</v>
          </cell>
          <cell r="B4109">
            <v>0</v>
          </cell>
          <cell r="C4109" t="str">
            <v>DESIGNACION</v>
          </cell>
          <cell r="D4109" t="str">
            <v>U</v>
          </cell>
          <cell r="E4109" t="str">
            <v>Cantidad</v>
          </cell>
          <cell r="F4109" t="str">
            <v>$ Unitarios</v>
          </cell>
          <cell r="G4109" t="str">
            <v>$ Parcial</v>
          </cell>
        </row>
        <row r="4110">
          <cell r="A4110" t="str">
            <v>CÓDIGO</v>
          </cell>
          <cell r="B4110" t="str">
            <v>DESCRIPCIÓN</v>
          </cell>
          <cell r="C4110">
            <v>0</v>
          </cell>
          <cell r="D4110">
            <v>0</v>
          </cell>
          <cell r="E4110">
            <v>0</v>
          </cell>
          <cell r="F4110">
            <v>0</v>
          </cell>
          <cell r="G4110">
            <v>0</v>
          </cell>
        </row>
        <row r="4111">
          <cell r="A4111">
            <v>0</v>
          </cell>
          <cell r="B4111">
            <v>0</v>
          </cell>
          <cell r="C4111" t="str">
            <v>A - MATERIALES</v>
          </cell>
          <cell r="D4111">
            <v>0</v>
          </cell>
          <cell r="E4111">
            <v>0</v>
          </cell>
          <cell r="F4111">
            <v>0</v>
          </cell>
          <cell r="G4111">
            <v>0</v>
          </cell>
        </row>
        <row r="4112">
          <cell r="A4112" t="str">
            <v/>
          </cell>
          <cell r="B4112" t="str">
            <v/>
          </cell>
          <cell r="C4112">
            <v>0</v>
          </cell>
          <cell r="D4112" t="str">
            <v/>
          </cell>
          <cell r="E4112">
            <v>0</v>
          </cell>
          <cell r="F4112">
            <v>0</v>
          </cell>
          <cell r="G4112">
            <v>0</v>
          </cell>
        </row>
        <row r="4113">
          <cell r="A4113" t="str">
            <v/>
          </cell>
          <cell r="B4113" t="str">
            <v/>
          </cell>
          <cell r="C4113">
            <v>0</v>
          </cell>
          <cell r="D4113" t="str">
            <v/>
          </cell>
          <cell r="E4113">
            <v>0</v>
          </cell>
          <cell r="F4113">
            <v>0</v>
          </cell>
          <cell r="G4113">
            <v>0</v>
          </cell>
        </row>
        <row r="4114">
          <cell r="A4114" t="str">
            <v/>
          </cell>
          <cell r="B4114" t="str">
            <v/>
          </cell>
          <cell r="C4114">
            <v>0</v>
          </cell>
          <cell r="D4114" t="str">
            <v/>
          </cell>
          <cell r="E4114">
            <v>0</v>
          </cell>
          <cell r="F4114">
            <v>0</v>
          </cell>
          <cell r="G4114">
            <v>0</v>
          </cell>
        </row>
        <row r="4115">
          <cell r="A4115" t="str">
            <v/>
          </cell>
          <cell r="B4115" t="str">
            <v/>
          </cell>
          <cell r="C4115">
            <v>0</v>
          </cell>
          <cell r="D4115" t="str">
            <v/>
          </cell>
          <cell r="E4115">
            <v>0</v>
          </cell>
          <cell r="F4115">
            <v>0</v>
          </cell>
          <cell r="G4115">
            <v>0</v>
          </cell>
        </row>
        <row r="4116">
          <cell r="A4116" t="str">
            <v/>
          </cell>
          <cell r="B4116" t="str">
            <v/>
          </cell>
          <cell r="C4116">
            <v>0</v>
          </cell>
          <cell r="D4116" t="str">
            <v/>
          </cell>
          <cell r="E4116">
            <v>0</v>
          </cell>
          <cell r="F4116">
            <v>0</v>
          </cell>
          <cell r="G4116">
            <v>0</v>
          </cell>
        </row>
        <row r="4117">
          <cell r="A4117" t="str">
            <v/>
          </cell>
          <cell r="B4117" t="str">
            <v/>
          </cell>
          <cell r="C4117">
            <v>0</v>
          </cell>
          <cell r="D4117" t="str">
            <v/>
          </cell>
          <cell r="E4117">
            <v>0</v>
          </cell>
          <cell r="F4117">
            <v>0</v>
          </cell>
          <cell r="G4117">
            <v>0</v>
          </cell>
        </row>
        <row r="4118">
          <cell r="A4118" t="str">
            <v/>
          </cell>
          <cell r="B4118" t="str">
            <v/>
          </cell>
          <cell r="C4118">
            <v>0</v>
          </cell>
          <cell r="D4118" t="str">
            <v/>
          </cell>
          <cell r="E4118">
            <v>0</v>
          </cell>
          <cell r="F4118">
            <v>0</v>
          </cell>
          <cell r="G4118">
            <v>0</v>
          </cell>
        </row>
        <row r="4119">
          <cell r="A4119" t="str">
            <v/>
          </cell>
          <cell r="B4119" t="str">
            <v/>
          </cell>
          <cell r="C4119">
            <v>0</v>
          </cell>
          <cell r="D4119" t="str">
            <v/>
          </cell>
          <cell r="E4119">
            <v>0</v>
          </cell>
          <cell r="F4119">
            <v>0</v>
          </cell>
          <cell r="G4119">
            <v>0</v>
          </cell>
        </row>
        <row r="4120">
          <cell r="A4120" t="str">
            <v/>
          </cell>
          <cell r="B4120" t="str">
            <v/>
          </cell>
          <cell r="C4120">
            <v>0</v>
          </cell>
          <cell r="D4120" t="str">
            <v/>
          </cell>
          <cell r="E4120">
            <v>0</v>
          </cell>
          <cell r="F4120">
            <v>0</v>
          </cell>
          <cell r="G4120">
            <v>0</v>
          </cell>
        </row>
        <row r="4121">
          <cell r="A4121" t="str">
            <v/>
          </cell>
          <cell r="B4121" t="str">
            <v/>
          </cell>
          <cell r="C4121">
            <v>0</v>
          </cell>
          <cell r="D4121" t="str">
            <v/>
          </cell>
          <cell r="E4121">
            <v>0</v>
          </cell>
          <cell r="F4121">
            <v>0</v>
          </cell>
          <cell r="G4121">
            <v>0</v>
          </cell>
        </row>
        <row r="4122">
          <cell r="A4122" t="str">
            <v/>
          </cell>
          <cell r="B4122" t="str">
            <v/>
          </cell>
          <cell r="C4122">
            <v>0</v>
          </cell>
          <cell r="D4122" t="str">
            <v/>
          </cell>
          <cell r="E4122">
            <v>0</v>
          </cell>
          <cell r="F4122">
            <v>0</v>
          </cell>
          <cell r="G4122">
            <v>0</v>
          </cell>
        </row>
        <row r="4123">
          <cell r="A4123" t="str">
            <v/>
          </cell>
          <cell r="B4123" t="str">
            <v/>
          </cell>
          <cell r="C4123">
            <v>0</v>
          </cell>
          <cell r="D4123" t="str">
            <v/>
          </cell>
          <cell r="E4123">
            <v>0</v>
          </cell>
          <cell r="F4123">
            <v>0</v>
          </cell>
          <cell r="G4123">
            <v>0</v>
          </cell>
        </row>
        <row r="4124">
          <cell r="A4124" t="str">
            <v/>
          </cell>
          <cell r="B4124" t="str">
            <v/>
          </cell>
          <cell r="C4124">
            <v>0</v>
          </cell>
          <cell r="D4124" t="str">
            <v/>
          </cell>
          <cell r="E4124">
            <v>0</v>
          </cell>
          <cell r="F4124">
            <v>0</v>
          </cell>
          <cell r="G4124">
            <v>0</v>
          </cell>
        </row>
        <row r="4125">
          <cell r="A4125" t="str">
            <v/>
          </cell>
          <cell r="B4125" t="str">
            <v/>
          </cell>
          <cell r="C4125">
            <v>0</v>
          </cell>
          <cell r="D4125" t="str">
            <v/>
          </cell>
          <cell r="E4125">
            <v>0</v>
          </cell>
          <cell r="F4125">
            <v>0</v>
          </cell>
          <cell r="G4125">
            <v>0</v>
          </cell>
        </row>
        <row r="4126">
          <cell r="A4126">
            <v>0</v>
          </cell>
          <cell r="B4126">
            <v>0</v>
          </cell>
          <cell r="C4126">
            <v>0</v>
          </cell>
          <cell r="D4126">
            <v>0</v>
          </cell>
          <cell r="E4126">
            <v>0</v>
          </cell>
          <cell r="F4126" t="str">
            <v>Total A</v>
          </cell>
          <cell r="G4126">
            <v>0</v>
          </cell>
        </row>
        <row r="4127">
          <cell r="A4127">
            <v>0</v>
          </cell>
          <cell r="B4127">
            <v>0</v>
          </cell>
          <cell r="C4127" t="str">
            <v>B - MANO DE OBRA</v>
          </cell>
          <cell r="D4127">
            <v>0</v>
          </cell>
          <cell r="E4127">
            <v>0</v>
          </cell>
          <cell r="F4127">
            <v>0</v>
          </cell>
          <cell r="G4127">
            <v>0</v>
          </cell>
        </row>
        <row r="4128">
          <cell r="A4128" t="str">
            <v/>
          </cell>
          <cell r="B4128">
            <v>0</v>
          </cell>
          <cell r="C4128">
            <v>0</v>
          </cell>
          <cell r="D4128" t="str">
            <v/>
          </cell>
          <cell r="E4128">
            <v>0</v>
          </cell>
          <cell r="F4128">
            <v>0</v>
          </cell>
          <cell r="G4128">
            <v>0</v>
          </cell>
        </row>
        <row r="4129">
          <cell r="A4129" t="str">
            <v/>
          </cell>
          <cell r="B4129">
            <v>0</v>
          </cell>
          <cell r="C4129">
            <v>0</v>
          </cell>
          <cell r="D4129" t="str">
            <v/>
          </cell>
          <cell r="E4129">
            <v>0</v>
          </cell>
          <cell r="F4129">
            <v>0</v>
          </cell>
          <cell r="G4129">
            <v>0</v>
          </cell>
        </row>
        <row r="4130">
          <cell r="A4130" t="str">
            <v/>
          </cell>
          <cell r="B4130">
            <v>0</v>
          </cell>
          <cell r="C4130">
            <v>0</v>
          </cell>
          <cell r="D4130" t="str">
            <v/>
          </cell>
          <cell r="E4130">
            <v>0</v>
          </cell>
          <cell r="F4130">
            <v>0</v>
          </cell>
          <cell r="G4130">
            <v>0</v>
          </cell>
        </row>
        <row r="4131">
          <cell r="A4131" t="str">
            <v/>
          </cell>
          <cell r="B4131">
            <v>0</v>
          </cell>
          <cell r="C4131">
            <v>0</v>
          </cell>
          <cell r="D4131" t="str">
            <v/>
          </cell>
          <cell r="E4131">
            <v>0</v>
          </cell>
          <cell r="F4131">
            <v>0</v>
          </cell>
          <cell r="G4131">
            <v>0</v>
          </cell>
        </row>
        <row r="4132">
          <cell r="A4132" t="str">
            <v/>
          </cell>
          <cell r="B4132">
            <v>0</v>
          </cell>
          <cell r="C4132">
            <v>0</v>
          </cell>
          <cell r="D4132" t="str">
            <v/>
          </cell>
          <cell r="E4132">
            <v>0</v>
          </cell>
          <cell r="F4132">
            <v>0</v>
          </cell>
          <cell r="G4132">
            <v>0</v>
          </cell>
        </row>
        <row r="4133">
          <cell r="A4133" t="str">
            <v/>
          </cell>
          <cell r="B4133">
            <v>0</v>
          </cell>
          <cell r="C4133">
            <v>0</v>
          </cell>
          <cell r="D4133" t="str">
            <v/>
          </cell>
          <cell r="E4133">
            <v>0</v>
          </cell>
          <cell r="F4133">
            <v>0</v>
          </cell>
          <cell r="G4133">
            <v>0</v>
          </cell>
        </row>
        <row r="4134">
          <cell r="A4134" t="str">
            <v/>
          </cell>
          <cell r="B4134">
            <v>0</v>
          </cell>
          <cell r="C4134">
            <v>0</v>
          </cell>
          <cell r="D4134" t="str">
            <v/>
          </cell>
          <cell r="E4134">
            <v>0</v>
          </cell>
          <cell r="F4134">
            <v>0</v>
          </cell>
          <cell r="G4134">
            <v>0</v>
          </cell>
        </row>
        <row r="4135">
          <cell r="A4135" t="str">
            <v/>
          </cell>
          <cell r="B4135">
            <v>0</v>
          </cell>
          <cell r="C4135">
            <v>0</v>
          </cell>
          <cell r="D4135" t="str">
            <v/>
          </cell>
          <cell r="E4135">
            <v>0</v>
          </cell>
          <cell r="F4135">
            <v>0</v>
          </cell>
          <cell r="G4135">
            <v>0</v>
          </cell>
        </row>
        <row r="4136">
          <cell r="A4136">
            <v>0</v>
          </cell>
          <cell r="B4136">
            <v>0</v>
          </cell>
          <cell r="C4136">
            <v>0</v>
          </cell>
          <cell r="D4136">
            <v>0</v>
          </cell>
          <cell r="E4136">
            <v>0</v>
          </cell>
          <cell r="F4136" t="str">
            <v>Total B</v>
          </cell>
          <cell r="G4136">
            <v>0</v>
          </cell>
        </row>
        <row r="4137">
          <cell r="A4137">
            <v>0</v>
          </cell>
          <cell r="B4137">
            <v>0</v>
          </cell>
          <cell r="C4137" t="str">
            <v>C - EQUIPOS</v>
          </cell>
          <cell r="D4137">
            <v>0</v>
          </cell>
          <cell r="E4137">
            <v>0</v>
          </cell>
          <cell r="F4137">
            <v>0</v>
          </cell>
          <cell r="G4137">
            <v>0</v>
          </cell>
        </row>
        <row r="4138">
          <cell r="A4138" t="str">
            <v/>
          </cell>
          <cell r="B4138" t="str">
            <v/>
          </cell>
          <cell r="C4138">
            <v>0</v>
          </cell>
          <cell r="D4138" t="str">
            <v/>
          </cell>
          <cell r="E4138">
            <v>0</v>
          </cell>
          <cell r="F4138">
            <v>0</v>
          </cell>
          <cell r="G4138">
            <v>0</v>
          </cell>
        </row>
        <row r="4139">
          <cell r="A4139" t="str">
            <v/>
          </cell>
          <cell r="B4139" t="str">
            <v/>
          </cell>
          <cell r="C4139">
            <v>0</v>
          </cell>
          <cell r="D4139" t="str">
            <v/>
          </cell>
          <cell r="E4139">
            <v>0</v>
          </cell>
          <cell r="F4139">
            <v>0</v>
          </cell>
          <cell r="G4139">
            <v>0</v>
          </cell>
        </row>
        <row r="4140">
          <cell r="A4140" t="str">
            <v/>
          </cell>
          <cell r="B4140" t="str">
            <v/>
          </cell>
          <cell r="C4140">
            <v>0</v>
          </cell>
          <cell r="D4140" t="str">
            <v/>
          </cell>
          <cell r="E4140">
            <v>0</v>
          </cell>
          <cell r="F4140">
            <v>0</v>
          </cell>
          <cell r="G4140">
            <v>0</v>
          </cell>
        </row>
        <row r="4141">
          <cell r="A4141" t="str">
            <v/>
          </cell>
          <cell r="B4141" t="str">
            <v/>
          </cell>
          <cell r="C4141">
            <v>0</v>
          </cell>
          <cell r="D4141" t="str">
            <v/>
          </cell>
          <cell r="E4141">
            <v>0</v>
          </cell>
          <cell r="F4141">
            <v>0</v>
          </cell>
          <cell r="G4141">
            <v>0</v>
          </cell>
        </row>
        <row r="4142">
          <cell r="A4142" t="str">
            <v/>
          </cell>
          <cell r="B4142" t="str">
            <v/>
          </cell>
          <cell r="C4142">
            <v>0</v>
          </cell>
          <cell r="D4142" t="str">
            <v/>
          </cell>
          <cell r="E4142">
            <v>0</v>
          </cell>
          <cell r="F4142">
            <v>0</v>
          </cell>
          <cell r="G4142">
            <v>0</v>
          </cell>
        </row>
        <row r="4143">
          <cell r="A4143" t="str">
            <v/>
          </cell>
          <cell r="B4143" t="str">
            <v/>
          </cell>
          <cell r="C4143">
            <v>0</v>
          </cell>
          <cell r="D4143" t="str">
            <v/>
          </cell>
          <cell r="E4143">
            <v>0</v>
          </cell>
          <cell r="F4143">
            <v>0</v>
          </cell>
          <cell r="G4143">
            <v>0</v>
          </cell>
        </row>
        <row r="4144">
          <cell r="A4144" t="str">
            <v/>
          </cell>
          <cell r="B4144" t="str">
            <v/>
          </cell>
          <cell r="C4144">
            <v>0</v>
          </cell>
          <cell r="D4144" t="str">
            <v/>
          </cell>
          <cell r="E4144">
            <v>0</v>
          </cell>
          <cell r="F4144">
            <v>0</v>
          </cell>
          <cell r="G4144">
            <v>0</v>
          </cell>
        </row>
        <row r="4145">
          <cell r="A4145" t="str">
            <v/>
          </cell>
          <cell r="B4145" t="str">
            <v/>
          </cell>
          <cell r="C4145">
            <v>0</v>
          </cell>
          <cell r="D4145" t="str">
            <v/>
          </cell>
          <cell r="E4145">
            <v>0</v>
          </cell>
          <cell r="F4145">
            <v>0</v>
          </cell>
          <cell r="G4145">
            <v>0</v>
          </cell>
        </row>
        <row r="4146">
          <cell r="A4146" t="str">
            <v/>
          </cell>
          <cell r="B4146" t="str">
            <v/>
          </cell>
          <cell r="C4146">
            <v>0</v>
          </cell>
          <cell r="D4146" t="str">
            <v/>
          </cell>
          <cell r="E4146">
            <v>0</v>
          </cell>
          <cell r="F4146">
            <v>0</v>
          </cell>
          <cell r="G4146">
            <v>0</v>
          </cell>
        </row>
        <row r="4147">
          <cell r="A4147">
            <v>0</v>
          </cell>
          <cell r="B4147">
            <v>0</v>
          </cell>
          <cell r="C4147">
            <v>0</v>
          </cell>
          <cell r="D4147">
            <v>0</v>
          </cell>
          <cell r="E4147">
            <v>0</v>
          </cell>
          <cell r="F4147" t="str">
            <v>Total C</v>
          </cell>
          <cell r="G4147">
            <v>0</v>
          </cell>
        </row>
        <row r="4148">
          <cell r="A4148">
            <v>0</v>
          </cell>
          <cell r="B4148">
            <v>0</v>
          </cell>
          <cell r="C4148">
            <v>0</v>
          </cell>
          <cell r="D4148">
            <v>0</v>
          </cell>
          <cell r="E4148">
            <v>0</v>
          </cell>
          <cell r="F4148">
            <v>0</v>
          </cell>
          <cell r="G4148">
            <v>0</v>
          </cell>
        </row>
        <row r="4149">
          <cell r="A4149" t="str">
            <v/>
          </cell>
          <cell r="B4149" t="str">
            <v/>
          </cell>
          <cell r="C4149">
            <v>0</v>
          </cell>
          <cell r="D4149" t="str">
            <v>Costo  Neto</v>
          </cell>
          <cell r="E4149">
            <v>0</v>
          </cell>
          <cell r="F4149" t="str">
            <v>Total D=A+B+C</v>
          </cell>
          <cell r="G4149">
            <v>0</v>
          </cell>
        </row>
        <row r="4151">
          <cell r="A4151" t="str">
            <v>ANALISIS DE PRECIOS</v>
          </cell>
          <cell r="B4151">
            <v>0</v>
          </cell>
          <cell r="C4151">
            <v>0</v>
          </cell>
          <cell r="D4151">
            <v>0</v>
          </cell>
          <cell r="E4151">
            <v>0</v>
          </cell>
          <cell r="F4151">
            <v>0</v>
          </cell>
          <cell r="G4151">
            <v>0</v>
          </cell>
        </row>
        <row r="4152">
          <cell r="A4152" t="str">
            <v>COMITENTE:</v>
          </cell>
          <cell r="B4152" t="str">
            <v>DIRECCIÓN DE ARQUITECTURA</v>
          </cell>
          <cell r="C4152">
            <v>0</v>
          </cell>
          <cell r="D4152">
            <v>0</v>
          </cell>
          <cell r="E4152">
            <v>0</v>
          </cell>
          <cell r="F4152">
            <v>0</v>
          </cell>
          <cell r="G4152">
            <v>0</v>
          </cell>
        </row>
        <row r="4153">
          <cell r="A4153" t="str">
            <v>CONTRATISTA:</v>
          </cell>
          <cell r="B4153" t="str">
            <v>FUNCIONALES SIGOP</v>
          </cell>
          <cell r="C4153">
            <v>0</v>
          </cell>
          <cell r="D4153">
            <v>0</v>
          </cell>
          <cell r="E4153">
            <v>0</v>
          </cell>
          <cell r="F4153">
            <v>0</v>
          </cell>
          <cell r="G4153">
            <v>0</v>
          </cell>
        </row>
        <row r="4154">
          <cell r="A4154" t="str">
            <v>OBRA:</v>
          </cell>
          <cell r="B4154" t="str">
            <v>PRUEBA PLANILLA DE MEDICION</v>
          </cell>
          <cell r="C4154">
            <v>0</v>
          </cell>
          <cell r="D4154">
            <v>0</v>
          </cell>
          <cell r="E4154">
            <v>0</v>
          </cell>
          <cell r="F4154" t="str">
            <v>PRECIOS A:</v>
          </cell>
          <cell r="G4154">
            <v>0</v>
          </cell>
        </row>
        <row r="4155">
          <cell r="A4155" t="str">
            <v>UBICACIÓN:</v>
          </cell>
          <cell r="B4155" t="str">
            <v>CENTRO CIVICO</v>
          </cell>
          <cell r="C4155">
            <v>0</v>
          </cell>
          <cell r="D4155">
            <v>0</v>
          </cell>
          <cell r="E4155">
            <v>0</v>
          </cell>
          <cell r="F4155">
            <v>0</v>
          </cell>
          <cell r="G4155">
            <v>0</v>
          </cell>
        </row>
        <row r="4156">
          <cell r="A4156" t="str">
            <v>RUBRO:</v>
          </cell>
          <cell r="B4156" t="str">
            <v/>
          </cell>
          <cell r="C4156" t="str">
            <v/>
          </cell>
          <cell r="D4156">
            <v>0</v>
          </cell>
          <cell r="E4156">
            <v>0</v>
          </cell>
          <cell r="F4156">
            <v>0</v>
          </cell>
          <cell r="G4156">
            <v>0</v>
          </cell>
        </row>
        <row r="4157">
          <cell r="A4157" t="str">
            <v>ITEM:</v>
          </cell>
          <cell r="B4157" t="str">
            <v/>
          </cell>
          <cell r="C4157" t="str">
            <v/>
          </cell>
          <cell r="D4157">
            <v>0</v>
          </cell>
          <cell r="E4157">
            <v>0</v>
          </cell>
          <cell r="F4157" t="str">
            <v>UNIDAD:</v>
          </cell>
          <cell r="G4157" t="str">
            <v/>
          </cell>
        </row>
        <row r="4158">
          <cell r="A4158">
            <v>0</v>
          </cell>
          <cell r="B4158">
            <v>0</v>
          </cell>
          <cell r="C4158">
            <v>0</v>
          </cell>
          <cell r="D4158">
            <v>0</v>
          </cell>
          <cell r="E4158">
            <v>0</v>
          </cell>
          <cell r="F4158">
            <v>0</v>
          </cell>
          <cell r="G4158">
            <v>0</v>
          </cell>
        </row>
        <row r="4159">
          <cell r="A4159" t="str">
            <v>DATOS REDETERMINACION</v>
          </cell>
          <cell r="B4159">
            <v>0</v>
          </cell>
          <cell r="C4159" t="str">
            <v>DESIGNACION</v>
          </cell>
          <cell r="D4159" t="str">
            <v>U</v>
          </cell>
          <cell r="E4159" t="str">
            <v>Cantidad</v>
          </cell>
          <cell r="F4159" t="str">
            <v>$ Unitarios</v>
          </cell>
          <cell r="G4159" t="str">
            <v>$ Parcial</v>
          </cell>
        </row>
        <row r="4160">
          <cell r="A4160" t="str">
            <v>CÓDIGO</v>
          </cell>
          <cell r="B4160" t="str">
            <v>DESCRIPCIÓN</v>
          </cell>
          <cell r="C4160">
            <v>0</v>
          </cell>
          <cell r="D4160">
            <v>0</v>
          </cell>
          <cell r="E4160">
            <v>0</v>
          </cell>
          <cell r="F4160">
            <v>0</v>
          </cell>
          <cell r="G4160">
            <v>0</v>
          </cell>
        </row>
        <row r="4161">
          <cell r="A4161">
            <v>0</v>
          </cell>
          <cell r="B4161">
            <v>0</v>
          </cell>
          <cell r="C4161" t="str">
            <v>A - MATERIALES</v>
          </cell>
          <cell r="D4161">
            <v>0</v>
          </cell>
          <cell r="E4161">
            <v>0</v>
          </cell>
          <cell r="F4161">
            <v>0</v>
          </cell>
          <cell r="G4161">
            <v>0</v>
          </cell>
        </row>
        <row r="4162">
          <cell r="A4162" t="str">
            <v/>
          </cell>
          <cell r="B4162" t="str">
            <v/>
          </cell>
          <cell r="C4162">
            <v>0</v>
          </cell>
          <cell r="D4162" t="str">
            <v/>
          </cell>
          <cell r="E4162">
            <v>0</v>
          </cell>
          <cell r="F4162">
            <v>0</v>
          </cell>
          <cell r="G4162">
            <v>0</v>
          </cell>
        </row>
        <row r="4163">
          <cell r="A4163" t="str">
            <v/>
          </cell>
          <cell r="B4163" t="str">
            <v/>
          </cell>
          <cell r="C4163">
            <v>0</v>
          </cell>
          <cell r="D4163" t="str">
            <v/>
          </cell>
          <cell r="E4163">
            <v>0</v>
          </cell>
          <cell r="F4163">
            <v>0</v>
          </cell>
          <cell r="G4163">
            <v>0</v>
          </cell>
        </row>
        <row r="4164">
          <cell r="A4164" t="str">
            <v/>
          </cell>
          <cell r="B4164" t="str">
            <v/>
          </cell>
          <cell r="C4164">
            <v>0</v>
          </cell>
          <cell r="D4164" t="str">
            <v/>
          </cell>
          <cell r="E4164">
            <v>0</v>
          </cell>
          <cell r="F4164">
            <v>0</v>
          </cell>
          <cell r="G4164">
            <v>0</v>
          </cell>
        </row>
        <row r="4165">
          <cell r="A4165" t="str">
            <v/>
          </cell>
          <cell r="B4165" t="str">
            <v/>
          </cell>
          <cell r="C4165">
            <v>0</v>
          </cell>
          <cell r="D4165" t="str">
            <v/>
          </cell>
          <cell r="E4165">
            <v>0</v>
          </cell>
          <cell r="F4165">
            <v>0</v>
          </cell>
          <cell r="G4165">
            <v>0</v>
          </cell>
        </row>
        <row r="4166">
          <cell r="A4166" t="str">
            <v/>
          </cell>
          <cell r="B4166" t="str">
            <v/>
          </cell>
          <cell r="C4166">
            <v>0</v>
          </cell>
          <cell r="D4166" t="str">
            <v/>
          </cell>
          <cell r="E4166">
            <v>0</v>
          </cell>
          <cell r="F4166">
            <v>0</v>
          </cell>
          <cell r="G4166">
            <v>0</v>
          </cell>
        </row>
        <row r="4167">
          <cell r="A4167" t="str">
            <v/>
          </cell>
          <cell r="B4167" t="str">
            <v/>
          </cell>
          <cell r="C4167">
            <v>0</v>
          </cell>
          <cell r="D4167" t="str">
            <v/>
          </cell>
          <cell r="E4167">
            <v>0</v>
          </cell>
          <cell r="F4167">
            <v>0</v>
          </cell>
          <cell r="G4167">
            <v>0</v>
          </cell>
        </row>
        <row r="4168">
          <cell r="A4168" t="str">
            <v/>
          </cell>
          <cell r="B4168" t="str">
            <v/>
          </cell>
          <cell r="C4168">
            <v>0</v>
          </cell>
          <cell r="D4168" t="str">
            <v/>
          </cell>
          <cell r="E4168">
            <v>0</v>
          </cell>
          <cell r="F4168">
            <v>0</v>
          </cell>
          <cell r="G4168">
            <v>0</v>
          </cell>
        </row>
        <row r="4169">
          <cell r="A4169" t="str">
            <v/>
          </cell>
          <cell r="B4169" t="str">
            <v/>
          </cell>
          <cell r="C4169">
            <v>0</v>
          </cell>
          <cell r="D4169" t="str">
            <v/>
          </cell>
          <cell r="E4169">
            <v>0</v>
          </cell>
          <cell r="F4169">
            <v>0</v>
          </cell>
          <cell r="G4169">
            <v>0</v>
          </cell>
        </row>
        <row r="4170">
          <cell r="A4170" t="str">
            <v/>
          </cell>
          <cell r="B4170" t="str">
            <v/>
          </cell>
          <cell r="C4170">
            <v>0</v>
          </cell>
          <cell r="D4170" t="str">
            <v/>
          </cell>
          <cell r="E4170">
            <v>0</v>
          </cell>
          <cell r="F4170">
            <v>0</v>
          </cell>
          <cell r="G4170">
            <v>0</v>
          </cell>
        </row>
        <row r="4171">
          <cell r="A4171" t="str">
            <v/>
          </cell>
          <cell r="B4171" t="str">
            <v/>
          </cell>
          <cell r="C4171">
            <v>0</v>
          </cell>
          <cell r="D4171" t="str">
            <v/>
          </cell>
          <cell r="E4171">
            <v>0</v>
          </cell>
          <cell r="F4171">
            <v>0</v>
          </cell>
          <cell r="G4171">
            <v>0</v>
          </cell>
        </row>
        <row r="4172">
          <cell r="A4172" t="str">
            <v/>
          </cell>
          <cell r="B4172" t="str">
            <v/>
          </cell>
          <cell r="C4172">
            <v>0</v>
          </cell>
          <cell r="D4172" t="str">
            <v/>
          </cell>
          <cell r="E4172">
            <v>0</v>
          </cell>
          <cell r="F4172">
            <v>0</v>
          </cell>
          <cell r="G4172">
            <v>0</v>
          </cell>
        </row>
        <row r="4173">
          <cell r="A4173" t="str">
            <v/>
          </cell>
          <cell r="B4173" t="str">
            <v/>
          </cell>
          <cell r="C4173">
            <v>0</v>
          </cell>
          <cell r="D4173" t="str">
            <v/>
          </cell>
          <cell r="E4173">
            <v>0</v>
          </cell>
          <cell r="F4173">
            <v>0</v>
          </cell>
          <cell r="G4173">
            <v>0</v>
          </cell>
        </row>
        <row r="4174">
          <cell r="A4174" t="str">
            <v/>
          </cell>
          <cell r="B4174" t="str">
            <v/>
          </cell>
          <cell r="C4174">
            <v>0</v>
          </cell>
          <cell r="D4174" t="str">
            <v/>
          </cell>
          <cell r="E4174">
            <v>0</v>
          </cell>
          <cell r="F4174">
            <v>0</v>
          </cell>
          <cell r="G4174">
            <v>0</v>
          </cell>
        </row>
        <row r="4175">
          <cell r="A4175" t="str">
            <v/>
          </cell>
          <cell r="B4175" t="str">
            <v/>
          </cell>
          <cell r="C4175">
            <v>0</v>
          </cell>
          <cell r="D4175" t="str">
            <v/>
          </cell>
          <cell r="E4175">
            <v>0</v>
          </cell>
          <cell r="F4175">
            <v>0</v>
          </cell>
          <cell r="G4175">
            <v>0</v>
          </cell>
        </row>
        <row r="4176">
          <cell r="A4176">
            <v>0</v>
          </cell>
          <cell r="B4176">
            <v>0</v>
          </cell>
          <cell r="C4176">
            <v>0</v>
          </cell>
          <cell r="D4176">
            <v>0</v>
          </cell>
          <cell r="E4176">
            <v>0</v>
          </cell>
          <cell r="F4176" t="str">
            <v>Total A</v>
          </cell>
          <cell r="G4176">
            <v>0</v>
          </cell>
        </row>
        <row r="4177">
          <cell r="A4177">
            <v>0</v>
          </cell>
          <cell r="B4177">
            <v>0</v>
          </cell>
          <cell r="C4177" t="str">
            <v>B - MANO DE OBRA</v>
          </cell>
          <cell r="D4177">
            <v>0</v>
          </cell>
          <cell r="E4177">
            <v>0</v>
          </cell>
          <cell r="F4177">
            <v>0</v>
          </cell>
          <cell r="G4177">
            <v>0</v>
          </cell>
        </row>
        <row r="4178">
          <cell r="A4178" t="str">
            <v/>
          </cell>
          <cell r="B4178">
            <v>0</v>
          </cell>
          <cell r="C4178">
            <v>0</v>
          </cell>
          <cell r="D4178" t="str">
            <v/>
          </cell>
          <cell r="E4178">
            <v>0</v>
          </cell>
          <cell r="F4178">
            <v>0</v>
          </cell>
          <cell r="G4178">
            <v>0</v>
          </cell>
        </row>
        <row r="4179">
          <cell r="A4179" t="str">
            <v/>
          </cell>
          <cell r="B4179">
            <v>0</v>
          </cell>
          <cell r="C4179">
            <v>0</v>
          </cell>
          <cell r="D4179" t="str">
            <v/>
          </cell>
          <cell r="E4179">
            <v>0</v>
          </cell>
          <cell r="F4179">
            <v>0</v>
          </cell>
          <cell r="G4179">
            <v>0</v>
          </cell>
        </row>
        <row r="4180">
          <cell r="A4180" t="str">
            <v/>
          </cell>
          <cell r="B4180">
            <v>0</v>
          </cell>
          <cell r="C4180">
            <v>0</v>
          </cell>
          <cell r="D4180" t="str">
            <v/>
          </cell>
          <cell r="E4180">
            <v>0</v>
          </cell>
          <cell r="F4180">
            <v>0</v>
          </cell>
          <cell r="G4180">
            <v>0</v>
          </cell>
        </row>
        <row r="4181">
          <cell r="A4181" t="str">
            <v/>
          </cell>
          <cell r="B4181">
            <v>0</v>
          </cell>
          <cell r="C4181">
            <v>0</v>
          </cell>
          <cell r="D4181" t="str">
            <v/>
          </cell>
          <cell r="E4181">
            <v>0</v>
          </cell>
          <cell r="F4181">
            <v>0</v>
          </cell>
          <cell r="G4181">
            <v>0</v>
          </cell>
        </row>
        <row r="4182">
          <cell r="A4182" t="str">
            <v/>
          </cell>
          <cell r="B4182">
            <v>0</v>
          </cell>
          <cell r="C4182">
            <v>0</v>
          </cell>
          <cell r="D4182" t="str">
            <v/>
          </cell>
          <cell r="E4182">
            <v>0</v>
          </cell>
          <cell r="F4182">
            <v>0</v>
          </cell>
          <cell r="G4182">
            <v>0</v>
          </cell>
        </row>
        <row r="4183">
          <cell r="A4183" t="str">
            <v/>
          </cell>
          <cell r="B4183">
            <v>0</v>
          </cell>
          <cell r="C4183">
            <v>0</v>
          </cell>
          <cell r="D4183" t="str">
            <v/>
          </cell>
          <cell r="E4183">
            <v>0</v>
          </cell>
          <cell r="F4183">
            <v>0</v>
          </cell>
          <cell r="G4183">
            <v>0</v>
          </cell>
        </row>
        <row r="4184">
          <cell r="A4184" t="str">
            <v/>
          </cell>
          <cell r="B4184">
            <v>0</v>
          </cell>
          <cell r="C4184">
            <v>0</v>
          </cell>
          <cell r="D4184" t="str">
            <v/>
          </cell>
          <cell r="E4184">
            <v>0</v>
          </cell>
          <cell r="F4184">
            <v>0</v>
          </cell>
          <cell r="G4184">
            <v>0</v>
          </cell>
        </row>
        <row r="4185">
          <cell r="A4185" t="str">
            <v/>
          </cell>
          <cell r="B4185">
            <v>0</v>
          </cell>
          <cell r="C4185">
            <v>0</v>
          </cell>
          <cell r="D4185" t="str">
            <v/>
          </cell>
          <cell r="E4185">
            <v>0</v>
          </cell>
          <cell r="F4185">
            <v>0</v>
          </cell>
          <cell r="G4185">
            <v>0</v>
          </cell>
        </row>
        <row r="4186">
          <cell r="A4186">
            <v>0</v>
          </cell>
          <cell r="B4186">
            <v>0</v>
          </cell>
          <cell r="C4186">
            <v>0</v>
          </cell>
          <cell r="D4186">
            <v>0</v>
          </cell>
          <cell r="E4186">
            <v>0</v>
          </cell>
          <cell r="F4186" t="str">
            <v>Total B</v>
          </cell>
          <cell r="G4186">
            <v>0</v>
          </cell>
        </row>
        <row r="4187">
          <cell r="A4187">
            <v>0</v>
          </cell>
          <cell r="B4187">
            <v>0</v>
          </cell>
          <cell r="C4187" t="str">
            <v>C - EQUIPOS</v>
          </cell>
          <cell r="D4187">
            <v>0</v>
          </cell>
          <cell r="E4187">
            <v>0</v>
          </cell>
          <cell r="F4187">
            <v>0</v>
          </cell>
          <cell r="G4187">
            <v>0</v>
          </cell>
        </row>
        <row r="4188">
          <cell r="A4188" t="str">
            <v/>
          </cell>
          <cell r="B4188" t="str">
            <v/>
          </cell>
          <cell r="C4188">
            <v>0</v>
          </cell>
          <cell r="D4188" t="str">
            <v/>
          </cell>
          <cell r="E4188">
            <v>0</v>
          </cell>
          <cell r="F4188">
            <v>0</v>
          </cell>
          <cell r="G4188">
            <v>0</v>
          </cell>
        </row>
        <row r="4189">
          <cell r="A4189" t="str">
            <v/>
          </cell>
          <cell r="B4189" t="str">
            <v/>
          </cell>
          <cell r="C4189">
            <v>0</v>
          </cell>
          <cell r="D4189" t="str">
            <v/>
          </cell>
          <cell r="E4189">
            <v>0</v>
          </cell>
          <cell r="F4189">
            <v>0</v>
          </cell>
          <cell r="G4189">
            <v>0</v>
          </cell>
        </row>
        <row r="4190">
          <cell r="A4190" t="str">
            <v/>
          </cell>
          <cell r="B4190" t="str">
            <v/>
          </cell>
          <cell r="C4190">
            <v>0</v>
          </cell>
          <cell r="D4190" t="str">
            <v/>
          </cell>
          <cell r="E4190">
            <v>0</v>
          </cell>
          <cell r="F4190">
            <v>0</v>
          </cell>
          <cell r="G4190">
            <v>0</v>
          </cell>
        </row>
        <row r="4191">
          <cell r="A4191" t="str">
            <v/>
          </cell>
          <cell r="B4191" t="str">
            <v/>
          </cell>
          <cell r="C4191">
            <v>0</v>
          </cell>
          <cell r="D4191" t="str">
            <v/>
          </cell>
          <cell r="E4191">
            <v>0</v>
          </cell>
          <cell r="F4191">
            <v>0</v>
          </cell>
          <cell r="G4191">
            <v>0</v>
          </cell>
        </row>
        <row r="4192">
          <cell r="A4192" t="str">
            <v/>
          </cell>
          <cell r="B4192" t="str">
            <v/>
          </cell>
          <cell r="C4192">
            <v>0</v>
          </cell>
          <cell r="D4192" t="str">
            <v/>
          </cell>
          <cell r="E4192">
            <v>0</v>
          </cell>
          <cell r="F4192">
            <v>0</v>
          </cell>
          <cell r="G4192">
            <v>0</v>
          </cell>
        </row>
        <row r="4193">
          <cell r="A4193" t="str">
            <v/>
          </cell>
          <cell r="B4193" t="str">
            <v/>
          </cell>
          <cell r="C4193">
            <v>0</v>
          </cell>
          <cell r="D4193" t="str">
            <v/>
          </cell>
          <cell r="E4193">
            <v>0</v>
          </cell>
          <cell r="F4193">
            <v>0</v>
          </cell>
          <cell r="G4193">
            <v>0</v>
          </cell>
        </row>
        <row r="4194">
          <cell r="A4194" t="str">
            <v/>
          </cell>
          <cell r="B4194" t="str">
            <v/>
          </cell>
          <cell r="C4194">
            <v>0</v>
          </cell>
          <cell r="D4194" t="str">
            <v/>
          </cell>
          <cell r="E4194">
            <v>0</v>
          </cell>
          <cell r="F4194">
            <v>0</v>
          </cell>
          <cell r="G4194">
            <v>0</v>
          </cell>
        </row>
        <row r="4195">
          <cell r="A4195" t="str">
            <v/>
          </cell>
          <cell r="B4195" t="str">
            <v/>
          </cell>
          <cell r="C4195">
            <v>0</v>
          </cell>
          <cell r="D4195" t="str">
            <v/>
          </cell>
          <cell r="E4195">
            <v>0</v>
          </cell>
          <cell r="F4195">
            <v>0</v>
          </cell>
          <cell r="G4195">
            <v>0</v>
          </cell>
        </row>
        <row r="4196">
          <cell r="A4196" t="str">
            <v/>
          </cell>
          <cell r="B4196" t="str">
            <v/>
          </cell>
          <cell r="C4196">
            <v>0</v>
          </cell>
          <cell r="D4196" t="str">
            <v/>
          </cell>
          <cell r="E4196">
            <v>0</v>
          </cell>
          <cell r="F4196">
            <v>0</v>
          </cell>
          <cell r="G4196">
            <v>0</v>
          </cell>
        </row>
        <row r="4197">
          <cell r="A4197">
            <v>0</v>
          </cell>
          <cell r="B4197">
            <v>0</v>
          </cell>
          <cell r="C4197">
            <v>0</v>
          </cell>
          <cell r="D4197">
            <v>0</v>
          </cell>
          <cell r="E4197">
            <v>0</v>
          </cell>
          <cell r="F4197" t="str">
            <v>Total C</v>
          </cell>
          <cell r="G4197">
            <v>0</v>
          </cell>
        </row>
        <row r="4198">
          <cell r="A4198">
            <v>0</v>
          </cell>
          <cell r="B4198">
            <v>0</v>
          </cell>
          <cell r="C4198">
            <v>0</v>
          </cell>
          <cell r="D4198">
            <v>0</v>
          </cell>
          <cell r="E4198">
            <v>0</v>
          </cell>
          <cell r="F4198">
            <v>0</v>
          </cell>
          <cell r="G4198">
            <v>0</v>
          </cell>
        </row>
        <row r="4199">
          <cell r="A4199" t="str">
            <v/>
          </cell>
          <cell r="B4199" t="str">
            <v/>
          </cell>
          <cell r="C4199">
            <v>0</v>
          </cell>
          <cell r="D4199" t="str">
            <v>Costo  Neto</v>
          </cell>
          <cell r="E4199">
            <v>0</v>
          </cell>
          <cell r="F4199" t="str">
            <v>Total D=A+B+C</v>
          </cell>
          <cell r="G4199">
            <v>0</v>
          </cell>
        </row>
        <row r="4201">
          <cell r="A4201" t="str">
            <v>ANALISIS DE PRECIOS</v>
          </cell>
          <cell r="B4201">
            <v>0</v>
          </cell>
          <cell r="C4201">
            <v>0</v>
          </cell>
          <cell r="D4201">
            <v>0</v>
          </cell>
          <cell r="E4201">
            <v>0</v>
          </cell>
          <cell r="F4201">
            <v>0</v>
          </cell>
          <cell r="G4201">
            <v>0</v>
          </cell>
        </row>
        <row r="4202">
          <cell r="A4202" t="str">
            <v>COMITENTE:</v>
          </cell>
          <cell r="B4202" t="str">
            <v>DIRECCIÓN DE ARQUITECTURA</v>
          </cell>
          <cell r="C4202">
            <v>0</v>
          </cell>
          <cell r="D4202">
            <v>0</v>
          </cell>
          <cell r="E4202">
            <v>0</v>
          </cell>
          <cell r="F4202">
            <v>0</v>
          </cell>
          <cell r="G4202">
            <v>0</v>
          </cell>
        </row>
        <row r="4203">
          <cell r="A4203" t="str">
            <v>CONTRATISTA:</v>
          </cell>
          <cell r="B4203" t="str">
            <v>FUNCIONALES SIGOP</v>
          </cell>
          <cell r="C4203">
            <v>0</v>
          </cell>
          <cell r="D4203">
            <v>0</v>
          </cell>
          <cell r="E4203">
            <v>0</v>
          </cell>
          <cell r="F4203">
            <v>0</v>
          </cell>
          <cell r="G4203">
            <v>0</v>
          </cell>
        </row>
        <row r="4204">
          <cell r="A4204" t="str">
            <v>OBRA:</v>
          </cell>
          <cell r="B4204" t="str">
            <v>PRUEBA PLANILLA DE MEDICION</v>
          </cell>
          <cell r="C4204">
            <v>0</v>
          </cell>
          <cell r="D4204">
            <v>0</v>
          </cell>
          <cell r="E4204">
            <v>0</v>
          </cell>
          <cell r="F4204" t="str">
            <v>PRECIOS A:</v>
          </cell>
          <cell r="G4204">
            <v>0</v>
          </cell>
        </row>
        <row r="4205">
          <cell r="A4205" t="str">
            <v>UBICACIÓN:</v>
          </cell>
          <cell r="B4205" t="str">
            <v>CENTRO CIVICO</v>
          </cell>
          <cell r="C4205">
            <v>0</v>
          </cell>
          <cell r="D4205">
            <v>0</v>
          </cell>
          <cell r="E4205">
            <v>0</v>
          </cell>
          <cell r="F4205">
            <v>0</v>
          </cell>
          <cell r="G4205">
            <v>0</v>
          </cell>
        </row>
        <row r="4206">
          <cell r="A4206" t="str">
            <v>RUBRO:</v>
          </cell>
          <cell r="B4206" t="str">
            <v/>
          </cell>
          <cell r="C4206" t="str">
            <v/>
          </cell>
          <cell r="D4206">
            <v>0</v>
          </cell>
          <cell r="E4206">
            <v>0</v>
          </cell>
          <cell r="F4206">
            <v>0</v>
          </cell>
          <cell r="G4206">
            <v>0</v>
          </cell>
        </row>
        <row r="4207">
          <cell r="A4207" t="str">
            <v>ITEM:</v>
          </cell>
          <cell r="B4207" t="str">
            <v/>
          </cell>
          <cell r="C4207" t="str">
            <v/>
          </cell>
          <cell r="D4207">
            <v>0</v>
          </cell>
          <cell r="E4207">
            <v>0</v>
          </cell>
          <cell r="F4207" t="str">
            <v>UNIDAD:</v>
          </cell>
          <cell r="G4207" t="str">
            <v/>
          </cell>
        </row>
        <row r="4208">
          <cell r="A4208">
            <v>0</v>
          </cell>
          <cell r="B4208">
            <v>0</v>
          </cell>
          <cell r="C4208">
            <v>0</v>
          </cell>
          <cell r="D4208">
            <v>0</v>
          </cell>
          <cell r="E4208">
            <v>0</v>
          </cell>
          <cell r="F4208">
            <v>0</v>
          </cell>
          <cell r="G4208">
            <v>0</v>
          </cell>
        </row>
        <row r="4209">
          <cell r="A4209" t="str">
            <v>DATOS REDETERMINACION</v>
          </cell>
          <cell r="B4209">
            <v>0</v>
          </cell>
          <cell r="C4209" t="str">
            <v>DESIGNACION</v>
          </cell>
          <cell r="D4209" t="str">
            <v>U</v>
          </cell>
          <cell r="E4209" t="str">
            <v>Cantidad</v>
          </cell>
          <cell r="F4209" t="str">
            <v>$ Unitarios</v>
          </cell>
          <cell r="G4209" t="str">
            <v>$ Parcial</v>
          </cell>
        </row>
        <row r="4210">
          <cell r="A4210" t="str">
            <v>CÓDIGO</v>
          </cell>
          <cell r="B4210" t="str">
            <v>DESCRIPCIÓN</v>
          </cell>
          <cell r="C4210">
            <v>0</v>
          </cell>
          <cell r="D4210">
            <v>0</v>
          </cell>
          <cell r="E4210">
            <v>0</v>
          </cell>
          <cell r="F4210">
            <v>0</v>
          </cell>
          <cell r="G4210">
            <v>0</v>
          </cell>
        </row>
        <row r="4211">
          <cell r="A4211">
            <v>0</v>
          </cell>
          <cell r="B4211">
            <v>0</v>
          </cell>
          <cell r="C4211" t="str">
            <v>A - MATERIALES</v>
          </cell>
          <cell r="D4211">
            <v>0</v>
          </cell>
          <cell r="E4211">
            <v>0</v>
          </cell>
          <cell r="F4211">
            <v>0</v>
          </cell>
          <cell r="G4211">
            <v>0</v>
          </cell>
        </row>
        <row r="4212">
          <cell r="A4212" t="str">
            <v/>
          </cell>
          <cell r="B4212" t="str">
            <v/>
          </cell>
          <cell r="C4212">
            <v>0</v>
          </cell>
          <cell r="D4212" t="str">
            <v/>
          </cell>
          <cell r="E4212">
            <v>0</v>
          </cell>
          <cell r="F4212">
            <v>0</v>
          </cell>
          <cell r="G4212">
            <v>0</v>
          </cell>
        </row>
        <row r="4213">
          <cell r="A4213" t="str">
            <v/>
          </cell>
          <cell r="B4213" t="str">
            <v/>
          </cell>
          <cell r="C4213">
            <v>0</v>
          </cell>
          <cell r="D4213" t="str">
            <v/>
          </cell>
          <cell r="E4213">
            <v>0</v>
          </cell>
          <cell r="F4213">
            <v>0</v>
          </cell>
          <cell r="G4213">
            <v>0</v>
          </cell>
        </row>
        <row r="4214">
          <cell r="A4214" t="str">
            <v/>
          </cell>
          <cell r="B4214" t="str">
            <v/>
          </cell>
          <cell r="C4214">
            <v>0</v>
          </cell>
          <cell r="D4214" t="str">
            <v/>
          </cell>
          <cell r="E4214">
            <v>0</v>
          </cell>
          <cell r="F4214">
            <v>0</v>
          </cell>
          <cell r="G4214">
            <v>0</v>
          </cell>
        </row>
        <row r="4215">
          <cell r="A4215" t="str">
            <v/>
          </cell>
          <cell r="B4215" t="str">
            <v/>
          </cell>
          <cell r="C4215">
            <v>0</v>
          </cell>
          <cell r="D4215" t="str">
            <v/>
          </cell>
          <cell r="E4215">
            <v>0</v>
          </cell>
          <cell r="F4215">
            <v>0</v>
          </cell>
          <cell r="G4215">
            <v>0</v>
          </cell>
        </row>
        <row r="4216">
          <cell r="A4216" t="str">
            <v/>
          </cell>
          <cell r="B4216" t="str">
            <v/>
          </cell>
          <cell r="C4216">
            <v>0</v>
          </cell>
          <cell r="D4216" t="str">
            <v/>
          </cell>
          <cell r="E4216">
            <v>0</v>
          </cell>
          <cell r="F4216">
            <v>0</v>
          </cell>
          <cell r="G4216">
            <v>0</v>
          </cell>
        </row>
        <row r="4217">
          <cell r="A4217" t="str">
            <v/>
          </cell>
          <cell r="B4217" t="str">
            <v/>
          </cell>
          <cell r="C4217">
            <v>0</v>
          </cell>
          <cell r="D4217" t="str">
            <v/>
          </cell>
          <cell r="E4217">
            <v>0</v>
          </cell>
          <cell r="F4217">
            <v>0</v>
          </cell>
          <cell r="G4217">
            <v>0</v>
          </cell>
        </row>
        <row r="4218">
          <cell r="A4218" t="str">
            <v/>
          </cell>
          <cell r="B4218" t="str">
            <v/>
          </cell>
          <cell r="C4218">
            <v>0</v>
          </cell>
          <cell r="D4218" t="str">
            <v/>
          </cell>
          <cell r="E4218">
            <v>0</v>
          </cell>
          <cell r="F4218">
            <v>0</v>
          </cell>
          <cell r="G4218">
            <v>0</v>
          </cell>
        </row>
        <row r="4219">
          <cell r="A4219" t="str">
            <v/>
          </cell>
          <cell r="B4219" t="str">
            <v/>
          </cell>
          <cell r="C4219">
            <v>0</v>
          </cell>
          <cell r="D4219" t="str">
            <v/>
          </cell>
          <cell r="E4219">
            <v>0</v>
          </cell>
          <cell r="F4219">
            <v>0</v>
          </cell>
          <cell r="G4219">
            <v>0</v>
          </cell>
        </row>
        <row r="4220">
          <cell r="A4220" t="str">
            <v/>
          </cell>
          <cell r="B4220" t="str">
            <v/>
          </cell>
          <cell r="C4220">
            <v>0</v>
          </cell>
          <cell r="D4220" t="str">
            <v/>
          </cell>
          <cell r="E4220">
            <v>0</v>
          </cell>
          <cell r="F4220">
            <v>0</v>
          </cell>
          <cell r="G4220">
            <v>0</v>
          </cell>
        </row>
        <row r="4221">
          <cell r="A4221" t="str">
            <v/>
          </cell>
          <cell r="B4221" t="str">
            <v/>
          </cell>
          <cell r="C4221">
            <v>0</v>
          </cell>
          <cell r="D4221" t="str">
            <v/>
          </cell>
          <cell r="E4221">
            <v>0</v>
          </cell>
          <cell r="F4221">
            <v>0</v>
          </cell>
          <cell r="G4221">
            <v>0</v>
          </cell>
        </row>
        <row r="4222">
          <cell r="A4222" t="str">
            <v/>
          </cell>
          <cell r="B4222" t="str">
            <v/>
          </cell>
          <cell r="C4222">
            <v>0</v>
          </cell>
          <cell r="D4222" t="str">
            <v/>
          </cell>
          <cell r="E4222">
            <v>0</v>
          </cell>
          <cell r="F4222">
            <v>0</v>
          </cell>
          <cell r="G4222">
            <v>0</v>
          </cell>
        </row>
        <row r="4223">
          <cell r="A4223" t="str">
            <v/>
          </cell>
          <cell r="B4223" t="str">
            <v/>
          </cell>
          <cell r="C4223">
            <v>0</v>
          </cell>
          <cell r="D4223" t="str">
            <v/>
          </cell>
          <cell r="E4223">
            <v>0</v>
          </cell>
          <cell r="F4223">
            <v>0</v>
          </cell>
          <cell r="G4223">
            <v>0</v>
          </cell>
        </row>
        <row r="4224">
          <cell r="A4224" t="str">
            <v/>
          </cell>
          <cell r="B4224" t="str">
            <v/>
          </cell>
          <cell r="C4224">
            <v>0</v>
          </cell>
          <cell r="D4224" t="str">
            <v/>
          </cell>
          <cell r="E4224">
            <v>0</v>
          </cell>
          <cell r="F4224">
            <v>0</v>
          </cell>
          <cell r="G4224">
            <v>0</v>
          </cell>
        </row>
        <row r="4225">
          <cell r="A4225" t="str">
            <v/>
          </cell>
          <cell r="B4225" t="str">
            <v/>
          </cell>
          <cell r="C4225">
            <v>0</v>
          </cell>
          <cell r="D4225" t="str">
            <v/>
          </cell>
          <cell r="E4225">
            <v>0</v>
          </cell>
          <cell r="F4225">
            <v>0</v>
          </cell>
          <cell r="G4225">
            <v>0</v>
          </cell>
        </row>
        <row r="4226">
          <cell r="A4226">
            <v>0</v>
          </cell>
          <cell r="B4226">
            <v>0</v>
          </cell>
          <cell r="C4226">
            <v>0</v>
          </cell>
          <cell r="D4226">
            <v>0</v>
          </cell>
          <cell r="E4226">
            <v>0</v>
          </cell>
          <cell r="F4226" t="str">
            <v>Total A</v>
          </cell>
          <cell r="G4226">
            <v>0</v>
          </cell>
        </row>
        <row r="4227">
          <cell r="A4227">
            <v>0</v>
          </cell>
          <cell r="B4227">
            <v>0</v>
          </cell>
          <cell r="C4227" t="str">
            <v>B - MANO DE OBRA</v>
          </cell>
          <cell r="D4227">
            <v>0</v>
          </cell>
          <cell r="E4227">
            <v>0</v>
          </cell>
          <cell r="F4227">
            <v>0</v>
          </cell>
          <cell r="G4227">
            <v>0</v>
          </cell>
        </row>
        <row r="4228">
          <cell r="A4228" t="str">
            <v/>
          </cell>
          <cell r="B4228">
            <v>0</v>
          </cell>
          <cell r="C4228">
            <v>0</v>
          </cell>
          <cell r="D4228" t="str">
            <v/>
          </cell>
          <cell r="E4228">
            <v>0</v>
          </cell>
          <cell r="F4228">
            <v>0</v>
          </cell>
          <cell r="G4228">
            <v>0</v>
          </cell>
        </row>
        <row r="4229">
          <cell r="A4229" t="str">
            <v/>
          </cell>
          <cell r="B4229">
            <v>0</v>
          </cell>
          <cell r="C4229">
            <v>0</v>
          </cell>
          <cell r="D4229" t="str">
            <v/>
          </cell>
          <cell r="E4229">
            <v>0</v>
          </cell>
          <cell r="F4229">
            <v>0</v>
          </cell>
          <cell r="G4229">
            <v>0</v>
          </cell>
        </row>
        <row r="4230">
          <cell r="A4230" t="str">
            <v/>
          </cell>
          <cell r="B4230">
            <v>0</v>
          </cell>
          <cell r="C4230">
            <v>0</v>
          </cell>
          <cell r="D4230" t="str">
            <v/>
          </cell>
          <cell r="E4230">
            <v>0</v>
          </cell>
          <cell r="F4230">
            <v>0</v>
          </cell>
          <cell r="G4230">
            <v>0</v>
          </cell>
        </row>
        <row r="4231">
          <cell r="A4231" t="str">
            <v/>
          </cell>
          <cell r="B4231">
            <v>0</v>
          </cell>
          <cell r="C4231">
            <v>0</v>
          </cell>
          <cell r="D4231" t="str">
            <v/>
          </cell>
          <cell r="E4231">
            <v>0</v>
          </cell>
          <cell r="F4231">
            <v>0</v>
          </cell>
          <cell r="G4231">
            <v>0</v>
          </cell>
        </row>
        <row r="4232">
          <cell r="A4232" t="str">
            <v/>
          </cell>
          <cell r="B4232">
            <v>0</v>
          </cell>
          <cell r="C4232">
            <v>0</v>
          </cell>
          <cell r="D4232" t="str">
            <v/>
          </cell>
          <cell r="E4232">
            <v>0</v>
          </cell>
          <cell r="F4232">
            <v>0</v>
          </cell>
          <cell r="G4232">
            <v>0</v>
          </cell>
        </row>
        <row r="4233">
          <cell r="A4233" t="str">
            <v/>
          </cell>
          <cell r="B4233">
            <v>0</v>
          </cell>
          <cell r="C4233">
            <v>0</v>
          </cell>
          <cell r="D4233" t="str">
            <v/>
          </cell>
          <cell r="E4233">
            <v>0</v>
          </cell>
          <cell r="F4233">
            <v>0</v>
          </cell>
          <cell r="G4233">
            <v>0</v>
          </cell>
        </row>
        <row r="4234">
          <cell r="A4234" t="str">
            <v/>
          </cell>
          <cell r="B4234">
            <v>0</v>
          </cell>
          <cell r="C4234">
            <v>0</v>
          </cell>
          <cell r="D4234" t="str">
            <v/>
          </cell>
          <cell r="E4234">
            <v>0</v>
          </cell>
          <cell r="F4234">
            <v>0</v>
          </cell>
          <cell r="G4234">
            <v>0</v>
          </cell>
        </row>
        <row r="4235">
          <cell r="A4235" t="str">
            <v/>
          </cell>
          <cell r="B4235">
            <v>0</v>
          </cell>
          <cell r="C4235">
            <v>0</v>
          </cell>
          <cell r="D4235" t="str">
            <v/>
          </cell>
          <cell r="E4235">
            <v>0</v>
          </cell>
          <cell r="F4235">
            <v>0</v>
          </cell>
          <cell r="G4235">
            <v>0</v>
          </cell>
        </row>
        <row r="4236">
          <cell r="A4236">
            <v>0</v>
          </cell>
          <cell r="B4236">
            <v>0</v>
          </cell>
          <cell r="C4236">
            <v>0</v>
          </cell>
          <cell r="D4236">
            <v>0</v>
          </cell>
          <cell r="E4236">
            <v>0</v>
          </cell>
          <cell r="F4236" t="str">
            <v>Total B</v>
          </cell>
          <cell r="G4236">
            <v>0</v>
          </cell>
        </row>
        <row r="4237">
          <cell r="A4237">
            <v>0</v>
          </cell>
          <cell r="B4237">
            <v>0</v>
          </cell>
          <cell r="C4237" t="str">
            <v>C - EQUIPOS</v>
          </cell>
          <cell r="D4237">
            <v>0</v>
          </cell>
          <cell r="E4237">
            <v>0</v>
          </cell>
          <cell r="F4237">
            <v>0</v>
          </cell>
          <cell r="G4237">
            <v>0</v>
          </cell>
        </row>
        <row r="4238">
          <cell r="A4238" t="str">
            <v/>
          </cell>
          <cell r="B4238" t="str">
            <v/>
          </cell>
          <cell r="C4238">
            <v>0</v>
          </cell>
          <cell r="D4238" t="str">
            <v/>
          </cell>
          <cell r="E4238">
            <v>0</v>
          </cell>
          <cell r="F4238">
            <v>0</v>
          </cell>
          <cell r="G4238">
            <v>0</v>
          </cell>
        </row>
        <row r="4239">
          <cell r="A4239" t="str">
            <v/>
          </cell>
          <cell r="B4239" t="str">
            <v/>
          </cell>
          <cell r="C4239">
            <v>0</v>
          </cell>
          <cell r="D4239" t="str">
            <v/>
          </cell>
          <cell r="E4239">
            <v>0</v>
          </cell>
          <cell r="F4239">
            <v>0</v>
          </cell>
          <cell r="G4239">
            <v>0</v>
          </cell>
        </row>
        <row r="4240">
          <cell r="A4240" t="str">
            <v/>
          </cell>
          <cell r="B4240" t="str">
            <v/>
          </cell>
          <cell r="C4240">
            <v>0</v>
          </cell>
          <cell r="D4240" t="str">
            <v/>
          </cell>
          <cell r="E4240">
            <v>0</v>
          </cell>
          <cell r="F4240">
            <v>0</v>
          </cell>
          <cell r="G4240">
            <v>0</v>
          </cell>
        </row>
        <row r="4241">
          <cell r="A4241" t="str">
            <v/>
          </cell>
          <cell r="B4241" t="str">
            <v/>
          </cell>
          <cell r="C4241">
            <v>0</v>
          </cell>
          <cell r="D4241" t="str">
            <v/>
          </cell>
          <cell r="E4241">
            <v>0</v>
          </cell>
          <cell r="F4241">
            <v>0</v>
          </cell>
          <cell r="G4241">
            <v>0</v>
          </cell>
        </row>
        <row r="4242">
          <cell r="A4242" t="str">
            <v/>
          </cell>
          <cell r="B4242" t="str">
            <v/>
          </cell>
          <cell r="C4242">
            <v>0</v>
          </cell>
          <cell r="D4242" t="str">
            <v/>
          </cell>
          <cell r="E4242">
            <v>0</v>
          </cell>
          <cell r="F4242">
            <v>0</v>
          </cell>
          <cell r="G4242">
            <v>0</v>
          </cell>
        </row>
        <row r="4243">
          <cell r="A4243" t="str">
            <v/>
          </cell>
          <cell r="B4243" t="str">
            <v/>
          </cell>
          <cell r="C4243">
            <v>0</v>
          </cell>
          <cell r="D4243" t="str">
            <v/>
          </cell>
          <cell r="E4243">
            <v>0</v>
          </cell>
          <cell r="F4243">
            <v>0</v>
          </cell>
          <cell r="G4243">
            <v>0</v>
          </cell>
        </row>
        <row r="4244">
          <cell r="A4244" t="str">
            <v/>
          </cell>
          <cell r="B4244" t="str">
            <v/>
          </cell>
          <cell r="C4244">
            <v>0</v>
          </cell>
          <cell r="D4244" t="str">
            <v/>
          </cell>
          <cell r="E4244">
            <v>0</v>
          </cell>
          <cell r="F4244">
            <v>0</v>
          </cell>
          <cell r="G4244">
            <v>0</v>
          </cell>
        </row>
        <row r="4245">
          <cell r="A4245" t="str">
            <v/>
          </cell>
          <cell r="B4245" t="str">
            <v/>
          </cell>
          <cell r="C4245">
            <v>0</v>
          </cell>
          <cell r="D4245" t="str">
            <v/>
          </cell>
          <cell r="E4245">
            <v>0</v>
          </cell>
          <cell r="F4245">
            <v>0</v>
          </cell>
          <cell r="G4245">
            <v>0</v>
          </cell>
        </row>
        <row r="4246">
          <cell r="A4246" t="str">
            <v/>
          </cell>
          <cell r="B4246" t="str">
            <v/>
          </cell>
          <cell r="C4246">
            <v>0</v>
          </cell>
          <cell r="D4246" t="str">
            <v/>
          </cell>
          <cell r="E4246">
            <v>0</v>
          </cell>
          <cell r="F4246">
            <v>0</v>
          </cell>
          <cell r="G4246">
            <v>0</v>
          </cell>
        </row>
        <row r="4247">
          <cell r="A4247">
            <v>0</v>
          </cell>
          <cell r="B4247">
            <v>0</v>
          </cell>
          <cell r="C4247">
            <v>0</v>
          </cell>
          <cell r="D4247">
            <v>0</v>
          </cell>
          <cell r="E4247">
            <v>0</v>
          </cell>
          <cell r="F4247" t="str">
            <v>Total C</v>
          </cell>
          <cell r="G4247">
            <v>0</v>
          </cell>
        </row>
        <row r="4248">
          <cell r="A4248">
            <v>0</v>
          </cell>
          <cell r="B4248">
            <v>0</v>
          </cell>
          <cell r="C4248">
            <v>0</v>
          </cell>
          <cell r="D4248">
            <v>0</v>
          </cell>
          <cell r="E4248">
            <v>0</v>
          </cell>
          <cell r="F4248">
            <v>0</v>
          </cell>
          <cell r="G4248">
            <v>0</v>
          </cell>
        </row>
        <row r="4249">
          <cell r="A4249" t="str">
            <v/>
          </cell>
          <cell r="B4249" t="str">
            <v/>
          </cell>
          <cell r="C4249">
            <v>0</v>
          </cell>
          <cell r="D4249" t="str">
            <v>Costo  Neto</v>
          </cell>
          <cell r="E4249">
            <v>0</v>
          </cell>
          <cell r="F4249" t="str">
            <v>Total D=A+B+C</v>
          </cell>
          <cell r="G4249">
            <v>0</v>
          </cell>
        </row>
        <row r="4251">
          <cell r="A4251" t="str">
            <v>ANALISIS DE PRECIOS</v>
          </cell>
          <cell r="B4251">
            <v>0</v>
          </cell>
          <cell r="C4251">
            <v>0</v>
          </cell>
          <cell r="D4251">
            <v>0</v>
          </cell>
          <cell r="E4251">
            <v>0</v>
          </cell>
          <cell r="F4251">
            <v>0</v>
          </cell>
          <cell r="G4251">
            <v>0</v>
          </cell>
        </row>
        <row r="4252">
          <cell r="A4252" t="str">
            <v>COMITENTE:</v>
          </cell>
          <cell r="B4252" t="str">
            <v>DIRECCIÓN DE ARQUITECTURA</v>
          </cell>
          <cell r="C4252">
            <v>0</v>
          </cell>
          <cell r="D4252">
            <v>0</v>
          </cell>
          <cell r="E4252">
            <v>0</v>
          </cell>
          <cell r="F4252">
            <v>0</v>
          </cell>
          <cell r="G4252">
            <v>0</v>
          </cell>
        </row>
        <row r="4253">
          <cell r="A4253" t="str">
            <v>CONTRATISTA:</v>
          </cell>
          <cell r="B4253" t="str">
            <v>FUNCIONALES SIGOP</v>
          </cell>
          <cell r="C4253">
            <v>0</v>
          </cell>
          <cell r="D4253">
            <v>0</v>
          </cell>
          <cell r="E4253">
            <v>0</v>
          </cell>
          <cell r="F4253">
            <v>0</v>
          </cell>
          <cell r="G4253">
            <v>0</v>
          </cell>
        </row>
        <row r="4254">
          <cell r="A4254" t="str">
            <v>OBRA:</v>
          </cell>
          <cell r="B4254" t="str">
            <v>PRUEBA PLANILLA DE MEDICION</v>
          </cell>
          <cell r="C4254">
            <v>0</v>
          </cell>
          <cell r="D4254">
            <v>0</v>
          </cell>
          <cell r="E4254">
            <v>0</v>
          </cell>
          <cell r="F4254" t="str">
            <v>PRECIOS A:</v>
          </cell>
          <cell r="G4254">
            <v>0</v>
          </cell>
        </row>
        <row r="4255">
          <cell r="A4255" t="str">
            <v>UBICACIÓN:</v>
          </cell>
          <cell r="B4255" t="str">
            <v>CENTRO CIVICO</v>
          </cell>
          <cell r="C4255">
            <v>0</v>
          </cell>
          <cell r="D4255">
            <v>0</v>
          </cell>
          <cell r="E4255">
            <v>0</v>
          </cell>
          <cell r="F4255">
            <v>0</v>
          </cell>
          <cell r="G4255">
            <v>0</v>
          </cell>
        </row>
        <row r="4256">
          <cell r="A4256" t="str">
            <v>RUBRO:</v>
          </cell>
          <cell r="B4256" t="str">
            <v/>
          </cell>
          <cell r="C4256" t="str">
            <v/>
          </cell>
          <cell r="D4256">
            <v>0</v>
          </cell>
          <cell r="E4256">
            <v>0</v>
          </cell>
          <cell r="F4256">
            <v>0</v>
          </cell>
          <cell r="G4256">
            <v>0</v>
          </cell>
        </row>
        <row r="4257">
          <cell r="A4257" t="str">
            <v>ITEM:</v>
          </cell>
          <cell r="B4257" t="str">
            <v/>
          </cell>
          <cell r="C4257" t="str">
            <v/>
          </cell>
          <cell r="D4257">
            <v>0</v>
          </cell>
          <cell r="E4257">
            <v>0</v>
          </cell>
          <cell r="F4257" t="str">
            <v>UNIDAD:</v>
          </cell>
          <cell r="G4257" t="str">
            <v/>
          </cell>
        </row>
        <row r="4258">
          <cell r="A4258">
            <v>0</v>
          </cell>
          <cell r="B4258">
            <v>0</v>
          </cell>
          <cell r="C4258">
            <v>0</v>
          </cell>
          <cell r="D4258">
            <v>0</v>
          </cell>
          <cell r="E4258">
            <v>0</v>
          </cell>
          <cell r="F4258">
            <v>0</v>
          </cell>
          <cell r="G4258">
            <v>0</v>
          </cell>
        </row>
        <row r="4259">
          <cell r="A4259" t="str">
            <v>DATOS REDETERMINACION</v>
          </cell>
          <cell r="B4259">
            <v>0</v>
          </cell>
          <cell r="C4259" t="str">
            <v>DESIGNACION</v>
          </cell>
          <cell r="D4259" t="str">
            <v>U</v>
          </cell>
          <cell r="E4259" t="str">
            <v>Cantidad</v>
          </cell>
          <cell r="F4259" t="str">
            <v>$ Unitarios</v>
          </cell>
          <cell r="G4259" t="str">
            <v>$ Parcial</v>
          </cell>
        </row>
        <row r="4260">
          <cell r="A4260" t="str">
            <v>CÓDIGO</v>
          </cell>
          <cell r="B4260" t="str">
            <v>DESCRIPCIÓN</v>
          </cell>
          <cell r="C4260">
            <v>0</v>
          </cell>
          <cell r="D4260">
            <v>0</v>
          </cell>
          <cell r="E4260">
            <v>0</v>
          </cell>
          <cell r="F4260">
            <v>0</v>
          </cell>
          <cell r="G4260">
            <v>0</v>
          </cell>
        </row>
        <row r="4261">
          <cell r="A4261">
            <v>0</v>
          </cell>
          <cell r="B4261">
            <v>0</v>
          </cell>
          <cell r="C4261" t="str">
            <v>A - MATERIALES</v>
          </cell>
          <cell r="D4261">
            <v>0</v>
          </cell>
          <cell r="E4261">
            <v>0</v>
          </cell>
          <cell r="F4261">
            <v>0</v>
          </cell>
          <cell r="G4261">
            <v>0</v>
          </cell>
        </row>
        <row r="4262">
          <cell r="A4262" t="str">
            <v/>
          </cell>
          <cell r="B4262" t="str">
            <v/>
          </cell>
          <cell r="C4262">
            <v>0</v>
          </cell>
          <cell r="D4262" t="str">
            <v/>
          </cell>
          <cell r="E4262">
            <v>0</v>
          </cell>
          <cell r="F4262">
            <v>0</v>
          </cell>
          <cell r="G4262">
            <v>0</v>
          </cell>
        </row>
        <row r="4263">
          <cell r="A4263" t="str">
            <v/>
          </cell>
          <cell r="B4263" t="str">
            <v/>
          </cell>
          <cell r="C4263">
            <v>0</v>
          </cell>
          <cell r="D4263" t="str">
            <v/>
          </cell>
          <cell r="E4263">
            <v>0</v>
          </cell>
          <cell r="F4263">
            <v>0</v>
          </cell>
          <cell r="G4263">
            <v>0</v>
          </cell>
        </row>
        <row r="4264">
          <cell r="A4264" t="str">
            <v/>
          </cell>
          <cell r="B4264" t="str">
            <v/>
          </cell>
          <cell r="C4264">
            <v>0</v>
          </cell>
          <cell r="D4264" t="str">
            <v/>
          </cell>
          <cell r="E4264">
            <v>0</v>
          </cell>
          <cell r="F4264">
            <v>0</v>
          </cell>
          <cell r="G4264">
            <v>0</v>
          </cell>
        </row>
        <row r="4265">
          <cell r="A4265" t="str">
            <v/>
          </cell>
          <cell r="B4265" t="str">
            <v/>
          </cell>
          <cell r="C4265">
            <v>0</v>
          </cell>
          <cell r="D4265" t="str">
            <v/>
          </cell>
          <cell r="E4265">
            <v>0</v>
          </cell>
          <cell r="F4265">
            <v>0</v>
          </cell>
          <cell r="G4265">
            <v>0</v>
          </cell>
        </row>
        <row r="4266">
          <cell r="A4266" t="str">
            <v/>
          </cell>
          <cell r="B4266" t="str">
            <v/>
          </cell>
          <cell r="C4266">
            <v>0</v>
          </cell>
          <cell r="D4266" t="str">
            <v/>
          </cell>
          <cell r="E4266">
            <v>0</v>
          </cell>
          <cell r="F4266">
            <v>0</v>
          </cell>
          <cell r="G4266">
            <v>0</v>
          </cell>
        </row>
        <row r="4267">
          <cell r="A4267" t="str">
            <v/>
          </cell>
          <cell r="B4267" t="str">
            <v/>
          </cell>
          <cell r="C4267">
            <v>0</v>
          </cell>
          <cell r="D4267" t="str">
            <v/>
          </cell>
          <cell r="E4267">
            <v>0</v>
          </cell>
          <cell r="F4267">
            <v>0</v>
          </cell>
          <cell r="G4267">
            <v>0</v>
          </cell>
        </row>
        <row r="4268">
          <cell r="A4268" t="str">
            <v/>
          </cell>
          <cell r="B4268" t="str">
            <v/>
          </cell>
          <cell r="C4268">
            <v>0</v>
          </cell>
          <cell r="D4268" t="str">
            <v/>
          </cell>
          <cell r="E4268">
            <v>0</v>
          </cell>
          <cell r="F4268">
            <v>0</v>
          </cell>
          <cell r="G4268">
            <v>0</v>
          </cell>
        </row>
        <row r="4269">
          <cell r="A4269" t="str">
            <v/>
          </cell>
          <cell r="B4269" t="str">
            <v/>
          </cell>
          <cell r="C4269">
            <v>0</v>
          </cell>
          <cell r="D4269" t="str">
            <v/>
          </cell>
          <cell r="E4269">
            <v>0</v>
          </cell>
          <cell r="F4269">
            <v>0</v>
          </cell>
          <cell r="G4269">
            <v>0</v>
          </cell>
        </row>
        <row r="4270">
          <cell r="A4270" t="str">
            <v/>
          </cell>
          <cell r="B4270" t="str">
            <v/>
          </cell>
          <cell r="C4270">
            <v>0</v>
          </cell>
          <cell r="D4270" t="str">
            <v/>
          </cell>
          <cell r="E4270">
            <v>0</v>
          </cell>
          <cell r="F4270">
            <v>0</v>
          </cell>
          <cell r="G4270">
            <v>0</v>
          </cell>
        </row>
        <row r="4271">
          <cell r="A4271" t="str">
            <v/>
          </cell>
          <cell r="B4271" t="str">
            <v/>
          </cell>
          <cell r="C4271">
            <v>0</v>
          </cell>
          <cell r="D4271" t="str">
            <v/>
          </cell>
          <cell r="E4271">
            <v>0</v>
          </cell>
          <cell r="F4271">
            <v>0</v>
          </cell>
          <cell r="G4271">
            <v>0</v>
          </cell>
        </row>
        <row r="4272">
          <cell r="A4272" t="str">
            <v/>
          </cell>
          <cell r="B4272" t="str">
            <v/>
          </cell>
          <cell r="C4272">
            <v>0</v>
          </cell>
          <cell r="D4272" t="str">
            <v/>
          </cell>
          <cell r="E4272">
            <v>0</v>
          </cell>
          <cell r="F4272">
            <v>0</v>
          </cell>
          <cell r="G4272">
            <v>0</v>
          </cell>
        </row>
        <row r="4273">
          <cell r="A4273" t="str">
            <v/>
          </cell>
          <cell r="B4273" t="str">
            <v/>
          </cell>
          <cell r="C4273">
            <v>0</v>
          </cell>
          <cell r="D4273" t="str">
            <v/>
          </cell>
          <cell r="E4273">
            <v>0</v>
          </cell>
          <cell r="F4273">
            <v>0</v>
          </cell>
          <cell r="G4273">
            <v>0</v>
          </cell>
        </row>
        <row r="4274">
          <cell r="A4274" t="str">
            <v/>
          </cell>
          <cell r="B4274" t="str">
            <v/>
          </cell>
          <cell r="C4274">
            <v>0</v>
          </cell>
          <cell r="D4274" t="str">
            <v/>
          </cell>
          <cell r="E4274">
            <v>0</v>
          </cell>
          <cell r="F4274">
            <v>0</v>
          </cell>
          <cell r="G4274">
            <v>0</v>
          </cell>
        </row>
        <row r="4275">
          <cell r="A4275" t="str">
            <v/>
          </cell>
          <cell r="B4275" t="str">
            <v/>
          </cell>
          <cell r="C4275">
            <v>0</v>
          </cell>
          <cell r="D4275" t="str">
            <v/>
          </cell>
          <cell r="E4275">
            <v>0</v>
          </cell>
          <cell r="F4275">
            <v>0</v>
          </cell>
          <cell r="G4275">
            <v>0</v>
          </cell>
        </row>
        <row r="4276">
          <cell r="A4276">
            <v>0</v>
          </cell>
          <cell r="B4276">
            <v>0</v>
          </cell>
          <cell r="C4276">
            <v>0</v>
          </cell>
          <cell r="D4276">
            <v>0</v>
          </cell>
          <cell r="E4276">
            <v>0</v>
          </cell>
          <cell r="F4276" t="str">
            <v>Total A</v>
          </cell>
          <cell r="G4276">
            <v>0</v>
          </cell>
        </row>
        <row r="4277">
          <cell r="A4277">
            <v>0</v>
          </cell>
          <cell r="B4277">
            <v>0</v>
          </cell>
          <cell r="C4277" t="str">
            <v>B - MANO DE OBRA</v>
          </cell>
          <cell r="D4277">
            <v>0</v>
          </cell>
          <cell r="E4277">
            <v>0</v>
          </cell>
          <cell r="F4277">
            <v>0</v>
          </cell>
          <cell r="G4277">
            <v>0</v>
          </cell>
        </row>
        <row r="4278">
          <cell r="A4278" t="str">
            <v/>
          </cell>
          <cell r="B4278">
            <v>0</v>
          </cell>
          <cell r="C4278">
            <v>0</v>
          </cell>
          <cell r="D4278" t="str">
            <v/>
          </cell>
          <cell r="E4278">
            <v>0</v>
          </cell>
          <cell r="F4278">
            <v>0</v>
          </cell>
          <cell r="G4278">
            <v>0</v>
          </cell>
        </row>
        <row r="4279">
          <cell r="A4279" t="str">
            <v/>
          </cell>
          <cell r="B4279">
            <v>0</v>
          </cell>
          <cell r="C4279">
            <v>0</v>
          </cell>
          <cell r="D4279" t="str">
            <v/>
          </cell>
          <cell r="E4279">
            <v>0</v>
          </cell>
          <cell r="F4279">
            <v>0</v>
          </cell>
          <cell r="G4279">
            <v>0</v>
          </cell>
        </row>
        <row r="4280">
          <cell r="A4280" t="str">
            <v/>
          </cell>
          <cell r="B4280">
            <v>0</v>
          </cell>
          <cell r="C4280">
            <v>0</v>
          </cell>
          <cell r="D4280" t="str">
            <v/>
          </cell>
          <cell r="E4280">
            <v>0</v>
          </cell>
          <cell r="F4280">
            <v>0</v>
          </cell>
          <cell r="G4280">
            <v>0</v>
          </cell>
        </row>
        <row r="4281">
          <cell r="A4281" t="str">
            <v/>
          </cell>
          <cell r="B4281">
            <v>0</v>
          </cell>
          <cell r="C4281">
            <v>0</v>
          </cell>
          <cell r="D4281" t="str">
            <v/>
          </cell>
          <cell r="E4281">
            <v>0</v>
          </cell>
          <cell r="F4281">
            <v>0</v>
          </cell>
          <cell r="G4281">
            <v>0</v>
          </cell>
        </row>
        <row r="4282">
          <cell r="A4282" t="str">
            <v/>
          </cell>
          <cell r="B4282">
            <v>0</v>
          </cell>
          <cell r="C4282">
            <v>0</v>
          </cell>
          <cell r="D4282" t="str">
            <v/>
          </cell>
          <cell r="E4282">
            <v>0</v>
          </cell>
          <cell r="F4282">
            <v>0</v>
          </cell>
          <cell r="G4282">
            <v>0</v>
          </cell>
        </row>
        <row r="4283">
          <cell r="A4283" t="str">
            <v/>
          </cell>
          <cell r="B4283">
            <v>0</v>
          </cell>
          <cell r="C4283">
            <v>0</v>
          </cell>
          <cell r="D4283" t="str">
            <v/>
          </cell>
          <cell r="E4283">
            <v>0</v>
          </cell>
          <cell r="F4283">
            <v>0</v>
          </cell>
          <cell r="G4283">
            <v>0</v>
          </cell>
        </row>
        <row r="4284">
          <cell r="A4284" t="str">
            <v/>
          </cell>
          <cell r="B4284">
            <v>0</v>
          </cell>
          <cell r="C4284">
            <v>0</v>
          </cell>
          <cell r="D4284" t="str">
            <v/>
          </cell>
          <cell r="E4284">
            <v>0</v>
          </cell>
          <cell r="F4284">
            <v>0</v>
          </cell>
          <cell r="G4284">
            <v>0</v>
          </cell>
        </row>
        <row r="4285">
          <cell r="A4285" t="str">
            <v/>
          </cell>
          <cell r="B4285">
            <v>0</v>
          </cell>
          <cell r="C4285">
            <v>0</v>
          </cell>
          <cell r="D4285" t="str">
            <v/>
          </cell>
          <cell r="E4285">
            <v>0</v>
          </cell>
          <cell r="F4285">
            <v>0</v>
          </cell>
          <cell r="G4285">
            <v>0</v>
          </cell>
        </row>
        <row r="4286">
          <cell r="A4286">
            <v>0</v>
          </cell>
          <cell r="B4286">
            <v>0</v>
          </cell>
          <cell r="C4286">
            <v>0</v>
          </cell>
          <cell r="D4286">
            <v>0</v>
          </cell>
          <cell r="E4286">
            <v>0</v>
          </cell>
          <cell r="F4286" t="str">
            <v>Total B</v>
          </cell>
          <cell r="G4286">
            <v>0</v>
          </cell>
        </row>
        <row r="4287">
          <cell r="A4287">
            <v>0</v>
          </cell>
          <cell r="B4287">
            <v>0</v>
          </cell>
          <cell r="C4287" t="str">
            <v>C - EQUIPOS</v>
          </cell>
          <cell r="D4287">
            <v>0</v>
          </cell>
          <cell r="E4287">
            <v>0</v>
          </cell>
          <cell r="F4287">
            <v>0</v>
          </cell>
          <cell r="G4287">
            <v>0</v>
          </cell>
        </row>
        <row r="4288">
          <cell r="A4288" t="str">
            <v/>
          </cell>
          <cell r="B4288" t="str">
            <v/>
          </cell>
          <cell r="C4288">
            <v>0</v>
          </cell>
          <cell r="D4288" t="str">
            <v/>
          </cell>
          <cell r="E4288">
            <v>0</v>
          </cell>
          <cell r="F4288">
            <v>0</v>
          </cell>
          <cell r="G4288">
            <v>0</v>
          </cell>
        </row>
        <row r="4289">
          <cell r="A4289" t="str">
            <v/>
          </cell>
          <cell r="B4289" t="str">
            <v/>
          </cell>
          <cell r="C4289">
            <v>0</v>
          </cell>
          <cell r="D4289" t="str">
            <v/>
          </cell>
          <cell r="E4289">
            <v>0</v>
          </cell>
          <cell r="F4289">
            <v>0</v>
          </cell>
          <cell r="G4289">
            <v>0</v>
          </cell>
        </row>
        <row r="4290">
          <cell r="A4290" t="str">
            <v/>
          </cell>
          <cell r="B4290" t="str">
            <v/>
          </cell>
          <cell r="C4290">
            <v>0</v>
          </cell>
          <cell r="D4290" t="str">
            <v/>
          </cell>
          <cell r="E4290">
            <v>0</v>
          </cell>
          <cell r="F4290">
            <v>0</v>
          </cell>
          <cell r="G4290">
            <v>0</v>
          </cell>
        </row>
        <row r="4291">
          <cell r="A4291" t="str">
            <v/>
          </cell>
          <cell r="B4291" t="str">
            <v/>
          </cell>
          <cell r="C4291">
            <v>0</v>
          </cell>
          <cell r="D4291" t="str">
            <v/>
          </cell>
          <cell r="E4291">
            <v>0</v>
          </cell>
          <cell r="F4291">
            <v>0</v>
          </cell>
          <cell r="G4291">
            <v>0</v>
          </cell>
        </row>
        <row r="4292">
          <cell r="A4292" t="str">
            <v/>
          </cell>
          <cell r="B4292" t="str">
            <v/>
          </cell>
          <cell r="C4292">
            <v>0</v>
          </cell>
          <cell r="D4292" t="str">
            <v/>
          </cell>
          <cell r="E4292">
            <v>0</v>
          </cell>
          <cell r="F4292">
            <v>0</v>
          </cell>
          <cell r="G4292">
            <v>0</v>
          </cell>
        </row>
        <row r="4293">
          <cell r="A4293" t="str">
            <v/>
          </cell>
          <cell r="B4293" t="str">
            <v/>
          </cell>
          <cell r="C4293">
            <v>0</v>
          </cell>
          <cell r="D4293" t="str">
            <v/>
          </cell>
          <cell r="E4293">
            <v>0</v>
          </cell>
          <cell r="F4293">
            <v>0</v>
          </cell>
          <cell r="G4293">
            <v>0</v>
          </cell>
        </row>
        <row r="4294">
          <cell r="A4294" t="str">
            <v/>
          </cell>
          <cell r="B4294" t="str">
            <v/>
          </cell>
          <cell r="C4294">
            <v>0</v>
          </cell>
          <cell r="D4294" t="str">
            <v/>
          </cell>
          <cell r="E4294">
            <v>0</v>
          </cell>
          <cell r="F4294">
            <v>0</v>
          </cell>
          <cell r="G4294">
            <v>0</v>
          </cell>
        </row>
        <row r="4295">
          <cell r="A4295" t="str">
            <v/>
          </cell>
          <cell r="B4295" t="str">
            <v/>
          </cell>
          <cell r="C4295">
            <v>0</v>
          </cell>
          <cell r="D4295" t="str">
            <v/>
          </cell>
          <cell r="E4295">
            <v>0</v>
          </cell>
          <cell r="F4295">
            <v>0</v>
          </cell>
          <cell r="G4295">
            <v>0</v>
          </cell>
        </row>
        <row r="4296">
          <cell r="A4296" t="str">
            <v/>
          </cell>
          <cell r="B4296" t="str">
            <v/>
          </cell>
          <cell r="C4296">
            <v>0</v>
          </cell>
          <cell r="D4296" t="str">
            <v/>
          </cell>
          <cell r="E4296">
            <v>0</v>
          </cell>
          <cell r="F4296">
            <v>0</v>
          </cell>
          <cell r="G4296">
            <v>0</v>
          </cell>
        </row>
        <row r="4297">
          <cell r="A4297">
            <v>0</v>
          </cell>
          <cell r="B4297">
            <v>0</v>
          </cell>
          <cell r="C4297">
            <v>0</v>
          </cell>
          <cell r="D4297">
            <v>0</v>
          </cell>
          <cell r="E4297">
            <v>0</v>
          </cell>
          <cell r="F4297" t="str">
            <v>Total C</v>
          </cell>
          <cell r="G4297">
            <v>0</v>
          </cell>
        </row>
        <row r="4298">
          <cell r="A4298">
            <v>0</v>
          </cell>
          <cell r="B4298">
            <v>0</v>
          </cell>
          <cell r="C4298">
            <v>0</v>
          </cell>
          <cell r="D4298">
            <v>0</v>
          </cell>
          <cell r="E4298">
            <v>0</v>
          </cell>
          <cell r="F4298">
            <v>0</v>
          </cell>
          <cell r="G4298">
            <v>0</v>
          </cell>
        </row>
        <row r="4299">
          <cell r="A4299" t="str">
            <v/>
          </cell>
          <cell r="B4299" t="str">
            <v/>
          </cell>
          <cell r="C4299">
            <v>0</v>
          </cell>
          <cell r="D4299" t="str">
            <v>Costo  Neto</v>
          </cell>
          <cell r="E4299">
            <v>0</v>
          </cell>
          <cell r="F4299" t="str">
            <v>Total D=A+B+C</v>
          </cell>
          <cell r="G4299">
            <v>0</v>
          </cell>
        </row>
        <row r="4301">
          <cell r="A4301" t="str">
            <v>ANALISIS DE PRECIOS</v>
          </cell>
          <cell r="B4301">
            <v>0</v>
          </cell>
          <cell r="C4301">
            <v>0</v>
          </cell>
          <cell r="D4301">
            <v>0</v>
          </cell>
          <cell r="E4301">
            <v>0</v>
          </cell>
          <cell r="F4301">
            <v>0</v>
          </cell>
          <cell r="G4301">
            <v>0</v>
          </cell>
        </row>
        <row r="4302">
          <cell r="A4302" t="str">
            <v>COMITENTE:</v>
          </cell>
          <cell r="B4302" t="str">
            <v>DIRECCIÓN DE ARQUITECTURA</v>
          </cell>
          <cell r="C4302">
            <v>0</v>
          </cell>
          <cell r="D4302">
            <v>0</v>
          </cell>
          <cell r="E4302">
            <v>0</v>
          </cell>
          <cell r="F4302">
            <v>0</v>
          </cell>
          <cell r="G4302">
            <v>0</v>
          </cell>
        </row>
        <row r="4303">
          <cell r="A4303" t="str">
            <v>CONTRATISTA:</v>
          </cell>
          <cell r="B4303" t="str">
            <v>FUNCIONALES SIGOP</v>
          </cell>
          <cell r="C4303">
            <v>0</v>
          </cell>
          <cell r="D4303">
            <v>0</v>
          </cell>
          <cell r="E4303">
            <v>0</v>
          </cell>
          <cell r="F4303">
            <v>0</v>
          </cell>
          <cell r="G4303">
            <v>0</v>
          </cell>
        </row>
        <row r="4304">
          <cell r="A4304" t="str">
            <v>OBRA:</v>
          </cell>
          <cell r="B4304" t="str">
            <v>PRUEBA PLANILLA DE MEDICION</v>
          </cell>
          <cell r="C4304">
            <v>0</v>
          </cell>
          <cell r="D4304">
            <v>0</v>
          </cell>
          <cell r="E4304">
            <v>0</v>
          </cell>
          <cell r="F4304" t="str">
            <v>PRECIOS A:</v>
          </cell>
          <cell r="G4304">
            <v>0</v>
          </cell>
        </row>
        <row r="4305">
          <cell r="A4305" t="str">
            <v>UBICACIÓN:</v>
          </cell>
          <cell r="B4305" t="str">
            <v>CENTRO CIVICO</v>
          </cell>
          <cell r="C4305">
            <v>0</v>
          </cell>
          <cell r="D4305">
            <v>0</v>
          </cell>
          <cell r="E4305">
            <v>0</v>
          </cell>
          <cell r="F4305">
            <v>0</v>
          </cell>
          <cell r="G4305">
            <v>0</v>
          </cell>
        </row>
        <row r="4306">
          <cell r="A4306" t="str">
            <v>RUBRO:</v>
          </cell>
          <cell r="B4306" t="str">
            <v/>
          </cell>
          <cell r="C4306" t="str">
            <v/>
          </cell>
          <cell r="D4306">
            <v>0</v>
          </cell>
          <cell r="E4306">
            <v>0</v>
          </cell>
          <cell r="F4306">
            <v>0</v>
          </cell>
          <cell r="G4306">
            <v>0</v>
          </cell>
        </row>
        <row r="4307">
          <cell r="A4307" t="str">
            <v>ITEM:</v>
          </cell>
          <cell r="B4307" t="str">
            <v/>
          </cell>
          <cell r="C4307" t="str">
            <v/>
          </cell>
          <cell r="D4307">
            <v>0</v>
          </cell>
          <cell r="E4307">
            <v>0</v>
          </cell>
          <cell r="F4307" t="str">
            <v>UNIDAD:</v>
          </cell>
          <cell r="G4307" t="str">
            <v/>
          </cell>
        </row>
        <row r="4308">
          <cell r="A4308">
            <v>0</v>
          </cell>
          <cell r="B4308">
            <v>0</v>
          </cell>
          <cell r="C4308">
            <v>0</v>
          </cell>
          <cell r="D4308">
            <v>0</v>
          </cell>
          <cell r="E4308">
            <v>0</v>
          </cell>
          <cell r="F4308">
            <v>0</v>
          </cell>
          <cell r="G4308">
            <v>0</v>
          </cell>
        </row>
        <row r="4309">
          <cell r="A4309" t="str">
            <v>DATOS REDETERMINACION</v>
          </cell>
          <cell r="B4309">
            <v>0</v>
          </cell>
          <cell r="C4309" t="str">
            <v>DESIGNACION</v>
          </cell>
          <cell r="D4309" t="str">
            <v>U</v>
          </cell>
          <cell r="E4309" t="str">
            <v>Cantidad</v>
          </cell>
          <cell r="F4309" t="str">
            <v>$ Unitarios</v>
          </cell>
          <cell r="G4309" t="str">
            <v>$ Parcial</v>
          </cell>
        </row>
        <row r="4310">
          <cell r="A4310" t="str">
            <v>CÓDIGO</v>
          </cell>
          <cell r="B4310" t="str">
            <v>DESCRIPCIÓN</v>
          </cell>
          <cell r="C4310">
            <v>0</v>
          </cell>
          <cell r="D4310">
            <v>0</v>
          </cell>
          <cell r="E4310">
            <v>0</v>
          </cell>
          <cell r="F4310">
            <v>0</v>
          </cell>
          <cell r="G4310">
            <v>0</v>
          </cell>
        </row>
        <row r="4311">
          <cell r="A4311">
            <v>0</v>
          </cell>
          <cell r="B4311">
            <v>0</v>
          </cell>
          <cell r="C4311" t="str">
            <v>A - MATERIALES</v>
          </cell>
          <cell r="D4311">
            <v>0</v>
          </cell>
          <cell r="E4311">
            <v>0</v>
          </cell>
          <cell r="F4311">
            <v>0</v>
          </cell>
          <cell r="G4311">
            <v>0</v>
          </cell>
        </row>
        <row r="4312">
          <cell r="A4312" t="str">
            <v/>
          </cell>
          <cell r="B4312" t="str">
            <v/>
          </cell>
          <cell r="C4312">
            <v>0</v>
          </cell>
          <cell r="D4312" t="str">
            <v/>
          </cell>
          <cell r="E4312">
            <v>0</v>
          </cell>
          <cell r="F4312">
            <v>0</v>
          </cell>
          <cell r="G4312">
            <v>0</v>
          </cell>
        </row>
        <row r="4313">
          <cell r="A4313" t="str">
            <v/>
          </cell>
          <cell r="B4313" t="str">
            <v/>
          </cell>
          <cell r="C4313">
            <v>0</v>
          </cell>
          <cell r="D4313" t="str">
            <v/>
          </cell>
          <cell r="E4313">
            <v>0</v>
          </cell>
          <cell r="F4313">
            <v>0</v>
          </cell>
          <cell r="G4313">
            <v>0</v>
          </cell>
        </row>
        <row r="4314">
          <cell r="A4314" t="str">
            <v/>
          </cell>
          <cell r="B4314" t="str">
            <v/>
          </cell>
          <cell r="C4314">
            <v>0</v>
          </cell>
          <cell r="D4314" t="str">
            <v/>
          </cell>
          <cell r="E4314">
            <v>0</v>
          </cell>
          <cell r="F4314">
            <v>0</v>
          </cell>
          <cell r="G4314">
            <v>0</v>
          </cell>
        </row>
        <row r="4315">
          <cell r="A4315" t="str">
            <v/>
          </cell>
          <cell r="B4315" t="str">
            <v/>
          </cell>
          <cell r="C4315">
            <v>0</v>
          </cell>
          <cell r="D4315" t="str">
            <v/>
          </cell>
          <cell r="E4315">
            <v>0</v>
          </cell>
          <cell r="F4315">
            <v>0</v>
          </cell>
          <cell r="G4315">
            <v>0</v>
          </cell>
        </row>
        <row r="4316">
          <cell r="A4316" t="str">
            <v/>
          </cell>
          <cell r="B4316" t="str">
            <v/>
          </cell>
          <cell r="C4316">
            <v>0</v>
          </cell>
          <cell r="D4316" t="str">
            <v/>
          </cell>
          <cell r="E4316">
            <v>0</v>
          </cell>
          <cell r="F4316">
            <v>0</v>
          </cell>
          <cell r="G4316">
            <v>0</v>
          </cell>
        </row>
        <row r="4317">
          <cell r="A4317" t="str">
            <v/>
          </cell>
          <cell r="B4317" t="str">
            <v/>
          </cell>
          <cell r="C4317">
            <v>0</v>
          </cell>
          <cell r="D4317" t="str">
            <v/>
          </cell>
          <cell r="E4317">
            <v>0</v>
          </cell>
          <cell r="F4317">
            <v>0</v>
          </cell>
          <cell r="G4317">
            <v>0</v>
          </cell>
        </row>
        <row r="4318">
          <cell r="A4318" t="str">
            <v/>
          </cell>
          <cell r="B4318" t="str">
            <v/>
          </cell>
          <cell r="C4318">
            <v>0</v>
          </cell>
          <cell r="D4318" t="str">
            <v/>
          </cell>
          <cell r="E4318">
            <v>0</v>
          </cell>
          <cell r="F4318">
            <v>0</v>
          </cell>
          <cell r="G4318">
            <v>0</v>
          </cell>
        </row>
        <row r="4319">
          <cell r="A4319" t="str">
            <v/>
          </cell>
          <cell r="B4319" t="str">
            <v/>
          </cell>
          <cell r="C4319">
            <v>0</v>
          </cell>
          <cell r="D4319" t="str">
            <v/>
          </cell>
          <cell r="E4319">
            <v>0</v>
          </cell>
          <cell r="F4319">
            <v>0</v>
          </cell>
          <cell r="G4319">
            <v>0</v>
          </cell>
        </row>
        <row r="4320">
          <cell r="A4320" t="str">
            <v/>
          </cell>
          <cell r="B4320" t="str">
            <v/>
          </cell>
          <cell r="C4320">
            <v>0</v>
          </cell>
          <cell r="D4320" t="str">
            <v/>
          </cell>
          <cell r="E4320">
            <v>0</v>
          </cell>
          <cell r="F4320">
            <v>0</v>
          </cell>
          <cell r="G4320">
            <v>0</v>
          </cell>
        </row>
        <row r="4321">
          <cell r="A4321" t="str">
            <v/>
          </cell>
          <cell r="B4321" t="str">
            <v/>
          </cell>
          <cell r="C4321">
            <v>0</v>
          </cell>
          <cell r="D4321" t="str">
            <v/>
          </cell>
          <cell r="E4321">
            <v>0</v>
          </cell>
          <cell r="F4321">
            <v>0</v>
          </cell>
          <cell r="G4321">
            <v>0</v>
          </cell>
        </row>
        <row r="4322">
          <cell r="A4322" t="str">
            <v/>
          </cell>
          <cell r="B4322" t="str">
            <v/>
          </cell>
          <cell r="C4322">
            <v>0</v>
          </cell>
          <cell r="D4322" t="str">
            <v/>
          </cell>
          <cell r="E4322">
            <v>0</v>
          </cell>
          <cell r="F4322">
            <v>0</v>
          </cell>
          <cell r="G4322">
            <v>0</v>
          </cell>
        </row>
        <row r="4323">
          <cell r="A4323" t="str">
            <v/>
          </cell>
          <cell r="B4323" t="str">
            <v/>
          </cell>
          <cell r="C4323">
            <v>0</v>
          </cell>
          <cell r="D4323" t="str">
            <v/>
          </cell>
          <cell r="E4323">
            <v>0</v>
          </cell>
          <cell r="F4323">
            <v>0</v>
          </cell>
          <cell r="G4323">
            <v>0</v>
          </cell>
        </row>
        <row r="4324">
          <cell r="A4324" t="str">
            <v/>
          </cell>
          <cell r="B4324" t="str">
            <v/>
          </cell>
          <cell r="C4324">
            <v>0</v>
          </cell>
          <cell r="D4324" t="str">
            <v/>
          </cell>
          <cell r="E4324">
            <v>0</v>
          </cell>
          <cell r="F4324">
            <v>0</v>
          </cell>
          <cell r="G4324">
            <v>0</v>
          </cell>
        </row>
        <row r="4325">
          <cell r="A4325" t="str">
            <v/>
          </cell>
          <cell r="B4325" t="str">
            <v/>
          </cell>
          <cell r="C4325">
            <v>0</v>
          </cell>
          <cell r="D4325" t="str">
            <v/>
          </cell>
          <cell r="E4325">
            <v>0</v>
          </cell>
          <cell r="F4325">
            <v>0</v>
          </cell>
          <cell r="G4325">
            <v>0</v>
          </cell>
        </row>
        <row r="4326">
          <cell r="A4326">
            <v>0</v>
          </cell>
          <cell r="B4326">
            <v>0</v>
          </cell>
          <cell r="C4326">
            <v>0</v>
          </cell>
          <cell r="D4326">
            <v>0</v>
          </cell>
          <cell r="E4326">
            <v>0</v>
          </cell>
          <cell r="F4326" t="str">
            <v>Total A</v>
          </cell>
          <cell r="G4326">
            <v>0</v>
          </cell>
        </row>
        <row r="4327">
          <cell r="A4327">
            <v>0</v>
          </cell>
          <cell r="B4327">
            <v>0</v>
          </cell>
          <cell r="C4327" t="str">
            <v>B - MANO DE OBRA</v>
          </cell>
          <cell r="D4327">
            <v>0</v>
          </cell>
          <cell r="E4327">
            <v>0</v>
          </cell>
          <cell r="F4327">
            <v>0</v>
          </cell>
          <cell r="G4327">
            <v>0</v>
          </cell>
        </row>
        <row r="4328">
          <cell r="A4328" t="str">
            <v/>
          </cell>
          <cell r="B4328">
            <v>0</v>
          </cell>
          <cell r="C4328">
            <v>0</v>
          </cell>
          <cell r="D4328" t="str">
            <v/>
          </cell>
          <cell r="E4328">
            <v>0</v>
          </cell>
          <cell r="F4328">
            <v>0</v>
          </cell>
          <cell r="G4328">
            <v>0</v>
          </cell>
        </row>
        <row r="4329">
          <cell r="A4329" t="str">
            <v/>
          </cell>
          <cell r="B4329">
            <v>0</v>
          </cell>
          <cell r="C4329">
            <v>0</v>
          </cell>
          <cell r="D4329" t="str">
            <v/>
          </cell>
          <cell r="E4329">
            <v>0</v>
          </cell>
          <cell r="F4329">
            <v>0</v>
          </cell>
          <cell r="G4329">
            <v>0</v>
          </cell>
        </row>
        <row r="4330">
          <cell r="A4330" t="str">
            <v/>
          </cell>
          <cell r="B4330">
            <v>0</v>
          </cell>
          <cell r="C4330">
            <v>0</v>
          </cell>
          <cell r="D4330" t="str">
            <v/>
          </cell>
          <cell r="E4330">
            <v>0</v>
          </cell>
          <cell r="F4330">
            <v>0</v>
          </cell>
          <cell r="G4330">
            <v>0</v>
          </cell>
        </row>
        <row r="4331">
          <cell r="A4331" t="str">
            <v/>
          </cell>
          <cell r="B4331">
            <v>0</v>
          </cell>
          <cell r="C4331">
            <v>0</v>
          </cell>
          <cell r="D4331" t="str">
            <v/>
          </cell>
          <cell r="E4331">
            <v>0</v>
          </cell>
          <cell r="F4331">
            <v>0</v>
          </cell>
          <cell r="G4331">
            <v>0</v>
          </cell>
        </row>
        <row r="4332">
          <cell r="A4332" t="str">
            <v/>
          </cell>
          <cell r="B4332">
            <v>0</v>
          </cell>
          <cell r="C4332">
            <v>0</v>
          </cell>
          <cell r="D4332" t="str">
            <v/>
          </cell>
          <cell r="E4332">
            <v>0</v>
          </cell>
          <cell r="F4332">
            <v>0</v>
          </cell>
          <cell r="G4332">
            <v>0</v>
          </cell>
        </row>
        <row r="4333">
          <cell r="A4333" t="str">
            <v/>
          </cell>
          <cell r="B4333">
            <v>0</v>
          </cell>
          <cell r="C4333">
            <v>0</v>
          </cell>
          <cell r="D4333" t="str">
            <v/>
          </cell>
          <cell r="E4333">
            <v>0</v>
          </cell>
          <cell r="F4333">
            <v>0</v>
          </cell>
          <cell r="G4333">
            <v>0</v>
          </cell>
        </row>
        <row r="4334">
          <cell r="A4334" t="str">
            <v/>
          </cell>
          <cell r="B4334">
            <v>0</v>
          </cell>
          <cell r="C4334">
            <v>0</v>
          </cell>
          <cell r="D4334" t="str">
            <v/>
          </cell>
          <cell r="E4334">
            <v>0</v>
          </cell>
          <cell r="F4334">
            <v>0</v>
          </cell>
          <cell r="G4334">
            <v>0</v>
          </cell>
        </row>
        <row r="4335">
          <cell r="A4335" t="str">
            <v/>
          </cell>
          <cell r="B4335">
            <v>0</v>
          </cell>
          <cell r="C4335">
            <v>0</v>
          </cell>
          <cell r="D4335" t="str">
            <v/>
          </cell>
          <cell r="E4335">
            <v>0</v>
          </cell>
          <cell r="F4335">
            <v>0</v>
          </cell>
          <cell r="G4335">
            <v>0</v>
          </cell>
        </row>
        <row r="4336">
          <cell r="A4336">
            <v>0</v>
          </cell>
          <cell r="B4336">
            <v>0</v>
          </cell>
          <cell r="C4336">
            <v>0</v>
          </cell>
          <cell r="D4336">
            <v>0</v>
          </cell>
          <cell r="E4336">
            <v>0</v>
          </cell>
          <cell r="F4336" t="str">
            <v>Total B</v>
          </cell>
          <cell r="G4336">
            <v>0</v>
          </cell>
        </row>
        <row r="4337">
          <cell r="A4337">
            <v>0</v>
          </cell>
          <cell r="B4337">
            <v>0</v>
          </cell>
          <cell r="C4337" t="str">
            <v>C - EQUIPOS</v>
          </cell>
          <cell r="D4337">
            <v>0</v>
          </cell>
          <cell r="E4337">
            <v>0</v>
          </cell>
          <cell r="F4337">
            <v>0</v>
          </cell>
          <cell r="G4337">
            <v>0</v>
          </cell>
        </row>
        <row r="4338">
          <cell r="A4338" t="str">
            <v/>
          </cell>
          <cell r="B4338" t="str">
            <v/>
          </cell>
          <cell r="C4338">
            <v>0</v>
          </cell>
          <cell r="D4338" t="str">
            <v/>
          </cell>
          <cell r="E4338">
            <v>0</v>
          </cell>
          <cell r="F4338">
            <v>0</v>
          </cell>
          <cell r="G4338">
            <v>0</v>
          </cell>
        </row>
        <row r="4339">
          <cell r="A4339" t="str">
            <v/>
          </cell>
          <cell r="B4339" t="str">
            <v/>
          </cell>
          <cell r="C4339">
            <v>0</v>
          </cell>
          <cell r="D4339" t="str">
            <v/>
          </cell>
          <cell r="E4339">
            <v>0</v>
          </cell>
          <cell r="F4339">
            <v>0</v>
          </cell>
          <cell r="G4339">
            <v>0</v>
          </cell>
        </row>
        <row r="4340">
          <cell r="A4340" t="str">
            <v/>
          </cell>
          <cell r="B4340" t="str">
            <v/>
          </cell>
          <cell r="C4340">
            <v>0</v>
          </cell>
          <cell r="D4340" t="str">
            <v/>
          </cell>
          <cell r="E4340">
            <v>0</v>
          </cell>
          <cell r="F4340">
            <v>0</v>
          </cell>
          <cell r="G4340">
            <v>0</v>
          </cell>
        </row>
        <row r="4341">
          <cell r="A4341" t="str">
            <v/>
          </cell>
          <cell r="B4341" t="str">
            <v/>
          </cell>
          <cell r="C4341">
            <v>0</v>
          </cell>
          <cell r="D4341" t="str">
            <v/>
          </cell>
          <cell r="E4341">
            <v>0</v>
          </cell>
          <cell r="F4341">
            <v>0</v>
          </cell>
          <cell r="G4341">
            <v>0</v>
          </cell>
        </row>
        <row r="4342">
          <cell r="A4342" t="str">
            <v/>
          </cell>
          <cell r="B4342" t="str">
            <v/>
          </cell>
          <cell r="C4342">
            <v>0</v>
          </cell>
          <cell r="D4342" t="str">
            <v/>
          </cell>
          <cell r="E4342">
            <v>0</v>
          </cell>
          <cell r="F4342">
            <v>0</v>
          </cell>
          <cell r="G4342">
            <v>0</v>
          </cell>
        </row>
        <row r="4343">
          <cell r="A4343" t="str">
            <v/>
          </cell>
          <cell r="B4343" t="str">
            <v/>
          </cell>
          <cell r="C4343">
            <v>0</v>
          </cell>
          <cell r="D4343" t="str">
            <v/>
          </cell>
          <cell r="E4343">
            <v>0</v>
          </cell>
          <cell r="F4343">
            <v>0</v>
          </cell>
          <cell r="G4343">
            <v>0</v>
          </cell>
        </row>
        <row r="4344">
          <cell r="A4344" t="str">
            <v/>
          </cell>
          <cell r="B4344" t="str">
            <v/>
          </cell>
          <cell r="C4344">
            <v>0</v>
          </cell>
          <cell r="D4344" t="str">
            <v/>
          </cell>
          <cell r="E4344">
            <v>0</v>
          </cell>
          <cell r="F4344">
            <v>0</v>
          </cell>
          <cell r="G4344">
            <v>0</v>
          </cell>
        </row>
        <row r="4345">
          <cell r="A4345" t="str">
            <v/>
          </cell>
          <cell r="B4345" t="str">
            <v/>
          </cell>
          <cell r="C4345">
            <v>0</v>
          </cell>
          <cell r="D4345" t="str">
            <v/>
          </cell>
          <cell r="E4345">
            <v>0</v>
          </cell>
          <cell r="F4345">
            <v>0</v>
          </cell>
          <cell r="G4345">
            <v>0</v>
          </cell>
        </row>
        <row r="4346">
          <cell r="A4346" t="str">
            <v/>
          </cell>
          <cell r="B4346" t="str">
            <v/>
          </cell>
          <cell r="C4346">
            <v>0</v>
          </cell>
          <cell r="D4346" t="str">
            <v/>
          </cell>
          <cell r="E4346">
            <v>0</v>
          </cell>
          <cell r="F4346">
            <v>0</v>
          </cell>
          <cell r="G4346">
            <v>0</v>
          </cell>
        </row>
        <row r="4347">
          <cell r="A4347">
            <v>0</v>
          </cell>
          <cell r="B4347">
            <v>0</v>
          </cell>
          <cell r="C4347">
            <v>0</v>
          </cell>
          <cell r="D4347">
            <v>0</v>
          </cell>
          <cell r="E4347">
            <v>0</v>
          </cell>
          <cell r="F4347" t="str">
            <v>Total C</v>
          </cell>
          <cell r="G4347">
            <v>0</v>
          </cell>
        </row>
        <row r="4348">
          <cell r="A4348">
            <v>0</v>
          </cell>
          <cell r="B4348">
            <v>0</v>
          </cell>
          <cell r="C4348">
            <v>0</v>
          </cell>
          <cell r="D4348">
            <v>0</v>
          </cell>
          <cell r="E4348">
            <v>0</v>
          </cell>
          <cell r="F4348">
            <v>0</v>
          </cell>
          <cell r="G4348">
            <v>0</v>
          </cell>
        </row>
        <row r="4349">
          <cell r="A4349" t="str">
            <v/>
          </cell>
          <cell r="B4349" t="str">
            <v/>
          </cell>
          <cell r="C4349">
            <v>0</v>
          </cell>
          <cell r="D4349" t="str">
            <v>Costo  Neto</v>
          </cell>
          <cell r="E4349">
            <v>0</v>
          </cell>
          <cell r="F4349" t="str">
            <v>Total D=A+B+C</v>
          </cell>
          <cell r="G4349">
            <v>0</v>
          </cell>
        </row>
        <row r="4351">
          <cell r="A4351" t="str">
            <v>ANALISIS DE PRECIOS</v>
          </cell>
          <cell r="B4351">
            <v>0</v>
          </cell>
          <cell r="C4351">
            <v>0</v>
          </cell>
          <cell r="D4351">
            <v>0</v>
          </cell>
          <cell r="E4351">
            <v>0</v>
          </cell>
          <cell r="F4351">
            <v>0</v>
          </cell>
          <cell r="G4351">
            <v>0</v>
          </cell>
        </row>
        <row r="4352">
          <cell r="A4352" t="str">
            <v>COMITENTE:</v>
          </cell>
          <cell r="B4352" t="str">
            <v>DIRECCIÓN DE ARQUITECTURA</v>
          </cell>
          <cell r="C4352">
            <v>0</v>
          </cell>
          <cell r="D4352">
            <v>0</v>
          </cell>
          <cell r="E4352">
            <v>0</v>
          </cell>
          <cell r="F4352">
            <v>0</v>
          </cell>
          <cell r="G4352">
            <v>0</v>
          </cell>
        </row>
        <row r="4353">
          <cell r="A4353" t="str">
            <v>CONTRATISTA:</v>
          </cell>
          <cell r="B4353" t="str">
            <v>FUNCIONALES SIGOP</v>
          </cell>
          <cell r="C4353">
            <v>0</v>
          </cell>
          <cell r="D4353">
            <v>0</v>
          </cell>
          <cell r="E4353">
            <v>0</v>
          </cell>
          <cell r="F4353">
            <v>0</v>
          </cell>
          <cell r="G4353">
            <v>0</v>
          </cell>
        </row>
        <row r="4354">
          <cell r="A4354" t="str">
            <v>OBRA:</v>
          </cell>
          <cell r="B4354" t="str">
            <v>PRUEBA PLANILLA DE MEDICION</v>
          </cell>
          <cell r="C4354">
            <v>0</v>
          </cell>
          <cell r="D4354">
            <v>0</v>
          </cell>
          <cell r="E4354">
            <v>0</v>
          </cell>
          <cell r="F4354" t="str">
            <v>PRECIOS A:</v>
          </cell>
          <cell r="G4354">
            <v>0</v>
          </cell>
        </row>
        <row r="4355">
          <cell r="A4355" t="str">
            <v>UBICACIÓN:</v>
          </cell>
          <cell r="B4355" t="str">
            <v>CENTRO CIVICO</v>
          </cell>
          <cell r="C4355">
            <v>0</v>
          </cell>
          <cell r="D4355">
            <v>0</v>
          </cell>
          <cell r="E4355">
            <v>0</v>
          </cell>
          <cell r="F4355">
            <v>0</v>
          </cell>
          <cell r="G4355">
            <v>0</v>
          </cell>
        </row>
        <row r="4356">
          <cell r="A4356" t="str">
            <v>RUBRO:</v>
          </cell>
          <cell r="B4356" t="str">
            <v/>
          </cell>
          <cell r="C4356" t="str">
            <v/>
          </cell>
          <cell r="D4356">
            <v>0</v>
          </cell>
          <cell r="E4356">
            <v>0</v>
          </cell>
          <cell r="F4356">
            <v>0</v>
          </cell>
          <cell r="G4356">
            <v>0</v>
          </cell>
        </row>
        <row r="4357">
          <cell r="A4357" t="str">
            <v>ITEM:</v>
          </cell>
          <cell r="B4357" t="str">
            <v/>
          </cell>
          <cell r="C4357" t="str">
            <v/>
          </cell>
          <cell r="D4357">
            <v>0</v>
          </cell>
          <cell r="E4357">
            <v>0</v>
          </cell>
          <cell r="F4357" t="str">
            <v>UNIDAD:</v>
          </cell>
          <cell r="G4357" t="str">
            <v/>
          </cell>
        </row>
        <row r="4358">
          <cell r="A4358">
            <v>0</v>
          </cell>
          <cell r="B4358">
            <v>0</v>
          </cell>
          <cell r="C4358">
            <v>0</v>
          </cell>
          <cell r="D4358">
            <v>0</v>
          </cell>
          <cell r="E4358">
            <v>0</v>
          </cell>
          <cell r="F4358">
            <v>0</v>
          </cell>
          <cell r="G4358">
            <v>0</v>
          </cell>
        </row>
        <row r="4359">
          <cell r="A4359" t="str">
            <v>DATOS REDETERMINACION</v>
          </cell>
          <cell r="B4359">
            <v>0</v>
          </cell>
          <cell r="C4359" t="str">
            <v>DESIGNACION</v>
          </cell>
          <cell r="D4359" t="str">
            <v>U</v>
          </cell>
          <cell r="E4359" t="str">
            <v>Cantidad</v>
          </cell>
          <cell r="F4359" t="str">
            <v>$ Unitarios</v>
          </cell>
          <cell r="G4359" t="str">
            <v>$ Parcial</v>
          </cell>
        </row>
        <row r="4360">
          <cell r="A4360" t="str">
            <v>CÓDIGO</v>
          </cell>
          <cell r="B4360" t="str">
            <v>DESCRIPCIÓN</v>
          </cell>
          <cell r="C4360">
            <v>0</v>
          </cell>
          <cell r="D4360">
            <v>0</v>
          </cell>
          <cell r="E4360">
            <v>0</v>
          </cell>
          <cell r="F4360">
            <v>0</v>
          </cell>
          <cell r="G4360">
            <v>0</v>
          </cell>
        </row>
        <row r="4361">
          <cell r="A4361">
            <v>0</v>
          </cell>
          <cell r="B4361">
            <v>0</v>
          </cell>
          <cell r="C4361" t="str">
            <v>A - MATERIALES</v>
          </cell>
          <cell r="D4361">
            <v>0</v>
          </cell>
          <cell r="E4361">
            <v>0</v>
          </cell>
          <cell r="F4361">
            <v>0</v>
          </cell>
          <cell r="G4361">
            <v>0</v>
          </cell>
        </row>
        <row r="4362">
          <cell r="A4362" t="str">
            <v/>
          </cell>
          <cell r="B4362" t="str">
            <v/>
          </cell>
          <cell r="C4362">
            <v>0</v>
          </cell>
          <cell r="D4362" t="str">
            <v/>
          </cell>
          <cell r="E4362">
            <v>0</v>
          </cell>
          <cell r="F4362">
            <v>0</v>
          </cell>
          <cell r="G4362">
            <v>0</v>
          </cell>
        </row>
        <row r="4363">
          <cell r="A4363" t="str">
            <v/>
          </cell>
          <cell r="B4363" t="str">
            <v/>
          </cell>
          <cell r="C4363">
            <v>0</v>
          </cell>
          <cell r="D4363" t="str">
            <v/>
          </cell>
          <cell r="E4363">
            <v>0</v>
          </cell>
          <cell r="F4363">
            <v>0</v>
          </cell>
          <cell r="G4363">
            <v>0</v>
          </cell>
        </row>
        <row r="4364">
          <cell r="A4364" t="str">
            <v/>
          </cell>
          <cell r="B4364" t="str">
            <v/>
          </cell>
          <cell r="C4364">
            <v>0</v>
          </cell>
          <cell r="D4364" t="str">
            <v/>
          </cell>
          <cell r="E4364">
            <v>0</v>
          </cell>
          <cell r="F4364">
            <v>0</v>
          </cell>
          <cell r="G4364">
            <v>0</v>
          </cell>
        </row>
        <row r="4365">
          <cell r="A4365" t="str">
            <v/>
          </cell>
          <cell r="B4365" t="str">
            <v/>
          </cell>
          <cell r="C4365">
            <v>0</v>
          </cell>
          <cell r="D4365" t="str">
            <v/>
          </cell>
          <cell r="E4365">
            <v>0</v>
          </cell>
          <cell r="F4365">
            <v>0</v>
          </cell>
          <cell r="G4365">
            <v>0</v>
          </cell>
        </row>
        <row r="4366">
          <cell r="A4366" t="str">
            <v/>
          </cell>
          <cell r="B4366" t="str">
            <v/>
          </cell>
          <cell r="C4366">
            <v>0</v>
          </cell>
          <cell r="D4366" t="str">
            <v/>
          </cell>
          <cell r="E4366">
            <v>0</v>
          </cell>
          <cell r="F4366">
            <v>0</v>
          </cell>
          <cell r="G4366">
            <v>0</v>
          </cell>
        </row>
        <row r="4367">
          <cell r="A4367" t="str">
            <v/>
          </cell>
          <cell r="B4367" t="str">
            <v/>
          </cell>
          <cell r="C4367">
            <v>0</v>
          </cell>
          <cell r="D4367" t="str">
            <v/>
          </cell>
          <cell r="E4367">
            <v>0</v>
          </cell>
          <cell r="F4367">
            <v>0</v>
          </cell>
          <cell r="G4367">
            <v>0</v>
          </cell>
        </row>
        <row r="4368">
          <cell r="A4368" t="str">
            <v/>
          </cell>
          <cell r="B4368" t="str">
            <v/>
          </cell>
          <cell r="C4368">
            <v>0</v>
          </cell>
          <cell r="D4368" t="str">
            <v/>
          </cell>
          <cell r="E4368">
            <v>0</v>
          </cell>
          <cell r="F4368">
            <v>0</v>
          </cell>
          <cell r="G4368">
            <v>0</v>
          </cell>
        </row>
        <row r="4369">
          <cell r="A4369" t="str">
            <v/>
          </cell>
          <cell r="B4369" t="str">
            <v/>
          </cell>
          <cell r="C4369">
            <v>0</v>
          </cell>
          <cell r="D4369" t="str">
            <v/>
          </cell>
          <cell r="E4369">
            <v>0</v>
          </cell>
          <cell r="F4369">
            <v>0</v>
          </cell>
          <cell r="G4369">
            <v>0</v>
          </cell>
        </row>
        <row r="4370">
          <cell r="A4370" t="str">
            <v/>
          </cell>
          <cell r="B4370" t="str">
            <v/>
          </cell>
          <cell r="C4370">
            <v>0</v>
          </cell>
          <cell r="D4370" t="str">
            <v/>
          </cell>
          <cell r="E4370">
            <v>0</v>
          </cell>
          <cell r="F4370">
            <v>0</v>
          </cell>
          <cell r="G4370">
            <v>0</v>
          </cell>
        </row>
        <row r="4371">
          <cell r="A4371" t="str">
            <v/>
          </cell>
          <cell r="B4371" t="str">
            <v/>
          </cell>
          <cell r="C4371">
            <v>0</v>
          </cell>
          <cell r="D4371" t="str">
            <v/>
          </cell>
          <cell r="E4371">
            <v>0</v>
          </cell>
          <cell r="F4371">
            <v>0</v>
          </cell>
          <cell r="G4371">
            <v>0</v>
          </cell>
        </row>
        <row r="4372">
          <cell r="A4372" t="str">
            <v/>
          </cell>
          <cell r="B4372" t="str">
            <v/>
          </cell>
          <cell r="C4372">
            <v>0</v>
          </cell>
          <cell r="D4372" t="str">
            <v/>
          </cell>
          <cell r="E4372">
            <v>0</v>
          </cell>
          <cell r="F4372">
            <v>0</v>
          </cell>
          <cell r="G4372">
            <v>0</v>
          </cell>
        </row>
        <row r="4373">
          <cell r="A4373" t="str">
            <v/>
          </cell>
          <cell r="B4373" t="str">
            <v/>
          </cell>
          <cell r="C4373">
            <v>0</v>
          </cell>
          <cell r="D4373" t="str">
            <v/>
          </cell>
          <cell r="E4373">
            <v>0</v>
          </cell>
          <cell r="F4373">
            <v>0</v>
          </cell>
          <cell r="G4373">
            <v>0</v>
          </cell>
        </row>
        <row r="4374">
          <cell r="A4374" t="str">
            <v/>
          </cell>
          <cell r="B4374" t="str">
            <v/>
          </cell>
          <cell r="C4374">
            <v>0</v>
          </cell>
          <cell r="D4374" t="str">
            <v/>
          </cell>
          <cell r="E4374">
            <v>0</v>
          </cell>
          <cell r="F4374">
            <v>0</v>
          </cell>
          <cell r="G4374">
            <v>0</v>
          </cell>
        </row>
        <row r="4375">
          <cell r="A4375" t="str">
            <v/>
          </cell>
          <cell r="B4375" t="str">
            <v/>
          </cell>
          <cell r="C4375">
            <v>0</v>
          </cell>
          <cell r="D4375" t="str">
            <v/>
          </cell>
          <cell r="E4375">
            <v>0</v>
          </cell>
          <cell r="F4375">
            <v>0</v>
          </cell>
          <cell r="G4375">
            <v>0</v>
          </cell>
        </row>
        <row r="4376">
          <cell r="A4376">
            <v>0</v>
          </cell>
          <cell r="B4376">
            <v>0</v>
          </cell>
          <cell r="C4376">
            <v>0</v>
          </cell>
          <cell r="D4376">
            <v>0</v>
          </cell>
          <cell r="E4376">
            <v>0</v>
          </cell>
          <cell r="F4376" t="str">
            <v>Total A</v>
          </cell>
          <cell r="G4376">
            <v>0</v>
          </cell>
        </row>
        <row r="4377">
          <cell r="A4377">
            <v>0</v>
          </cell>
          <cell r="B4377">
            <v>0</v>
          </cell>
          <cell r="C4377" t="str">
            <v>B - MANO DE OBRA</v>
          </cell>
          <cell r="D4377">
            <v>0</v>
          </cell>
          <cell r="E4377">
            <v>0</v>
          </cell>
          <cell r="F4377">
            <v>0</v>
          </cell>
          <cell r="G4377">
            <v>0</v>
          </cell>
        </row>
        <row r="4378">
          <cell r="A4378" t="str">
            <v/>
          </cell>
          <cell r="B4378">
            <v>0</v>
          </cell>
          <cell r="C4378">
            <v>0</v>
          </cell>
          <cell r="D4378" t="str">
            <v/>
          </cell>
          <cell r="E4378">
            <v>0</v>
          </cell>
          <cell r="F4378">
            <v>0</v>
          </cell>
          <cell r="G4378">
            <v>0</v>
          </cell>
        </row>
        <row r="4379">
          <cell r="A4379" t="str">
            <v/>
          </cell>
          <cell r="B4379">
            <v>0</v>
          </cell>
          <cell r="C4379">
            <v>0</v>
          </cell>
          <cell r="D4379" t="str">
            <v/>
          </cell>
          <cell r="E4379">
            <v>0</v>
          </cell>
          <cell r="F4379">
            <v>0</v>
          </cell>
          <cell r="G4379">
            <v>0</v>
          </cell>
        </row>
        <row r="4380">
          <cell r="A4380" t="str">
            <v/>
          </cell>
          <cell r="B4380">
            <v>0</v>
          </cell>
          <cell r="C4380">
            <v>0</v>
          </cell>
          <cell r="D4380" t="str">
            <v/>
          </cell>
          <cell r="E4380">
            <v>0</v>
          </cell>
          <cell r="F4380">
            <v>0</v>
          </cell>
          <cell r="G4380">
            <v>0</v>
          </cell>
        </row>
        <row r="4381">
          <cell r="A4381" t="str">
            <v/>
          </cell>
          <cell r="B4381">
            <v>0</v>
          </cell>
          <cell r="C4381">
            <v>0</v>
          </cell>
          <cell r="D4381" t="str">
            <v/>
          </cell>
          <cell r="E4381">
            <v>0</v>
          </cell>
          <cell r="F4381">
            <v>0</v>
          </cell>
          <cell r="G4381">
            <v>0</v>
          </cell>
        </row>
        <row r="4382">
          <cell r="A4382" t="str">
            <v/>
          </cell>
          <cell r="B4382">
            <v>0</v>
          </cell>
          <cell r="C4382">
            <v>0</v>
          </cell>
          <cell r="D4382" t="str">
            <v/>
          </cell>
          <cell r="E4382">
            <v>0</v>
          </cell>
          <cell r="F4382">
            <v>0</v>
          </cell>
          <cell r="G4382">
            <v>0</v>
          </cell>
        </row>
        <row r="4383">
          <cell r="A4383" t="str">
            <v/>
          </cell>
          <cell r="B4383">
            <v>0</v>
          </cell>
          <cell r="C4383">
            <v>0</v>
          </cell>
          <cell r="D4383" t="str">
            <v/>
          </cell>
          <cell r="E4383">
            <v>0</v>
          </cell>
          <cell r="F4383">
            <v>0</v>
          </cell>
          <cell r="G4383">
            <v>0</v>
          </cell>
        </row>
        <row r="4384">
          <cell r="A4384" t="str">
            <v/>
          </cell>
          <cell r="B4384">
            <v>0</v>
          </cell>
          <cell r="C4384">
            <v>0</v>
          </cell>
          <cell r="D4384" t="str">
            <v/>
          </cell>
          <cell r="E4384">
            <v>0</v>
          </cell>
          <cell r="F4384">
            <v>0</v>
          </cell>
          <cell r="G4384">
            <v>0</v>
          </cell>
        </row>
        <row r="4385">
          <cell r="A4385" t="str">
            <v/>
          </cell>
          <cell r="B4385">
            <v>0</v>
          </cell>
          <cell r="C4385">
            <v>0</v>
          </cell>
          <cell r="D4385" t="str">
            <v/>
          </cell>
          <cell r="E4385">
            <v>0</v>
          </cell>
          <cell r="F4385">
            <v>0</v>
          </cell>
          <cell r="G4385">
            <v>0</v>
          </cell>
        </row>
        <row r="4386">
          <cell r="A4386">
            <v>0</v>
          </cell>
          <cell r="B4386">
            <v>0</v>
          </cell>
          <cell r="C4386">
            <v>0</v>
          </cell>
          <cell r="D4386">
            <v>0</v>
          </cell>
          <cell r="E4386">
            <v>0</v>
          </cell>
          <cell r="F4386" t="str">
            <v>Total B</v>
          </cell>
          <cell r="G4386">
            <v>0</v>
          </cell>
        </row>
        <row r="4387">
          <cell r="A4387">
            <v>0</v>
          </cell>
          <cell r="B4387">
            <v>0</v>
          </cell>
          <cell r="C4387" t="str">
            <v>C - EQUIPOS</v>
          </cell>
          <cell r="D4387">
            <v>0</v>
          </cell>
          <cell r="E4387">
            <v>0</v>
          </cell>
          <cell r="F4387">
            <v>0</v>
          </cell>
          <cell r="G4387">
            <v>0</v>
          </cell>
        </row>
        <row r="4388">
          <cell r="A4388" t="str">
            <v/>
          </cell>
          <cell r="B4388" t="str">
            <v/>
          </cell>
          <cell r="C4388">
            <v>0</v>
          </cell>
          <cell r="D4388" t="str">
            <v/>
          </cell>
          <cell r="E4388">
            <v>0</v>
          </cell>
          <cell r="F4388">
            <v>0</v>
          </cell>
          <cell r="G4388">
            <v>0</v>
          </cell>
        </row>
        <row r="4389">
          <cell r="A4389" t="str">
            <v/>
          </cell>
          <cell r="B4389" t="str">
            <v/>
          </cell>
          <cell r="C4389">
            <v>0</v>
          </cell>
          <cell r="D4389" t="str">
            <v/>
          </cell>
          <cell r="E4389">
            <v>0</v>
          </cell>
          <cell r="F4389">
            <v>0</v>
          </cell>
          <cell r="G4389">
            <v>0</v>
          </cell>
        </row>
        <row r="4390">
          <cell r="A4390" t="str">
            <v/>
          </cell>
          <cell r="B4390" t="str">
            <v/>
          </cell>
          <cell r="C4390">
            <v>0</v>
          </cell>
          <cell r="D4390" t="str">
            <v/>
          </cell>
          <cell r="E4390">
            <v>0</v>
          </cell>
          <cell r="F4390">
            <v>0</v>
          </cell>
          <cell r="G4390">
            <v>0</v>
          </cell>
        </row>
        <row r="4391">
          <cell r="A4391" t="str">
            <v/>
          </cell>
          <cell r="B4391" t="str">
            <v/>
          </cell>
          <cell r="C4391">
            <v>0</v>
          </cell>
          <cell r="D4391" t="str">
            <v/>
          </cell>
          <cell r="E4391">
            <v>0</v>
          </cell>
          <cell r="F4391">
            <v>0</v>
          </cell>
          <cell r="G4391">
            <v>0</v>
          </cell>
        </row>
        <row r="4392">
          <cell r="A4392" t="str">
            <v/>
          </cell>
          <cell r="B4392" t="str">
            <v/>
          </cell>
          <cell r="C4392">
            <v>0</v>
          </cell>
          <cell r="D4392" t="str">
            <v/>
          </cell>
          <cell r="E4392">
            <v>0</v>
          </cell>
          <cell r="F4392">
            <v>0</v>
          </cell>
          <cell r="G4392">
            <v>0</v>
          </cell>
        </row>
        <row r="4393">
          <cell r="A4393" t="str">
            <v/>
          </cell>
          <cell r="B4393" t="str">
            <v/>
          </cell>
          <cell r="C4393">
            <v>0</v>
          </cell>
          <cell r="D4393" t="str">
            <v/>
          </cell>
          <cell r="E4393">
            <v>0</v>
          </cell>
          <cell r="F4393">
            <v>0</v>
          </cell>
          <cell r="G4393">
            <v>0</v>
          </cell>
        </row>
        <row r="4394">
          <cell r="A4394" t="str">
            <v/>
          </cell>
          <cell r="B4394" t="str">
            <v/>
          </cell>
          <cell r="C4394">
            <v>0</v>
          </cell>
          <cell r="D4394" t="str">
            <v/>
          </cell>
          <cell r="E4394">
            <v>0</v>
          </cell>
          <cell r="F4394">
            <v>0</v>
          </cell>
          <cell r="G4394">
            <v>0</v>
          </cell>
        </row>
        <row r="4395">
          <cell r="A4395" t="str">
            <v/>
          </cell>
          <cell r="B4395" t="str">
            <v/>
          </cell>
          <cell r="C4395">
            <v>0</v>
          </cell>
          <cell r="D4395" t="str">
            <v/>
          </cell>
          <cell r="E4395">
            <v>0</v>
          </cell>
          <cell r="F4395">
            <v>0</v>
          </cell>
          <cell r="G4395">
            <v>0</v>
          </cell>
        </row>
        <row r="4396">
          <cell r="A4396" t="str">
            <v/>
          </cell>
          <cell r="B4396" t="str">
            <v/>
          </cell>
          <cell r="C4396">
            <v>0</v>
          </cell>
          <cell r="D4396" t="str">
            <v/>
          </cell>
          <cell r="E4396">
            <v>0</v>
          </cell>
          <cell r="F4396">
            <v>0</v>
          </cell>
          <cell r="G4396">
            <v>0</v>
          </cell>
        </row>
        <row r="4397">
          <cell r="A4397">
            <v>0</v>
          </cell>
          <cell r="B4397">
            <v>0</v>
          </cell>
          <cell r="C4397">
            <v>0</v>
          </cell>
          <cell r="D4397">
            <v>0</v>
          </cell>
          <cell r="E4397">
            <v>0</v>
          </cell>
          <cell r="F4397" t="str">
            <v>Total C</v>
          </cell>
          <cell r="G4397">
            <v>0</v>
          </cell>
        </row>
        <row r="4398">
          <cell r="A4398">
            <v>0</v>
          </cell>
          <cell r="B4398">
            <v>0</v>
          </cell>
          <cell r="C4398">
            <v>0</v>
          </cell>
          <cell r="D4398">
            <v>0</v>
          </cell>
          <cell r="E4398">
            <v>0</v>
          </cell>
          <cell r="F4398">
            <v>0</v>
          </cell>
          <cell r="G4398">
            <v>0</v>
          </cell>
        </row>
        <row r="4399">
          <cell r="A4399" t="str">
            <v/>
          </cell>
          <cell r="B4399" t="str">
            <v/>
          </cell>
          <cell r="C4399">
            <v>0</v>
          </cell>
          <cell r="D4399" t="str">
            <v>Costo  Neto</v>
          </cell>
          <cell r="E4399">
            <v>0</v>
          </cell>
          <cell r="F4399" t="str">
            <v>Total D=A+B+C</v>
          </cell>
          <cell r="G4399">
            <v>0</v>
          </cell>
        </row>
        <row r="4401">
          <cell r="A4401" t="str">
            <v>ANALISIS DE PRECIOS</v>
          </cell>
          <cell r="B4401">
            <v>0</v>
          </cell>
          <cell r="C4401">
            <v>0</v>
          </cell>
          <cell r="D4401">
            <v>0</v>
          </cell>
          <cell r="E4401">
            <v>0</v>
          </cell>
          <cell r="F4401">
            <v>0</v>
          </cell>
          <cell r="G4401">
            <v>0</v>
          </cell>
        </row>
        <row r="4402">
          <cell r="A4402" t="str">
            <v>COMITENTE:</v>
          </cell>
          <cell r="B4402" t="str">
            <v>DIRECCIÓN DE ARQUITECTURA</v>
          </cell>
          <cell r="C4402">
            <v>0</v>
          </cell>
          <cell r="D4402">
            <v>0</v>
          </cell>
          <cell r="E4402">
            <v>0</v>
          </cell>
          <cell r="F4402">
            <v>0</v>
          </cell>
          <cell r="G4402">
            <v>0</v>
          </cell>
        </row>
        <row r="4403">
          <cell r="A4403" t="str">
            <v>CONTRATISTA:</v>
          </cell>
          <cell r="B4403" t="str">
            <v>FUNCIONALES SIGOP</v>
          </cell>
          <cell r="C4403">
            <v>0</v>
          </cell>
          <cell r="D4403">
            <v>0</v>
          </cell>
          <cell r="E4403">
            <v>0</v>
          </cell>
          <cell r="F4403">
            <v>0</v>
          </cell>
          <cell r="G4403">
            <v>0</v>
          </cell>
        </row>
        <row r="4404">
          <cell r="A4404" t="str">
            <v>OBRA:</v>
          </cell>
          <cell r="B4404" t="str">
            <v>PRUEBA PLANILLA DE MEDICION</v>
          </cell>
          <cell r="C4404">
            <v>0</v>
          </cell>
          <cell r="D4404">
            <v>0</v>
          </cell>
          <cell r="E4404">
            <v>0</v>
          </cell>
          <cell r="F4404" t="str">
            <v>PRECIOS A:</v>
          </cell>
          <cell r="G4404">
            <v>0</v>
          </cell>
        </row>
        <row r="4405">
          <cell r="A4405" t="str">
            <v>UBICACIÓN:</v>
          </cell>
          <cell r="B4405" t="str">
            <v>CENTRO CIVICO</v>
          </cell>
          <cell r="C4405">
            <v>0</v>
          </cell>
          <cell r="D4405">
            <v>0</v>
          </cell>
          <cell r="E4405">
            <v>0</v>
          </cell>
          <cell r="F4405">
            <v>0</v>
          </cell>
          <cell r="G4405">
            <v>0</v>
          </cell>
        </row>
        <row r="4406">
          <cell r="A4406" t="str">
            <v>RUBRO:</v>
          </cell>
          <cell r="B4406" t="str">
            <v/>
          </cell>
          <cell r="C4406" t="str">
            <v/>
          </cell>
          <cell r="D4406">
            <v>0</v>
          </cell>
          <cell r="E4406">
            <v>0</v>
          </cell>
          <cell r="F4406">
            <v>0</v>
          </cell>
          <cell r="G4406">
            <v>0</v>
          </cell>
        </row>
        <row r="4407">
          <cell r="A4407" t="str">
            <v>ITEM:</v>
          </cell>
          <cell r="B4407" t="str">
            <v/>
          </cell>
          <cell r="C4407" t="str">
            <v/>
          </cell>
          <cell r="D4407">
            <v>0</v>
          </cell>
          <cell r="E4407">
            <v>0</v>
          </cell>
          <cell r="F4407" t="str">
            <v>UNIDAD:</v>
          </cell>
          <cell r="G4407" t="str">
            <v/>
          </cell>
        </row>
        <row r="4408">
          <cell r="A4408">
            <v>0</v>
          </cell>
          <cell r="B4408">
            <v>0</v>
          </cell>
          <cell r="C4408">
            <v>0</v>
          </cell>
          <cell r="D4408">
            <v>0</v>
          </cell>
          <cell r="E4408">
            <v>0</v>
          </cell>
          <cell r="F4408">
            <v>0</v>
          </cell>
          <cell r="G4408">
            <v>0</v>
          </cell>
        </row>
        <row r="4409">
          <cell r="A4409" t="str">
            <v>DATOS REDETERMINACION</v>
          </cell>
          <cell r="B4409">
            <v>0</v>
          </cell>
          <cell r="C4409" t="str">
            <v>DESIGNACION</v>
          </cell>
          <cell r="D4409" t="str">
            <v>U</v>
          </cell>
          <cell r="E4409" t="str">
            <v>Cantidad</v>
          </cell>
          <cell r="F4409" t="str">
            <v>$ Unitarios</v>
          </cell>
          <cell r="G4409" t="str">
            <v>$ Parcial</v>
          </cell>
        </row>
        <row r="4410">
          <cell r="A4410" t="str">
            <v>CÓDIGO</v>
          </cell>
          <cell r="B4410" t="str">
            <v>DESCRIPCIÓN</v>
          </cell>
          <cell r="C4410">
            <v>0</v>
          </cell>
          <cell r="D4410">
            <v>0</v>
          </cell>
          <cell r="E4410">
            <v>0</v>
          </cell>
          <cell r="F4410">
            <v>0</v>
          </cell>
          <cell r="G4410">
            <v>0</v>
          </cell>
        </row>
        <row r="4411">
          <cell r="A4411">
            <v>0</v>
          </cell>
          <cell r="B4411">
            <v>0</v>
          </cell>
          <cell r="C4411" t="str">
            <v>A - MATERIALES</v>
          </cell>
          <cell r="D4411">
            <v>0</v>
          </cell>
          <cell r="E4411">
            <v>0</v>
          </cell>
          <cell r="F4411">
            <v>0</v>
          </cell>
          <cell r="G4411">
            <v>0</v>
          </cell>
        </row>
        <row r="4412">
          <cell r="A4412" t="str">
            <v/>
          </cell>
          <cell r="B4412" t="str">
            <v/>
          </cell>
          <cell r="C4412">
            <v>0</v>
          </cell>
          <cell r="D4412" t="str">
            <v/>
          </cell>
          <cell r="E4412">
            <v>0</v>
          </cell>
          <cell r="F4412">
            <v>0</v>
          </cell>
          <cell r="G4412">
            <v>0</v>
          </cell>
        </row>
        <row r="4413">
          <cell r="A4413" t="str">
            <v/>
          </cell>
          <cell r="B4413" t="str">
            <v/>
          </cell>
          <cell r="C4413">
            <v>0</v>
          </cell>
          <cell r="D4413" t="str">
            <v/>
          </cell>
          <cell r="E4413">
            <v>0</v>
          </cell>
          <cell r="F4413">
            <v>0</v>
          </cell>
          <cell r="G4413">
            <v>0</v>
          </cell>
        </row>
        <row r="4414">
          <cell r="A4414" t="str">
            <v/>
          </cell>
          <cell r="B4414" t="str">
            <v/>
          </cell>
          <cell r="C4414">
            <v>0</v>
          </cell>
          <cell r="D4414" t="str">
            <v/>
          </cell>
          <cell r="E4414">
            <v>0</v>
          </cell>
          <cell r="F4414">
            <v>0</v>
          </cell>
          <cell r="G4414">
            <v>0</v>
          </cell>
        </row>
        <row r="4415">
          <cell r="A4415" t="str">
            <v/>
          </cell>
          <cell r="B4415" t="str">
            <v/>
          </cell>
          <cell r="C4415">
            <v>0</v>
          </cell>
          <cell r="D4415" t="str">
            <v/>
          </cell>
          <cell r="E4415">
            <v>0</v>
          </cell>
          <cell r="F4415">
            <v>0</v>
          </cell>
          <cell r="G4415">
            <v>0</v>
          </cell>
        </row>
        <row r="4416">
          <cell r="A4416" t="str">
            <v/>
          </cell>
          <cell r="B4416" t="str">
            <v/>
          </cell>
          <cell r="C4416">
            <v>0</v>
          </cell>
          <cell r="D4416" t="str">
            <v/>
          </cell>
          <cell r="E4416">
            <v>0</v>
          </cell>
          <cell r="F4416">
            <v>0</v>
          </cell>
          <cell r="G4416">
            <v>0</v>
          </cell>
        </row>
        <row r="4417">
          <cell r="A4417" t="str">
            <v/>
          </cell>
          <cell r="B4417" t="str">
            <v/>
          </cell>
          <cell r="C4417">
            <v>0</v>
          </cell>
          <cell r="D4417" t="str">
            <v/>
          </cell>
          <cell r="E4417">
            <v>0</v>
          </cell>
          <cell r="F4417">
            <v>0</v>
          </cell>
          <cell r="G4417">
            <v>0</v>
          </cell>
        </row>
        <row r="4418">
          <cell r="A4418" t="str">
            <v/>
          </cell>
          <cell r="B4418" t="str">
            <v/>
          </cell>
          <cell r="C4418">
            <v>0</v>
          </cell>
          <cell r="D4418" t="str">
            <v/>
          </cell>
          <cell r="E4418">
            <v>0</v>
          </cell>
          <cell r="F4418">
            <v>0</v>
          </cell>
          <cell r="G4418">
            <v>0</v>
          </cell>
        </row>
        <row r="4419">
          <cell r="A4419" t="str">
            <v/>
          </cell>
          <cell r="B4419" t="str">
            <v/>
          </cell>
          <cell r="C4419">
            <v>0</v>
          </cell>
          <cell r="D4419" t="str">
            <v/>
          </cell>
          <cell r="E4419">
            <v>0</v>
          </cell>
          <cell r="F4419">
            <v>0</v>
          </cell>
          <cell r="G4419">
            <v>0</v>
          </cell>
        </row>
        <row r="4420">
          <cell r="A4420" t="str">
            <v/>
          </cell>
          <cell r="B4420" t="str">
            <v/>
          </cell>
          <cell r="C4420">
            <v>0</v>
          </cell>
          <cell r="D4420" t="str">
            <v/>
          </cell>
          <cell r="E4420">
            <v>0</v>
          </cell>
          <cell r="F4420">
            <v>0</v>
          </cell>
          <cell r="G4420">
            <v>0</v>
          </cell>
        </row>
        <row r="4421">
          <cell r="A4421" t="str">
            <v/>
          </cell>
          <cell r="B4421" t="str">
            <v/>
          </cell>
          <cell r="C4421">
            <v>0</v>
          </cell>
          <cell r="D4421" t="str">
            <v/>
          </cell>
          <cell r="E4421">
            <v>0</v>
          </cell>
          <cell r="F4421">
            <v>0</v>
          </cell>
          <cell r="G4421">
            <v>0</v>
          </cell>
        </row>
        <row r="4422">
          <cell r="A4422" t="str">
            <v/>
          </cell>
          <cell r="B4422" t="str">
            <v/>
          </cell>
          <cell r="C4422">
            <v>0</v>
          </cell>
          <cell r="D4422" t="str">
            <v/>
          </cell>
          <cell r="E4422">
            <v>0</v>
          </cell>
          <cell r="F4422">
            <v>0</v>
          </cell>
          <cell r="G4422">
            <v>0</v>
          </cell>
        </row>
        <row r="4423">
          <cell r="A4423" t="str">
            <v/>
          </cell>
          <cell r="B4423" t="str">
            <v/>
          </cell>
          <cell r="C4423">
            <v>0</v>
          </cell>
          <cell r="D4423" t="str">
            <v/>
          </cell>
          <cell r="E4423">
            <v>0</v>
          </cell>
          <cell r="F4423">
            <v>0</v>
          </cell>
          <cell r="G4423">
            <v>0</v>
          </cell>
        </row>
        <row r="4424">
          <cell r="A4424" t="str">
            <v/>
          </cell>
          <cell r="B4424" t="str">
            <v/>
          </cell>
          <cell r="C4424">
            <v>0</v>
          </cell>
          <cell r="D4424" t="str">
            <v/>
          </cell>
          <cell r="E4424">
            <v>0</v>
          </cell>
          <cell r="F4424">
            <v>0</v>
          </cell>
          <cell r="G4424">
            <v>0</v>
          </cell>
        </row>
        <row r="4425">
          <cell r="A4425" t="str">
            <v/>
          </cell>
          <cell r="B4425" t="str">
            <v/>
          </cell>
          <cell r="C4425">
            <v>0</v>
          </cell>
          <cell r="D4425" t="str">
            <v/>
          </cell>
          <cell r="E4425">
            <v>0</v>
          </cell>
          <cell r="F4425">
            <v>0</v>
          </cell>
          <cell r="G4425">
            <v>0</v>
          </cell>
        </row>
        <row r="4426">
          <cell r="A4426">
            <v>0</v>
          </cell>
          <cell r="B4426">
            <v>0</v>
          </cell>
          <cell r="C4426">
            <v>0</v>
          </cell>
          <cell r="D4426">
            <v>0</v>
          </cell>
          <cell r="E4426">
            <v>0</v>
          </cell>
          <cell r="F4426" t="str">
            <v>Total A</v>
          </cell>
          <cell r="G4426">
            <v>0</v>
          </cell>
        </row>
        <row r="4427">
          <cell r="A4427">
            <v>0</v>
          </cell>
          <cell r="B4427">
            <v>0</v>
          </cell>
          <cell r="C4427" t="str">
            <v>B - MANO DE OBRA</v>
          </cell>
          <cell r="D4427">
            <v>0</v>
          </cell>
          <cell r="E4427">
            <v>0</v>
          </cell>
          <cell r="F4427">
            <v>0</v>
          </cell>
          <cell r="G4427">
            <v>0</v>
          </cell>
        </row>
        <row r="4428">
          <cell r="A4428" t="str">
            <v/>
          </cell>
          <cell r="B4428">
            <v>0</v>
          </cell>
          <cell r="C4428">
            <v>0</v>
          </cell>
          <cell r="D4428" t="str">
            <v/>
          </cell>
          <cell r="E4428">
            <v>0</v>
          </cell>
          <cell r="F4428">
            <v>0</v>
          </cell>
          <cell r="G4428">
            <v>0</v>
          </cell>
        </row>
        <row r="4429">
          <cell r="A4429" t="str">
            <v/>
          </cell>
          <cell r="B4429">
            <v>0</v>
          </cell>
          <cell r="C4429">
            <v>0</v>
          </cell>
          <cell r="D4429" t="str">
            <v/>
          </cell>
          <cell r="E4429">
            <v>0</v>
          </cell>
          <cell r="F4429">
            <v>0</v>
          </cell>
          <cell r="G4429">
            <v>0</v>
          </cell>
        </row>
        <row r="4430">
          <cell r="A4430" t="str">
            <v/>
          </cell>
          <cell r="B4430">
            <v>0</v>
          </cell>
          <cell r="C4430">
            <v>0</v>
          </cell>
          <cell r="D4430" t="str">
            <v/>
          </cell>
          <cell r="E4430">
            <v>0</v>
          </cell>
          <cell r="F4430">
            <v>0</v>
          </cell>
          <cell r="G4430">
            <v>0</v>
          </cell>
        </row>
        <row r="4431">
          <cell r="A4431" t="str">
            <v/>
          </cell>
          <cell r="B4431">
            <v>0</v>
          </cell>
          <cell r="C4431">
            <v>0</v>
          </cell>
          <cell r="D4431" t="str">
            <v/>
          </cell>
          <cell r="E4431">
            <v>0</v>
          </cell>
          <cell r="F4431">
            <v>0</v>
          </cell>
          <cell r="G4431">
            <v>0</v>
          </cell>
        </row>
        <row r="4432">
          <cell r="A4432" t="str">
            <v/>
          </cell>
          <cell r="B4432">
            <v>0</v>
          </cell>
          <cell r="C4432">
            <v>0</v>
          </cell>
          <cell r="D4432" t="str">
            <v/>
          </cell>
          <cell r="E4432">
            <v>0</v>
          </cell>
          <cell r="F4432">
            <v>0</v>
          </cell>
          <cell r="G4432">
            <v>0</v>
          </cell>
        </row>
        <row r="4433">
          <cell r="A4433" t="str">
            <v/>
          </cell>
          <cell r="B4433">
            <v>0</v>
          </cell>
          <cell r="C4433">
            <v>0</v>
          </cell>
          <cell r="D4433" t="str">
            <v/>
          </cell>
          <cell r="E4433">
            <v>0</v>
          </cell>
          <cell r="F4433">
            <v>0</v>
          </cell>
          <cell r="G4433">
            <v>0</v>
          </cell>
        </row>
        <row r="4434">
          <cell r="A4434" t="str">
            <v/>
          </cell>
          <cell r="B4434">
            <v>0</v>
          </cell>
          <cell r="C4434">
            <v>0</v>
          </cell>
          <cell r="D4434" t="str">
            <v/>
          </cell>
          <cell r="E4434">
            <v>0</v>
          </cell>
          <cell r="F4434">
            <v>0</v>
          </cell>
          <cell r="G4434">
            <v>0</v>
          </cell>
        </row>
        <row r="4435">
          <cell r="A4435" t="str">
            <v/>
          </cell>
          <cell r="B4435">
            <v>0</v>
          </cell>
          <cell r="C4435">
            <v>0</v>
          </cell>
          <cell r="D4435" t="str">
            <v/>
          </cell>
          <cell r="E4435">
            <v>0</v>
          </cell>
          <cell r="F4435">
            <v>0</v>
          </cell>
          <cell r="G4435">
            <v>0</v>
          </cell>
        </row>
        <row r="4436">
          <cell r="A4436">
            <v>0</v>
          </cell>
          <cell r="B4436">
            <v>0</v>
          </cell>
          <cell r="C4436">
            <v>0</v>
          </cell>
          <cell r="D4436">
            <v>0</v>
          </cell>
          <cell r="E4436">
            <v>0</v>
          </cell>
          <cell r="F4436" t="str">
            <v>Total B</v>
          </cell>
          <cell r="G4436">
            <v>0</v>
          </cell>
        </row>
        <row r="4437">
          <cell r="A4437">
            <v>0</v>
          </cell>
          <cell r="B4437">
            <v>0</v>
          </cell>
          <cell r="C4437" t="str">
            <v>C - EQUIPOS</v>
          </cell>
          <cell r="D4437">
            <v>0</v>
          </cell>
          <cell r="E4437">
            <v>0</v>
          </cell>
          <cell r="F4437">
            <v>0</v>
          </cell>
          <cell r="G4437">
            <v>0</v>
          </cell>
        </row>
        <row r="4438">
          <cell r="A4438" t="str">
            <v/>
          </cell>
          <cell r="B4438" t="str">
            <v/>
          </cell>
          <cell r="C4438">
            <v>0</v>
          </cell>
          <cell r="D4438" t="str">
            <v/>
          </cell>
          <cell r="E4438">
            <v>0</v>
          </cell>
          <cell r="F4438">
            <v>0</v>
          </cell>
          <cell r="G4438">
            <v>0</v>
          </cell>
        </row>
        <row r="4439">
          <cell r="A4439" t="str">
            <v/>
          </cell>
          <cell r="B4439" t="str">
            <v/>
          </cell>
          <cell r="C4439">
            <v>0</v>
          </cell>
          <cell r="D4439" t="str">
            <v/>
          </cell>
          <cell r="E4439">
            <v>0</v>
          </cell>
          <cell r="F4439">
            <v>0</v>
          </cell>
          <cell r="G4439">
            <v>0</v>
          </cell>
        </row>
        <row r="4440">
          <cell r="A4440" t="str">
            <v/>
          </cell>
          <cell r="B4440" t="str">
            <v/>
          </cell>
          <cell r="C4440">
            <v>0</v>
          </cell>
          <cell r="D4440" t="str">
            <v/>
          </cell>
          <cell r="E4440">
            <v>0</v>
          </cell>
          <cell r="F4440">
            <v>0</v>
          </cell>
          <cell r="G4440">
            <v>0</v>
          </cell>
        </row>
        <row r="4441">
          <cell r="A4441" t="str">
            <v/>
          </cell>
          <cell r="B4441" t="str">
            <v/>
          </cell>
          <cell r="C4441">
            <v>0</v>
          </cell>
          <cell r="D4441" t="str">
            <v/>
          </cell>
          <cell r="E4441">
            <v>0</v>
          </cell>
          <cell r="F4441">
            <v>0</v>
          </cell>
          <cell r="G4441">
            <v>0</v>
          </cell>
        </row>
        <row r="4442">
          <cell r="A4442" t="str">
            <v/>
          </cell>
          <cell r="B4442" t="str">
            <v/>
          </cell>
          <cell r="C4442">
            <v>0</v>
          </cell>
          <cell r="D4442" t="str">
            <v/>
          </cell>
          <cell r="E4442">
            <v>0</v>
          </cell>
          <cell r="F4442">
            <v>0</v>
          </cell>
          <cell r="G4442">
            <v>0</v>
          </cell>
        </row>
        <row r="4443">
          <cell r="A4443" t="str">
            <v/>
          </cell>
          <cell r="B4443" t="str">
            <v/>
          </cell>
          <cell r="C4443">
            <v>0</v>
          </cell>
          <cell r="D4443" t="str">
            <v/>
          </cell>
          <cell r="E4443">
            <v>0</v>
          </cell>
          <cell r="F4443">
            <v>0</v>
          </cell>
          <cell r="G4443">
            <v>0</v>
          </cell>
        </row>
        <row r="4444">
          <cell r="A4444" t="str">
            <v/>
          </cell>
          <cell r="B4444" t="str">
            <v/>
          </cell>
          <cell r="C4444">
            <v>0</v>
          </cell>
          <cell r="D4444" t="str">
            <v/>
          </cell>
          <cell r="E4444">
            <v>0</v>
          </cell>
          <cell r="F4444">
            <v>0</v>
          </cell>
          <cell r="G4444">
            <v>0</v>
          </cell>
        </row>
        <row r="4445">
          <cell r="A4445" t="str">
            <v/>
          </cell>
          <cell r="B4445" t="str">
            <v/>
          </cell>
          <cell r="C4445">
            <v>0</v>
          </cell>
          <cell r="D4445" t="str">
            <v/>
          </cell>
          <cell r="E4445">
            <v>0</v>
          </cell>
          <cell r="F4445">
            <v>0</v>
          </cell>
          <cell r="G4445">
            <v>0</v>
          </cell>
        </row>
        <row r="4446">
          <cell r="A4446" t="str">
            <v/>
          </cell>
          <cell r="B4446" t="str">
            <v/>
          </cell>
          <cell r="C4446">
            <v>0</v>
          </cell>
          <cell r="D4446" t="str">
            <v/>
          </cell>
          <cell r="E4446">
            <v>0</v>
          </cell>
          <cell r="F4446">
            <v>0</v>
          </cell>
          <cell r="G4446">
            <v>0</v>
          </cell>
        </row>
        <row r="4447">
          <cell r="A4447">
            <v>0</v>
          </cell>
          <cell r="B4447">
            <v>0</v>
          </cell>
          <cell r="C4447">
            <v>0</v>
          </cell>
          <cell r="D4447">
            <v>0</v>
          </cell>
          <cell r="E4447">
            <v>0</v>
          </cell>
          <cell r="F4447" t="str">
            <v>Total C</v>
          </cell>
          <cell r="G4447">
            <v>0</v>
          </cell>
        </row>
        <row r="4448">
          <cell r="A4448">
            <v>0</v>
          </cell>
          <cell r="B4448">
            <v>0</v>
          </cell>
          <cell r="C4448">
            <v>0</v>
          </cell>
          <cell r="D4448">
            <v>0</v>
          </cell>
          <cell r="E4448">
            <v>0</v>
          </cell>
          <cell r="F4448">
            <v>0</v>
          </cell>
          <cell r="G4448">
            <v>0</v>
          </cell>
        </row>
        <row r="4449">
          <cell r="A4449" t="str">
            <v/>
          </cell>
          <cell r="B4449" t="str">
            <v/>
          </cell>
          <cell r="C4449">
            <v>0</v>
          </cell>
          <cell r="D4449" t="str">
            <v>Costo  Neto</v>
          </cell>
          <cell r="E4449">
            <v>0</v>
          </cell>
          <cell r="F4449" t="str">
            <v>Total D=A+B+C</v>
          </cell>
          <cell r="G4449">
            <v>0</v>
          </cell>
        </row>
        <row r="4451">
          <cell r="A4451" t="str">
            <v>ANALISIS DE PRECIOS</v>
          </cell>
          <cell r="B4451">
            <v>0</v>
          </cell>
          <cell r="C4451">
            <v>0</v>
          </cell>
          <cell r="D4451">
            <v>0</v>
          </cell>
          <cell r="E4451">
            <v>0</v>
          </cell>
          <cell r="F4451">
            <v>0</v>
          </cell>
          <cell r="G4451">
            <v>0</v>
          </cell>
        </row>
        <row r="4452">
          <cell r="A4452" t="str">
            <v>COMITENTE:</v>
          </cell>
          <cell r="B4452" t="str">
            <v>DIRECCIÓN DE ARQUITECTURA</v>
          </cell>
          <cell r="C4452">
            <v>0</v>
          </cell>
          <cell r="D4452">
            <v>0</v>
          </cell>
          <cell r="E4452">
            <v>0</v>
          </cell>
          <cell r="F4452">
            <v>0</v>
          </cell>
          <cell r="G4452">
            <v>0</v>
          </cell>
        </row>
        <row r="4453">
          <cell r="A4453" t="str">
            <v>CONTRATISTA:</v>
          </cell>
          <cell r="B4453" t="str">
            <v>FUNCIONALES SIGOP</v>
          </cell>
          <cell r="C4453">
            <v>0</v>
          </cell>
          <cell r="D4453">
            <v>0</v>
          </cell>
          <cell r="E4453">
            <v>0</v>
          </cell>
          <cell r="F4453">
            <v>0</v>
          </cell>
          <cell r="G4453">
            <v>0</v>
          </cell>
        </row>
        <row r="4454">
          <cell r="A4454" t="str">
            <v>OBRA:</v>
          </cell>
          <cell r="B4454" t="str">
            <v>PRUEBA PLANILLA DE MEDICION</v>
          </cell>
          <cell r="C4454">
            <v>0</v>
          </cell>
          <cell r="D4454">
            <v>0</v>
          </cell>
          <cell r="E4454">
            <v>0</v>
          </cell>
          <cell r="F4454" t="str">
            <v>PRECIOS A:</v>
          </cell>
          <cell r="G4454">
            <v>0</v>
          </cell>
        </row>
        <row r="4455">
          <cell r="A4455" t="str">
            <v>UBICACIÓN:</v>
          </cell>
          <cell r="B4455" t="str">
            <v>CENTRO CIVICO</v>
          </cell>
          <cell r="C4455">
            <v>0</v>
          </cell>
          <cell r="D4455">
            <v>0</v>
          </cell>
          <cell r="E4455">
            <v>0</v>
          </cell>
          <cell r="F4455">
            <v>0</v>
          </cell>
          <cell r="G4455">
            <v>0</v>
          </cell>
        </row>
        <row r="4456">
          <cell r="A4456" t="str">
            <v>RUBRO:</v>
          </cell>
          <cell r="B4456" t="str">
            <v/>
          </cell>
          <cell r="C4456" t="str">
            <v/>
          </cell>
          <cell r="D4456">
            <v>0</v>
          </cell>
          <cell r="E4456">
            <v>0</v>
          </cell>
          <cell r="F4456">
            <v>0</v>
          </cell>
          <cell r="G4456">
            <v>0</v>
          </cell>
        </row>
        <row r="4457">
          <cell r="A4457" t="str">
            <v>ITEM:</v>
          </cell>
          <cell r="B4457" t="str">
            <v/>
          </cell>
          <cell r="C4457" t="str">
            <v/>
          </cell>
          <cell r="D4457">
            <v>0</v>
          </cell>
          <cell r="E4457">
            <v>0</v>
          </cell>
          <cell r="F4457" t="str">
            <v>UNIDAD:</v>
          </cell>
          <cell r="G4457" t="str">
            <v/>
          </cell>
        </row>
        <row r="4458">
          <cell r="A4458">
            <v>0</v>
          </cell>
          <cell r="B4458">
            <v>0</v>
          </cell>
          <cell r="C4458">
            <v>0</v>
          </cell>
          <cell r="D4458">
            <v>0</v>
          </cell>
          <cell r="E4458">
            <v>0</v>
          </cell>
          <cell r="F4458">
            <v>0</v>
          </cell>
          <cell r="G4458">
            <v>0</v>
          </cell>
        </row>
        <row r="4459">
          <cell r="A4459" t="str">
            <v>DATOS REDETERMINACION</v>
          </cell>
          <cell r="B4459">
            <v>0</v>
          </cell>
          <cell r="C4459" t="str">
            <v>DESIGNACION</v>
          </cell>
          <cell r="D4459" t="str">
            <v>U</v>
          </cell>
          <cell r="E4459" t="str">
            <v>Cantidad</v>
          </cell>
          <cell r="F4459" t="str">
            <v>$ Unitarios</v>
          </cell>
          <cell r="G4459" t="str">
            <v>$ Parcial</v>
          </cell>
        </row>
        <row r="4460">
          <cell r="A4460" t="str">
            <v>CÓDIGO</v>
          </cell>
          <cell r="B4460" t="str">
            <v>DESCRIPCIÓN</v>
          </cell>
          <cell r="C4460">
            <v>0</v>
          </cell>
          <cell r="D4460">
            <v>0</v>
          </cell>
          <cell r="E4460">
            <v>0</v>
          </cell>
          <cell r="F4460">
            <v>0</v>
          </cell>
          <cell r="G4460">
            <v>0</v>
          </cell>
        </row>
        <row r="4461">
          <cell r="A4461">
            <v>0</v>
          </cell>
          <cell r="B4461">
            <v>0</v>
          </cell>
          <cell r="C4461" t="str">
            <v>A - MATERIALES</v>
          </cell>
          <cell r="D4461">
            <v>0</v>
          </cell>
          <cell r="E4461">
            <v>0</v>
          </cell>
          <cell r="F4461">
            <v>0</v>
          </cell>
          <cell r="G4461">
            <v>0</v>
          </cell>
        </row>
        <row r="4462">
          <cell r="A4462" t="str">
            <v/>
          </cell>
          <cell r="B4462" t="str">
            <v/>
          </cell>
          <cell r="C4462">
            <v>0</v>
          </cell>
          <cell r="D4462" t="str">
            <v/>
          </cell>
          <cell r="E4462">
            <v>0</v>
          </cell>
          <cell r="F4462">
            <v>0</v>
          </cell>
          <cell r="G4462">
            <v>0</v>
          </cell>
        </row>
        <row r="4463">
          <cell r="A4463" t="str">
            <v/>
          </cell>
          <cell r="B4463" t="str">
            <v/>
          </cell>
          <cell r="C4463">
            <v>0</v>
          </cell>
          <cell r="D4463" t="str">
            <v/>
          </cell>
          <cell r="E4463">
            <v>0</v>
          </cell>
          <cell r="F4463">
            <v>0</v>
          </cell>
          <cell r="G4463">
            <v>0</v>
          </cell>
        </row>
        <row r="4464">
          <cell r="A4464" t="str">
            <v/>
          </cell>
          <cell r="B4464" t="str">
            <v/>
          </cell>
          <cell r="C4464">
            <v>0</v>
          </cell>
          <cell r="D4464" t="str">
            <v/>
          </cell>
          <cell r="E4464">
            <v>0</v>
          </cell>
          <cell r="F4464">
            <v>0</v>
          </cell>
          <cell r="G4464">
            <v>0</v>
          </cell>
        </row>
        <row r="4465">
          <cell r="A4465" t="str">
            <v/>
          </cell>
          <cell r="B4465" t="str">
            <v/>
          </cell>
          <cell r="C4465">
            <v>0</v>
          </cell>
          <cell r="D4465" t="str">
            <v/>
          </cell>
          <cell r="E4465">
            <v>0</v>
          </cell>
          <cell r="F4465">
            <v>0</v>
          </cell>
          <cell r="G4465">
            <v>0</v>
          </cell>
        </row>
        <row r="4466">
          <cell r="A4466" t="str">
            <v/>
          </cell>
          <cell r="B4466" t="str">
            <v/>
          </cell>
          <cell r="C4466">
            <v>0</v>
          </cell>
          <cell r="D4466" t="str">
            <v/>
          </cell>
          <cell r="E4466">
            <v>0</v>
          </cell>
          <cell r="F4466">
            <v>0</v>
          </cell>
          <cell r="G4466">
            <v>0</v>
          </cell>
        </row>
        <row r="4467">
          <cell r="A4467" t="str">
            <v/>
          </cell>
          <cell r="B4467" t="str">
            <v/>
          </cell>
          <cell r="C4467">
            <v>0</v>
          </cell>
          <cell r="D4467" t="str">
            <v/>
          </cell>
          <cell r="E4467">
            <v>0</v>
          </cell>
          <cell r="F4467">
            <v>0</v>
          </cell>
          <cell r="G4467">
            <v>0</v>
          </cell>
        </row>
        <row r="4468">
          <cell r="A4468" t="str">
            <v/>
          </cell>
          <cell r="B4468" t="str">
            <v/>
          </cell>
          <cell r="C4468">
            <v>0</v>
          </cell>
          <cell r="D4468" t="str">
            <v/>
          </cell>
          <cell r="E4468">
            <v>0</v>
          </cell>
          <cell r="F4468">
            <v>0</v>
          </cell>
          <cell r="G4468">
            <v>0</v>
          </cell>
        </row>
        <row r="4469">
          <cell r="A4469" t="str">
            <v/>
          </cell>
          <cell r="B4469" t="str">
            <v/>
          </cell>
          <cell r="C4469">
            <v>0</v>
          </cell>
          <cell r="D4469" t="str">
            <v/>
          </cell>
          <cell r="E4469">
            <v>0</v>
          </cell>
          <cell r="F4469">
            <v>0</v>
          </cell>
          <cell r="G4469">
            <v>0</v>
          </cell>
        </row>
        <row r="4470">
          <cell r="A4470" t="str">
            <v/>
          </cell>
          <cell r="B4470" t="str">
            <v/>
          </cell>
          <cell r="C4470">
            <v>0</v>
          </cell>
          <cell r="D4470" t="str">
            <v/>
          </cell>
          <cell r="E4470">
            <v>0</v>
          </cell>
          <cell r="F4470">
            <v>0</v>
          </cell>
          <cell r="G4470">
            <v>0</v>
          </cell>
        </row>
        <row r="4471">
          <cell r="A4471" t="str">
            <v/>
          </cell>
          <cell r="B4471" t="str">
            <v/>
          </cell>
          <cell r="C4471">
            <v>0</v>
          </cell>
          <cell r="D4471" t="str">
            <v/>
          </cell>
          <cell r="E4471">
            <v>0</v>
          </cell>
          <cell r="F4471">
            <v>0</v>
          </cell>
          <cell r="G4471">
            <v>0</v>
          </cell>
        </row>
        <row r="4472">
          <cell r="A4472" t="str">
            <v/>
          </cell>
          <cell r="B4472" t="str">
            <v/>
          </cell>
          <cell r="C4472">
            <v>0</v>
          </cell>
          <cell r="D4472" t="str">
            <v/>
          </cell>
          <cell r="E4472">
            <v>0</v>
          </cell>
          <cell r="F4472">
            <v>0</v>
          </cell>
          <cell r="G4472">
            <v>0</v>
          </cell>
        </row>
        <row r="4473">
          <cell r="A4473" t="str">
            <v/>
          </cell>
          <cell r="B4473" t="str">
            <v/>
          </cell>
          <cell r="C4473">
            <v>0</v>
          </cell>
          <cell r="D4473" t="str">
            <v/>
          </cell>
          <cell r="E4473">
            <v>0</v>
          </cell>
          <cell r="F4473">
            <v>0</v>
          </cell>
          <cell r="G4473">
            <v>0</v>
          </cell>
        </row>
        <row r="4474">
          <cell r="A4474" t="str">
            <v/>
          </cell>
          <cell r="B4474" t="str">
            <v/>
          </cell>
          <cell r="C4474">
            <v>0</v>
          </cell>
          <cell r="D4474" t="str">
            <v/>
          </cell>
          <cell r="E4474">
            <v>0</v>
          </cell>
          <cell r="F4474">
            <v>0</v>
          </cell>
          <cell r="G4474">
            <v>0</v>
          </cell>
        </row>
        <row r="4475">
          <cell r="A4475" t="str">
            <v/>
          </cell>
          <cell r="B4475" t="str">
            <v/>
          </cell>
          <cell r="C4475">
            <v>0</v>
          </cell>
          <cell r="D4475" t="str">
            <v/>
          </cell>
          <cell r="E4475">
            <v>0</v>
          </cell>
          <cell r="F4475">
            <v>0</v>
          </cell>
          <cell r="G4475">
            <v>0</v>
          </cell>
        </row>
        <row r="4476">
          <cell r="A4476">
            <v>0</v>
          </cell>
          <cell r="B4476">
            <v>0</v>
          </cell>
          <cell r="C4476">
            <v>0</v>
          </cell>
          <cell r="D4476">
            <v>0</v>
          </cell>
          <cell r="E4476">
            <v>0</v>
          </cell>
          <cell r="F4476" t="str">
            <v>Total A</v>
          </cell>
          <cell r="G4476">
            <v>0</v>
          </cell>
        </row>
        <row r="4477">
          <cell r="A4477">
            <v>0</v>
          </cell>
          <cell r="B4477">
            <v>0</v>
          </cell>
          <cell r="C4477" t="str">
            <v>B - MANO DE OBRA</v>
          </cell>
          <cell r="D4477">
            <v>0</v>
          </cell>
          <cell r="E4477">
            <v>0</v>
          </cell>
          <cell r="F4477">
            <v>0</v>
          </cell>
          <cell r="G4477">
            <v>0</v>
          </cell>
        </row>
        <row r="4478">
          <cell r="A4478" t="str">
            <v/>
          </cell>
          <cell r="B4478">
            <v>0</v>
          </cell>
          <cell r="C4478">
            <v>0</v>
          </cell>
          <cell r="D4478" t="str">
            <v/>
          </cell>
          <cell r="E4478">
            <v>0</v>
          </cell>
          <cell r="F4478">
            <v>0</v>
          </cell>
          <cell r="G4478">
            <v>0</v>
          </cell>
        </row>
        <row r="4479">
          <cell r="A4479" t="str">
            <v/>
          </cell>
          <cell r="B4479">
            <v>0</v>
          </cell>
          <cell r="C4479">
            <v>0</v>
          </cell>
          <cell r="D4479" t="str">
            <v/>
          </cell>
          <cell r="E4479">
            <v>0</v>
          </cell>
          <cell r="F4479">
            <v>0</v>
          </cell>
          <cell r="G4479">
            <v>0</v>
          </cell>
        </row>
        <row r="4480">
          <cell r="A4480" t="str">
            <v/>
          </cell>
          <cell r="B4480">
            <v>0</v>
          </cell>
          <cell r="C4480">
            <v>0</v>
          </cell>
          <cell r="D4480" t="str">
            <v/>
          </cell>
          <cell r="E4480">
            <v>0</v>
          </cell>
          <cell r="F4480">
            <v>0</v>
          </cell>
          <cell r="G4480">
            <v>0</v>
          </cell>
        </row>
        <row r="4481">
          <cell r="A4481" t="str">
            <v/>
          </cell>
          <cell r="B4481">
            <v>0</v>
          </cell>
          <cell r="C4481">
            <v>0</v>
          </cell>
          <cell r="D4481" t="str">
            <v/>
          </cell>
          <cell r="E4481">
            <v>0</v>
          </cell>
          <cell r="F4481">
            <v>0</v>
          </cell>
          <cell r="G4481">
            <v>0</v>
          </cell>
        </row>
        <row r="4482">
          <cell r="A4482" t="str">
            <v/>
          </cell>
          <cell r="B4482">
            <v>0</v>
          </cell>
          <cell r="C4482">
            <v>0</v>
          </cell>
          <cell r="D4482" t="str">
            <v/>
          </cell>
          <cell r="E4482">
            <v>0</v>
          </cell>
          <cell r="F4482">
            <v>0</v>
          </cell>
          <cell r="G4482">
            <v>0</v>
          </cell>
        </row>
        <row r="4483">
          <cell r="A4483" t="str">
            <v/>
          </cell>
          <cell r="B4483">
            <v>0</v>
          </cell>
          <cell r="C4483">
            <v>0</v>
          </cell>
          <cell r="D4483" t="str">
            <v/>
          </cell>
          <cell r="E4483">
            <v>0</v>
          </cell>
          <cell r="F4483">
            <v>0</v>
          </cell>
          <cell r="G4483">
            <v>0</v>
          </cell>
        </row>
        <row r="4484">
          <cell r="A4484" t="str">
            <v/>
          </cell>
          <cell r="B4484">
            <v>0</v>
          </cell>
          <cell r="C4484">
            <v>0</v>
          </cell>
          <cell r="D4484" t="str">
            <v/>
          </cell>
          <cell r="E4484">
            <v>0</v>
          </cell>
          <cell r="F4484">
            <v>0</v>
          </cell>
          <cell r="G4484">
            <v>0</v>
          </cell>
        </row>
        <row r="4485">
          <cell r="A4485" t="str">
            <v/>
          </cell>
          <cell r="B4485">
            <v>0</v>
          </cell>
          <cell r="C4485">
            <v>0</v>
          </cell>
          <cell r="D4485" t="str">
            <v/>
          </cell>
          <cell r="E4485">
            <v>0</v>
          </cell>
          <cell r="F4485">
            <v>0</v>
          </cell>
          <cell r="G4485">
            <v>0</v>
          </cell>
        </row>
        <row r="4486">
          <cell r="A4486">
            <v>0</v>
          </cell>
          <cell r="B4486">
            <v>0</v>
          </cell>
          <cell r="C4486">
            <v>0</v>
          </cell>
          <cell r="D4486">
            <v>0</v>
          </cell>
          <cell r="E4486">
            <v>0</v>
          </cell>
          <cell r="F4486" t="str">
            <v>Total B</v>
          </cell>
          <cell r="G4486">
            <v>0</v>
          </cell>
        </row>
        <row r="4487">
          <cell r="A4487">
            <v>0</v>
          </cell>
          <cell r="B4487">
            <v>0</v>
          </cell>
          <cell r="C4487" t="str">
            <v>C - EQUIPOS</v>
          </cell>
          <cell r="D4487">
            <v>0</v>
          </cell>
          <cell r="E4487">
            <v>0</v>
          </cell>
          <cell r="F4487">
            <v>0</v>
          </cell>
          <cell r="G4487">
            <v>0</v>
          </cell>
        </row>
        <row r="4488">
          <cell r="A4488" t="str">
            <v/>
          </cell>
          <cell r="B4488" t="str">
            <v/>
          </cell>
          <cell r="C4488">
            <v>0</v>
          </cell>
          <cell r="D4488" t="str">
            <v/>
          </cell>
          <cell r="E4488">
            <v>0</v>
          </cell>
          <cell r="F4488">
            <v>0</v>
          </cell>
          <cell r="G4488">
            <v>0</v>
          </cell>
        </row>
        <row r="4489">
          <cell r="A4489" t="str">
            <v/>
          </cell>
          <cell r="B4489" t="str">
            <v/>
          </cell>
          <cell r="C4489">
            <v>0</v>
          </cell>
          <cell r="D4489" t="str">
            <v/>
          </cell>
          <cell r="E4489">
            <v>0</v>
          </cell>
          <cell r="F4489">
            <v>0</v>
          </cell>
          <cell r="G4489">
            <v>0</v>
          </cell>
        </row>
        <row r="4490">
          <cell r="A4490" t="str">
            <v/>
          </cell>
          <cell r="B4490" t="str">
            <v/>
          </cell>
          <cell r="C4490">
            <v>0</v>
          </cell>
          <cell r="D4490" t="str">
            <v/>
          </cell>
          <cell r="E4490">
            <v>0</v>
          </cell>
          <cell r="F4490">
            <v>0</v>
          </cell>
          <cell r="G4490">
            <v>0</v>
          </cell>
        </row>
        <row r="4491">
          <cell r="A4491" t="str">
            <v/>
          </cell>
          <cell r="B4491" t="str">
            <v/>
          </cell>
          <cell r="C4491">
            <v>0</v>
          </cell>
          <cell r="D4491" t="str">
            <v/>
          </cell>
          <cell r="E4491">
            <v>0</v>
          </cell>
          <cell r="F4491">
            <v>0</v>
          </cell>
          <cell r="G4491">
            <v>0</v>
          </cell>
        </row>
        <row r="4492">
          <cell r="A4492" t="str">
            <v/>
          </cell>
          <cell r="B4492" t="str">
            <v/>
          </cell>
          <cell r="C4492">
            <v>0</v>
          </cell>
          <cell r="D4492" t="str">
            <v/>
          </cell>
          <cell r="E4492">
            <v>0</v>
          </cell>
          <cell r="F4492">
            <v>0</v>
          </cell>
          <cell r="G4492">
            <v>0</v>
          </cell>
        </row>
        <row r="4493">
          <cell r="A4493" t="str">
            <v/>
          </cell>
          <cell r="B4493" t="str">
            <v/>
          </cell>
          <cell r="C4493">
            <v>0</v>
          </cell>
          <cell r="D4493" t="str">
            <v/>
          </cell>
          <cell r="E4493">
            <v>0</v>
          </cell>
          <cell r="F4493">
            <v>0</v>
          </cell>
          <cell r="G4493">
            <v>0</v>
          </cell>
        </row>
        <row r="4494">
          <cell r="A4494" t="str">
            <v/>
          </cell>
          <cell r="B4494" t="str">
            <v/>
          </cell>
          <cell r="C4494">
            <v>0</v>
          </cell>
          <cell r="D4494" t="str">
            <v/>
          </cell>
          <cell r="E4494">
            <v>0</v>
          </cell>
          <cell r="F4494">
            <v>0</v>
          </cell>
          <cell r="G4494">
            <v>0</v>
          </cell>
        </row>
        <row r="4495">
          <cell r="A4495" t="str">
            <v/>
          </cell>
          <cell r="B4495" t="str">
            <v/>
          </cell>
          <cell r="C4495">
            <v>0</v>
          </cell>
          <cell r="D4495" t="str">
            <v/>
          </cell>
          <cell r="E4495">
            <v>0</v>
          </cell>
          <cell r="F4495">
            <v>0</v>
          </cell>
          <cell r="G4495">
            <v>0</v>
          </cell>
        </row>
        <row r="4496">
          <cell r="A4496" t="str">
            <v/>
          </cell>
          <cell r="B4496" t="str">
            <v/>
          </cell>
          <cell r="C4496">
            <v>0</v>
          </cell>
          <cell r="D4496" t="str">
            <v/>
          </cell>
          <cell r="E4496">
            <v>0</v>
          </cell>
          <cell r="F4496">
            <v>0</v>
          </cell>
          <cell r="G4496">
            <v>0</v>
          </cell>
        </row>
        <row r="4497">
          <cell r="A4497">
            <v>0</v>
          </cell>
          <cell r="B4497">
            <v>0</v>
          </cell>
          <cell r="C4497">
            <v>0</v>
          </cell>
          <cell r="D4497">
            <v>0</v>
          </cell>
          <cell r="E4497">
            <v>0</v>
          </cell>
          <cell r="F4497" t="str">
            <v>Total C</v>
          </cell>
          <cell r="G4497">
            <v>0</v>
          </cell>
        </row>
        <row r="4498">
          <cell r="A4498">
            <v>0</v>
          </cell>
          <cell r="B4498">
            <v>0</v>
          </cell>
          <cell r="C4498">
            <v>0</v>
          </cell>
          <cell r="D4498">
            <v>0</v>
          </cell>
          <cell r="E4498">
            <v>0</v>
          </cell>
          <cell r="F4498">
            <v>0</v>
          </cell>
          <cell r="G4498">
            <v>0</v>
          </cell>
        </row>
        <row r="4499">
          <cell r="A4499" t="str">
            <v/>
          </cell>
          <cell r="B4499" t="str">
            <v/>
          </cell>
          <cell r="C4499">
            <v>0</v>
          </cell>
          <cell r="D4499" t="str">
            <v>Costo  Neto</v>
          </cell>
          <cell r="E4499">
            <v>0</v>
          </cell>
          <cell r="F4499" t="str">
            <v>Total D=A+B+C</v>
          </cell>
          <cell r="G4499">
            <v>0</v>
          </cell>
        </row>
        <row r="4501">
          <cell r="A4501" t="str">
            <v>ANALISIS DE PRECIOS</v>
          </cell>
          <cell r="B4501">
            <v>0</v>
          </cell>
          <cell r="C4501">
            <v>0</v>
          </cell>
          <cell r="D4501">
            <v>0</v>
          </cell>
          <cell r="E4501">
            <v>0</v>
          </cell>
          <cell r="F4501">
            <v>0</v>
          </cell>
          <cell r="G4501">
            <v>0</v>
          </cell>
        </row>
        <row r="4502">
          <cell r="A4502" t="str">
            <v>COMITENTE:</v>
          </cell>
          <cell r="B4502" t="str">
            <v>DIRECCIÓN DE ARQUITECTURA</v>
          </cell>
          <cell r="C4502">
            <v>0</v>
          </cell>
          <cell r="D4502">
            <v>0</v>
          </cell>
          <cell r="E4502">
            <v>0</v>
          </cell>
          <cell r="F4502">
            <v>0</v>
          </cell>
          <cell r="G4502">
            <v>0</v>
          </cell>
        </row>
        <row r="4503">
          <cell r="A4503" t="str">
            <v>CONTRATISTA:</v>
          </cell>
          <cell r="B4503" t="str">
            <v>FUNCIONALES SIGOP</v>
          </cell>
          <cell r="C4503">
            <v>0</v>
          </cell>
          <cell r="D4503">
            <v>0</v>
          </cell>
          <cell r="E4503">
            <v>0</v>
          </cell>
          <cell r="F4503">
            <v>0</v>
          </cell>
          <cell r="G4503">
            <v>0</v>
          </cell>
        </row>
        <row r="4504">
          <cell r="A4504" t="str">
            <v>OBRA:</v>
          </cell>
          <cell r="B4504" t="str">
            <v>PRUEBA PLANILLA DE MEDICION</v>
          </cell>
          <cell r="C4504">
            <v>0</v>
          </cell>
          <cell r="D4504">
            <v>0</v>
          </cell>
          <cell r="E4504">
            <v>0</v>
          </cell>
          <cell r="F4504" t="str">
            <v>PRECIOS A:</v>
          </cell>
          <cell r="G4504">
            <v>0</v>
          </cell>
        </row>
        <row r="4505">
          <cell r="A4505" t="str">
            <v>UBICACIÓN:</v>
          </cell>
          <cell r="B4505" t="str">
            <v>CENTRO CIVICO</v>
          </cell>
          <cell r="C4505">
            <v>0</v>
          </cell>
          <cell r="D4505">
            <v>0</v>
          </cell>
          <cell r="E4505">
            <v>0</v>
          </cell>
          <cell r="F4505">
            <v>0</v>
          </cell>
          <cell r="G4505">
            <v>0</v>
          </cell>
        </row>
        <row r="4506">
          <cell r="A4506" t="str">
            <v>RUBRO:</v>
          </cell>
          <cell r="B4506" t="str">
            <v/>
          </cell>
          <cell r="C4506" t="str">
            <v/>
          </cell>
          <cell r="D4506">
            <v>0</v>
          </cell>
          <cell r="E4506">
            <v>0</v>
          </cell>
          <cell r="F4506">
            <v>0</v>
          </cell>
          <cell r="G4506">
            <v>0</v>
          </cell>
        </row>
        <row r="4507">
          <cell r="A4507" t="str">
            <v>ITEM:</v>
          </cell>
          <cell r="B4507" t="str">
            <v/>
          </cell>
          <cell r="C4507" t="str">
            <v/>
          </cell>
          <cell r="D4507">
            <v>0</v>
          </cell>
          <cell r="E4507">
            <v>0</v>
          </cell>
          <cell r="F4507" t="str">
            <v>UNIDAD:</v>
          </cell>
          <cell r="G4507" t="str">
            <v/>
          </cell>
        </row>
        <row r="4508">
          <cell r="A4508">
            <v>0</v>
          </cell>
          <cell r="B4508">
            <v>0</v>
          </cell>
          <cell r="C4508">
            <v>0</v>
          </cell>
          <cell r="D4508">
            <v>0</v>
          </cell>
          <cell r="E4508">
            <v>0</v>
          </cell>
          <cell r="F4508">
            <v>0</v>
          </cell>
          <cell r="G4508">
            <v>0</v>
          </cell>
        </row>
        <row r="4509">
          <cell r="A4509" t="str">
            <v>DATOS REDETERMINACION</v>
          </cell>
          <cell r="B4509">
            <v>0</v>
          </cell>
          <cell r="C4509" t="str">
            <v>DESIGNACION</v>
          </cell>
          <cell r="D4509" t="str">
            <v>U</v>
          </cell>
          <cell r="E4509" t="str">
            <v>Cantidad</v>
          </cell>
          <cell r="F4509" t="str">
            <v>$ Unitarios</v>
          </cell>
          <cell r="G4509" t="str">
            <v>$ Parcial</v>
          </cell>
        </row>
        <row r="4510">
          <cell r="A4510" t="str">
            <v>CÓDIGO</v>
          </cell>
          <cell r="B4510" t="str">
            <v>DESCRIPCIÓN</v>
          </cell>
          <cell r="C4510">
            <v>0</v>
          </cell>
          <cell r="D4510">
            <v>0</v>
          </cell>
          <cell r="E4510">
            <v>0</v>
          </cell>
          <cell r="F4510">
            <v>0</v>
          </cell>
          <cell r="G4510">
            <v>0</v>
          </cell>
        </row>
        <row r="4511">
          <cell r="A4511">
            <v>0</v>
          </cell>
          <cell r="B4511">
            <v>0</v>
          </cell>
          <cell r="C4511" t="str">
            <v>A - MATERIALES</v>
          </cell>
          <cell r="D4511">
            <v>0</v>
          </cell>
          <cell r="E4511">
            <v>0</v>
          </cell>
          <cell r="F4511">
            <v>0</v>
          </cell>
          <cell r="G4511">
            <v>0</v>
          </cell>
        </row>
        <row r="4512">
          <cell r="A4512" t="str">
            <v/>
          </cell>
          <cell r="B4512" t="str">
            <v/>
          </cell>
          <cell r="C4512">
            <v>0</v>
          </cell>
          <cell r="D4512" t="str">
            <v/>
          </cell>
          <cell r="E4512">
            <v>0</v>
          </cell>
          <cell r="F4512">
            <v>0</v>
          </cell>
          <cell r="G4512">
            <v>0</v>
          </cell>
        </row>
        <row r="4513">
          <cell r="A4513" t="str">
            <v/>
          </cell>
          <cell r="B4513" t="str">
            <v/>
          </cell>
          <cell r="C4513">
            <v>0</v>
          </cell>
          <cell r="D4513" t="str">
            <v/>
          </cell>
          <cell r="E4513">
            <v>0</v>
          </cell>
          <cell r="F4513">
            <v>0</v>
          </cell>
          <cell r="G4513">
            <v>0</v>
          </cell>
        </row>
        <row r="4514">
          <cell r="A4514" t="str">
            <v/>
          </cell>
          <cell r="B4514" t="str">
            <v/>
          </cell>
          <cell r="C4514">
            <v>0</v>
          </cell>
          <cell r="D4514" t="str">
            <v/>
          </cell>
          <cell r="E4514">
            <v>0</v>
          </cell>
          <cell r="F4514">
            <v>0</v>
          </cell>
          <cell r="G4514">
            <v>0</v>
          </cell>
        </row>
        <row r="4515">
          <cell r="A4515" t="str">
            <v/>
          </cell>
          <cell r="B4515" t="str">
            <v/>
          </cell>
          <cell r="C4515">
            <v>0</v>
          </cell>
          <cell r="D4515" t="str">
            <v/>
          </cell>
          <cell r="E4515">
            <v>0</v>
          </cell>
          <cell r="F4515">
            <v>0</v>
          </cell>
          <cell r="G4515">
            <v>0</v>
          </cell>
        </row>
        <row r="4516">
          <cell r="A4516" t="str">
            <v/>
          </cell>
          <cell r="B4516" t="str">
            <v/>
          </cell>
          <cell r="C4516">
            <v>0</v>
          </cell>
          <cell r="D4516" t="str">
            <v/>
          </cell>
          <cell r="E4516">
            <v>0</v>
          </cell>
          <cell r="F4516">
            <v>0</v>
          </cell>
          <cell r="G4516">
            <v>0</v>
          </cell>
        </row>
        <row r="4517">
          <cell r="A4517" t="str">
            <v/>
          </cell>
          <cell r="B4517" t="str">
            <v/>
          </cell>
          <cell r="C4517">
            <v>0</v>
          </cell>
          <cell r="D4517" t="str">
            <v/>
          </cell>
          <cell r="E4517">
            <v>0</v>
          </cell>
          <cell r="F4517">
            <v>0</v>
          </cell>
          <cell r="G4517">
            <v>0</v>
          </cell>
        </row>
        <row r="4518">
          <cell r="A4518" t="str">
            <v/>
          </cell>
          <cell r="B4518" t="str">
            <v/>
          </cell>
          <cell r="C4518">
            <v>0</v>
          </cell>
          <cell r="D4518" t="str">
            <v/>
          </cell>
          <cell r="E4518">
            <v>0</v>
          </cell>
          <cell r="F4518">
            <v>0</v>
          </cell>
          <cell r="G4518">
            <v>0</v>
          </cell>
        </row>
        <row r="4519">
          <cell r="A4519" t="str">
            <v/>
          </cell>
          <cell r="B4519" t="str">
            <v/>
          </cell>
          <cell r="C4519">
            <v>0</v>
          </cell>
          <cell r="D4519" t="str">
            <v/>
          </cell>
          <cell r="E4519">
            <v>0</v>
          </cell>
          <cell r="F4519">
            <v>0</v>
          </cell>
          <cell r="G4519">
            <v>0</v>
          </cell>
        </row>
        <row r="4520">
          <cell r="A4520" t="str">
            <v/>
          </cell>
          <cell r="B4520" t="str">
            <v/>
          </cell>
          <cell r="C4520">
            <v>0</v>
          </cell>
          <cell r="D4520" t="str">
            <v/>
          </cell>
          <cell r="E4520">
            <v>0</v>
          </cell>
          <cell r="F4520">
            <v>0</v>
          </cell>
          <cell r="G4520">
            <v>0</v>
          </cell>
        </row>
        <row r="4521">
          <cell r="A4521" t="str">
            <v/>
          </cell>
          <cell r="B4521" t="str">
            <v/>
          </cell>
          <cell r="C4521">
            <v>0</v>
          </cell>
          <cell r="D4521" t="str">
            <v/>
          </cell>
          <cell r="E4521">
            <v>0</v>
          </cell>
          <cell r="F4521">
            <v>0</v>
          </cell>
          <cell r="G4521">
            <v>0</v>
          </cell>
        </row>
        <row r="4522">
          <cell r="A4522" t="str">
            <v/>
          </cell>
          <cell r="B4522" t="str">
            <v/>
          </cell>
          <cell r="C4522">
            <v>0</v>
          </cell>
          <cell r="D4522" t="str">
            <v/>
          </cell>
          <cell r="E4522">
            <v>0</v>
          </cell>
          <cell r="F4522">
            <v>0</v>
          </cell>
          <cell r="G4522">
            <v>0</v>
          </cell>
        </row>
        <row r="4523">
          <cell r="A4523" t="str">
            <v/>
          </cell>
          <cell r="B4523" t="str">
            <v/>
          </cell>
          <cell r="C4523">
            <v>0</v>
          </cell>
          <cell r="D4523" t="str">
            <v/>
          </cell>
          <cell r="E4523">
            <v>0</v>
          </cell>
          <cell r="F4523">
            <v>0</v>
          </cell>
          <cell r="G4523">
            <v>0</v>
          </cell>
        </row>
        <row r="4524">
          <cell r="A4524" t="str">
            <v/>
          </cell>
          <cell r="B4524" t="str">
            <v/>
          </cell>
          <cell r="C4524">
            <v>0</v>
          </cell>
          <cell r="D4524" t="str">
            <v/>
          </cell>
          <cell r="E4524">
            <v>0</v>
          </cell>
          <cell r="F4524">
            <v>0</v>
          </cell>
          <cell r="G4524">
            <v>0</v>
          </cell>
        </row>
        <row r="4525">
          <cell r="A4525" t="str">
            <v/>
          </cell>
          <cell r="B4525" t="str">
            <v/>
          </cell>
          <cell r="C4525">
            <v>0</v>
          </cell>
          <cell r="D4525" t="str">
            <v/>
          </cell>
          <cell r="E4525">
            <v>0</v>
          </cell>
          <cell r="F4525">
            <v>0</v>
          </cell>
          <cell r="G4525">
            <v>0</v>
          </cell>
        </row>
        <row r="4526">
          <cell r="A4526">
            <v>0</v>
          </cell>
          <cell r="B4526">
            <v>0</v>
          </cell>
          <cell r="C4526">
            <v>0</v>
          </cell>
          <cell r="D4526">
            <v>0</v>
          </cell>
          <cell r="E4526">
            <v>0</v>
          </cell>
          <cell r="F4526" t="str">
            <v>Total A</v>
          </cell>
          <cell r="G4526">
            <v>0</v>
          </cell>
        </row>
        <row r="4527">
          <cell r="A4527">
            <v>0</v>
          </cell>
          <cell r="B4527">
            <v>0</v>
          </cell>
          <cell r="C4527" t="str">
            <v>B - MANO DE OBRA</v>
          </cell>
          <cell r="D4527">
            <v>0</v>
          </cell>
          <cell r="E4527">
            <v>0</v>
          </cell>
          <cell r="F4527">
            <v>0</v>
          </cell>
          <cell r="G4527">
            <v>0</v>
          </cell>
        </row>
        <row r="4528">
          <cell r="A4528" t="str">
            <v/>
          </cell>
          <cell r="B4528">
            <v>0</v>
          </cell>
          <cell r="C4528">
            <v>0</v>
          </cell>
          <cell r="D4528" t="str">
            <v/>
          </cell>
          <cell r="E4528">
            <v>0</v>
          </cell>
          <cell r="F4528">
            <v>0</v>
          </cell>
          <cell r="G4528">
            <v>0</v>
          </cell>
        </row>
        <row r="4529">
          <cell r="A4529" t="str">
            <v/>
          </cell>
          <cell r="B4529">
            <v>0</v>
          </cell>
          <cell r="C4529">
            <v>0</v>
          </cell>
          <cell r="D4529" t="str">
            <v/>
          </cell>
          <cell r="E4529">
            <v>0</v>
          </cell>
          <cell r="F4529">
            <v>0</v>
          </cell>
          <cell r="G4529">
            <v>0</v>
          </cell>
        </row>
        <row r="4530">
          <cell r="A4530" t="str">
            <v/>
          </cell>
          <cell r="B4530">
            <v>0</v>
          </cell>
          <cell r="C4530">
            <v>0</v>
          </cell>
          <cell r="D4530" t="str">
            <v/>
          </cell>
          <cell r="E4530">
            <v>0</v>
          </cell>
          <cell r="F4530">
            <v>0</v>
          </cell>
          <cell r="G4530">
            <v>0</v>
          </cell>
        </row>
        <row r="4531">
          <cell r="A4531" t="str">
            <v/>
          </cell>
          <cell r="B4531">
            <v>0</v>
          </cell>
          <cell r="C4531">
            <v>0</v>
          </cell>
          <cell r="D4531" t="str">
            <v/>
          </cell>
          <cell r="E4531">
            <v>0</v>
          </cell>
          <cell r="F4531">
            <v>0</v>
          </cell>
          <cell r="G4531">
            <v>0</v>
          </cell>
        </row>
        <row r="4532">
          <cell r="A4532" t="str">
            <v/>
          </cell>
          <cell r="B4532">
            <v>0</v>
          </cell>
          <cell r="C4532">
            <v>0</v>
          </cell>
          <cell r="D4532" t="str">
            <v/>
          </cell>
          <cell r="E4532">
            <v>0</v>
          </cell>
          <cell r="F4532">
            <v>0</v>
          </cell>
          <cell r="G4532">
            <v>0</v>
          </cell>
        </row>
        <row r="4533">
          <cell r="A4533" t="str">
            <v/>
          </cell>
          <cell r="B4533">
            <v>0</v>
          </cell>
          <cell r="C4533">
            <v>0</v>
          </cell>
          <cell r="D4533" t="str">
            <v/>
          </cell>
          <cell r="E4533">
            <v>0</v>
          </cell>
          <cell r="F4533">
            <v>0</v>
          </cell>
          <cell r="G4533">
            <v>0</v>
          </cell>
        </row>
        <row r="4534">
          <cell r="A4534" t="str">
            <v/>
          </cell>
          <cell r="B4534">
            <v>0</v>
          </cell>
          <cell r="C4534">
            <v>0</v>
          </cell>
          <cell r="D4534" t="str">
            <v/>
          </cell>
          <cell r="E4534">
            <v>0</v>
          </cell>
          <cell r="F4534">
            <v>0</v>
          </cell>
          <cell r="G4534">
            <v>0</v>
          </cell>
        </row>
        <row r="4535">
          <cell r="A4535" t="str">
            <v/>
          </cell>
          <cell r="B4535">
            <v>0</v>
          </cell>
          <cell r="C4535">
            <v>0</v>
          </cell>
          <cell r="D4535" t="str">
            <v/>
          </cell>
          <cell r="E4535">
            <v>0</v>
          </cell>
          <cell r="F4535">
            <v>0</v>
          </cell>
          <cell r="G4535">
            <v>0</v>
          </cell>
        </row>
        <row r="4536">
          <cell r="A4536">
            <v>0</v>
          </cell>
          <cell r="B4536">
            <v>0</v>
          </cell>
          <cell r="C4536">
            <v>0</v>
          </cell>
          <cell r="D4536">
            <v>0</v>
          </cell>
          <cell r="E4536">
            <v>0</v>
          </cell>
          <cell r="F4536" t="str">
            <v>Total B</v>
          </cell>
          <cell r="G4536">
            <v>0</v>
          </cell>
        </row>
        <row r="4537">
          <cell r="A4537">
            <v>0</v>
          </cell>
          <cell r="B4537">
            <v>0</v>
          </cell>
          <cell r="C4537" t="str">
            <v>C - EQUIPOS</v>
          </cell>
          <cell r="D4537">
            <v>0</v>
          </cell>
          <cell r="E4537">
            <v>0</v>
          </cell>
          <cell r="F4537">
            <v>0</v>
          </cell>
          <cell r="G4537">
            <v>0</v>
          </cell>
        </row>
        <row r="4538">
          <cell r="A4538" t="str">
            <v/>
          </cell>
          <cell r="B4538" t="str">
            <v/>
          </cell>
          <cell r="C4538">
            <v>0</v>
          </cell>
          <cell r="D4538" t="str">
            <v/>
          </cell>
          <cell r="E4538">
            <v>0</v>
          </cell>
          <cell r="F4538">
            <v>0</v>
          </cell>
          <cell r="G4538">
            <v>0</v>
          </cell>
        </row>
        <row r="4539">
          <cell r="A4539" t="str">
            <v/>
          </cell>
          <cell r="B4539" t="str">
            <v/>
          </cell>
          <cell r="C4539">
            <v>0</v>
          </cell>
          <cell r="D4539" t="str">
            <v/>
          </cell>
          <cell r="E4539">
            <v>0</v>
          </cell>
          <cell r="F4539">
            <v>0</v>
          </cell>
          <cell r="G4539">
            <v>0</v>
          </cell>
        </row>
        <row r="4540">
          <cell r="A4540" t="str">
            <v/>
          </cell>
          <cell r="B4540" t="str">
            <v/>
          </cell>
          <cell r="C4540">
            <v>0</v>
          </cell>
          <cell r="D4540" t="str">
            <v/>
          </cell>
          <cell r="E4540">
            <v>0</v>
          </cell>
          <cell r="F4540">
            <v>0</v>
          </cell>
          <cell r="G4540">
            <v>0</v>
          </cell>
        </row>
        <row r="4541">
          <cell r="A4541" t="str">
            <v/>
          </cell>
          <cell r="B4541" t="str">
            <v/>
          </cell>
          <cell r="C4541">
            <v>0</v>
          </cell>
          <cell r="D4541" t="str">
            <v/>
          </cell>
          <cell r="E4541">
            <v>0</v>
          </cell>
          <cell r="F4541">
            <v>0</v>
          </cell>
          <cell r="G4541">
            <v>0</v>
          </cell>
        </row>
        <row r="4542">
          <cell r="A4542" t="str">
            <v/>
          </cell>
          <cell r="B4542" t="str">
            <v/>
          </cell>
          <cell r="C4542">
            <v>0</v>
          </cell>
          <cell r="D4542" t="str">
            <v/>
          </cell>
          <cell r="E4542">
            <v>0</v>
          </cell>
          <cell r="F4542">
            <v>0</v>
          </cell>
          <cell r="G4542">
            <v>0</v>
          </cell>
        </row>
        <row r="4543">
          <cell r="A4543" t="str">
            <v/>
          </cell>
          <cell r="B4543" t="str">
            <v/>
          </cell>
          <cell r="C4543">
            <v>0</v>
          </cell>
          <cell r="D4543" t="str">
            <v/>
          </cell>
          <cell r="E4543">
            <v>0</v>
          </cell>
          <cell r="F4543">
            <v>0</v>
          </cell>
          <cell r="G4543">
            <v>0</v>
          </cell>
        </row>
        <row r="4544">
          <cell r="A4544" t="str">
            <v/>
          </cell>
          <cell r="B4544" t="str">
            <v/>
          </cell>
          <cell r="C4544">
            <v>0</v>
          </cell>
          <cell r="D4544" t="str">
            <v/>
          </cell>
          <cell r="E4544">
            <v>0</v>
          </cell>
          <cell r="F4544">
            <v>0</v>
          </cell>
          <cell r="G4544">
            <v>0</v>
          </cell>
        </row>
        <row r="4545">
          <cell r="A4545" t="str">
            <v/>
          </cell>
          <cell r="B4545" t="str">
            <v/>
          </cell>
          <cell r="C4545">
            <v>0</v>
          </cell>
          <cell r="D4545" t="str">
            <v/>
          </cell>
          <cell r="E4545">
            <v>0</v>
          </cell>
          <cell r="F4545">
            <v>0</v>
          </cell>
          <cell r="G4545">
            <v>0</v>
          </cell>
        </row>
        <row r="4546">
          <cell r="A4546" t="str">
            <v/>
          </cell>
          <cell r="B4546" t="str">
            <v/>
          </cell>
          <cell r="C4546">
            <v>0</v>
          </cell>
          <cell r="D4546" t="str">
            <v/>
          </cell>
          <cell r="E4546">
            <v>0</v>
          </cell>
          <cell r="F4546">
            <v>0</v>
          </cell>
          <cell r="G4546">
            <v>0</v>
          </cell>
        </row>
        <row r="4547">
          <cell r="A4547">
            <v>0</v>
          </cell>
          <cell r="B4547">
            <v>0</v>
          </cell>
          <cell r="C4547">
            <v>0</v>
          </cell>
          <cell r="D4547">
            <v>0</v>
          </cell>
          <cell r="E4547">
            <v>0</v>
          </cell>
          <cell r="F4547" t="str">
            <v>Total C</v>
          </cell>
          <cell r="G4547">
            <v>0</v>
          </cell>
        </row>
        <row r="4548">
          <cell r="A4548">
            <v>0</v>
          </cell>
          <cell r="B4548">
            <v>0</v>
          </cell>
          <cell r="C4548">
            <v>0</v>
          </cell>
          <cell r="D4548">
            <v>0</v>
          </cell>
          <cell r="E4548">
            <v>0</v>
          </cell>
          <cell r="F4548">
            <v>0</v>
          </cell>
          <cell r="G4548">
            <v>0</v>
          </cell>
        </row>
        <row r="4549">
          <cell r="A4549" t="str">
            <v/>
          </cell>
          <cell r="B4549" t="str">
            <v/>
          </cell>
          <cell r="C4549">
            <v>0</v>
          </cell>
          <cell r="D4549" t="str">
            <v>Costo  Neto</v>
          </cell>
          <cell r="E4549">
            <v>0</v>
          </cell>
          <cell r="F4549" t="str">
            <v>Total D=A+B+C</v>
          </cell>
          <cell r="G4549">
            <v>0</v>
          </cell>
        </row>
        <row r="4551">
          <cell r="A4551" t="str">
            <v>ANALISIS DE PRECIOS</v>
          </cell>
          <cell r="B4551">
            <v>0</v>
          </cell>
          <cell r="C4551">
            <v>0</v>
          </cell>
          <cell r="D4551">
            <v>0</v>
          </cell>
          <cell r="E4551">
            <v>0</v>
          </cell>
          <cell r="F4551">
            <v>0</v>
          </cell>
          <cell r="G4551">
            <v>0</v>
          </cell>
        </row>
        <row r="4552">
          <cell r="A4552" t="str">
            <v>COMITENTE:</v>
          </cell>
          <cell r="B4552" t="str">
            <v>DIRECCIÓN DE ARQUITECTURA</v>
          </cell>
          <cell r="C4552">
            <v>0</v>
          </cell>
          <cell r="D4552">
            <v>0</v>
          </cell>
          <cell r="E4552">
            <v>0</v>
          </cell>
          <cell r="F4552">
            <v>0</v>
          </cell>
          <cell r="G4552">
            <v>0</v>
          </cell>
        </row>
        <row r="4553">
          <cell r="A4553" t="str">
            <v>CONTRATISTA:</v>
          </cell>
          <cell r="B4553" t="str">
            <v>FUNCIONALES SIGOP</v>
          </cell>
          <cell r="C4553">
            <v>0</v>
          </cell>
          <cell r="D4553">
            <v>0</v>
          </cell>
          <cell r="E4553">
            <v>0</v>
          </cell>
          <cell r="F4553">
            <v>0</v>
          </cell>
          <cell r="G4553">
            <v>0</v>
          </cell>
        </row>
        <row r="4554">
          <cell r="A4554" t="str">
            <v>OBRA:</v>
          </cell>
          <cell r="B4554" t="str">
            <v>PRUEBA PLANILLA DE MEDICION</v>
          </cell>
          <cell r="C4554">
            <v>0</v>
          </cell>
          <cell r="D4554">
            <v>0</v>
          </cell>
          <cell r="E4554">
            <v>0</v>
          </cell>
          <cell r="F4554" t="str">
            <v>PRECIOS A:</v>
          </cell>
          <cell r="G4554">
            <v>0</v>
          </cell>
        </row>
        <row r="4555">
          <cell r="A4555" t="str">
            <v>UBICACIÓN:</v>
          </cell>
          <cell r="B4555" t="str">
            <v>CENTRO CIVICO</v>
          </cell>
          <cell r="C4555">
            <v>0</v>
          </cell>
          <cell r="D4555">
            <v>0</v>
          </cell>
          <cell r="E4555">
            <v>0</v>
          </cell>
          <cell r="F4555">
            <v>0</v>
          </cell>
          <cell r="G4555">
            <v>0</v>
          </cell>
        </row>
        <row r="4556">
          <cell r="A4556" t="str">
            <v>RUBRO:</v>
          </cell>
          <cell r="B4556" t="str">
            <v/>
          </cell>
          <cell r="C4556" t="str">
            <v/>
          </cell>
          <cell r="D4556">
            <v>0</v>
          </cell>
          <cell r="E4556">
            <v>0</v>
          </cell>
          <cell r="F4556">
            <v>0</v>
          </cell>
          <cell r="G4556">
            <v>0</v>
          </cell>
        </row>
        <row r="4557">
          <cell r="A4557" t="str">
            <v>ITEM:</v>
          </cell>
          <cell r="B4557" t="str">
            <v/>
          </cell>
          <cell r="C4557" t="str">
            <v/>
          </cell>
          <cell r="D4557">
            <v>0</v>
          </cell>
          <cell r="E4557">
            <v>0</v>
          </cell>
          <cell r="F4557" t="str">
            <v>UNIDAD:</v>
          </cell>
          <cell r="G4557" t="str">
            <v/>
          </cell>
        </row>
        <row r="4558">
          <cell r="A4558">
            <v>0</v>
          </cell>
          <cell r="B4558">
            <v>0</v>
          </cell>
          <cell r="C4558">
            <v>0</v>
          </cell>
          <cell r="D4558">
            <v>0</v>
          </cell>
          <cell r="E4558">
            <v>0</v>
          </cell>
          <cell r="F4558">
            <v>0</v>
          </cell>
          <cell r="G4558">
            <v>0</v>
          </cell>
        </row>
        <row r="4559">
          <cell r="A4559" t="str">
            <v>DATOS REDETERMINACION</v>
          </cell>
          <cell r="B4559">
            <v>0</v>
          </cell>
          <cell r="C4559" t="str">
            <v>DESIGNACION</v>
          </cell>
          <cell r="D4559" t="str">
            <v>U</v>
          </cell>
          <cell r="E4559" t="str">
            <v>Cantidad</v>
          </cell>
          <cell r="F4559" t="str">
            <v>$ Unitarios</v>
          </cell>
          <cell r="G4559" t="str">
            <v>$ Parcial</v>
          </cell>
        </row>
        <row r="4560">
          <cell r="A4560" t="str">
            <v>CÓDIGO</v>
          </cell>
          <cell r="B4560" t="str">
            <v>DESCRIPCIÓN</v>
          </cell>
          <cell r="C4560">
            <v>0</v>
          </cell>
          <cell r="D4560">
            <v>0</v>
          </cell>
          <cell r="E4560">
            <v>0</v>
          </cell>
          <cell r="F4560">
            <v>0</v>
          </cell>
          <cell r="G4560">
            <v>0</v>
          </cell>
        </row>
        <row r="4561">
          <cell r="A4561">
            <v>0</v>
          </cell>
          <cell r="B4561">
            <v>0</v>
          </cell>
          <cell r="C4561" t="str">
            <v>A - MATERIALES</v>
          </cell>
          <cell r="D4561">
            <v>0</v>
          </cell>
          <cell r="E4561">
            <v>0</v>
          </cell>
          <cell r="F4561">
            <v>0</v>
          </cell>
          <cell r="G4561">
            <v>0</v>
          </cell>
        </row>
        <row r="4562">
          <cell r="A4562" t="str">
            <v/>
          </cell>
          <cell r="B4562" t="str">
            <v/>
          </cell>
          <cell r="C4562">
            <v>0</v>
          </cell>
          <cell r="D4562" t="str">
            <v/>
          </cell>
          <cell r="E4562">
            <v>0</v>
          </cell>
          <cell r="F4562">
            <v>0</v>
          </cell>
          <cell r="G4562">
            <v>0</v>
          </cell>
        </row>
        <row r="4563">
          <cell r="A4563" t="str">
            <v/>
          </cell>
          <cell r="B4563" t="str">
            <v/>
          </cell>
          <cell r="C4563">
            <v>0</v>
          </cell>
          <cell r="D4563" t="str">
            <v/>
          </cell>
          <cell r="E4563">
            <v>0</v>
          </cell>
          <cell r="F4563">
            <v>0</v>
          </cell>
          <cell r="G4563">
            <v>0</v>
          </cell>
        </row>
        <row r="4564">
          <cell r="A4564" t="str">
            <v/>
          </cell>
          <cell r="B4564" t="str">
            <v/>
          </cell>
          <cell r="C4564">
            <v>0</v>
          </cell>
          <cell r="D4564" t="str">
            <v/>
          </cell>
          <cell r="E4564">
            <v>0</v>
          </cell>
          <cell r="F4564">
            <v>0</v>
          </cell>
          <cell r="G4564">
            <v>0</v>
          </cell>
        </row>
        <row r="4565">
          <cell r="A4565" t="str">
            <v/>
          </cell>
          <cell r="B4565" t="str">
            <v/>
          </cell>
          <cell r="C4565">
            <v>0</v>
          </cell>
          <cell r="D4565" t="str">
            <v/>
          </cell>
          <cell r="E4565">
            <v>0</v>
          </cell>
          <cell r="F4565">
            <v>0</v>
          </cell>
          <cell r="G4565">
            <v>0</v>
          </cell>
        </row>
        <row r="4566">
          <cell r="A4566" t="str">
            <v/>
          </cell>
          <cell r="B4566" t="str">
            <v/>
          </cell>
          <cell r="C4566">
            <v>0</v>
          </cell>
          <cell r="D4566" t="str">
            <v/>
          </cell>
          <cell r="E4566">
            <v>0</v>
          </cell>
          <cell r="F4566">
            <v>0</v>
          </cell>
          <cell r="G4566">
            <v>0</v>
          </cell>
        </row>
        <row r="4567">
          <cell r="A4567" t="str">
            <v/>
          </cell>
          <cell r="B4567" t="str">
            <v/>
          </cell>
          <cell r="C4567">
            <v>0</v>
          </cell>
          <cell r="D4567" t="str">
            <v/>
          </cell>
          <cell r="E4567">
            <v>0</v>
          </cell>
          <cell r="F4567">
            <v>0</v>
          </cell>
          <cell r="G4567">
            <v>0</v>
          </cell>
        </row>
        <row r="4568">
          <cell r="A4568" t="str">
            <v/>
          </cell>
          <cell r="B4568" t="str">
            <v/>
          </cell>
          <cell r="C4568">
            <v>0</v>
          </cell>
          <cell r="D4568" t="str">
            <v/>
          </cell>
          <cell r="E4568">
            <v>0</v>
          </cell>
          <cell r="F4568">
            <v>0</v>
          </cell>
          <cell r="G4568">
            <v>0</v>
          </cell>
        </row>
        <row r="4569">
          <cell r="A4569" t="str">
            <v/>
          </cell>
          <cell r="B4569" t="str">
            <v/>
          </cell>
          <cell r="C4569">
            <v>0</v>
          </cell>
          <cell r="D4569" t="str">
            <v/>
          </cell>
          <cell r="E4569">
            <v>0</v>
          </cell>
          <cell r="F4569">
            <v>0</v>
          </cell>
          <cell r="G4569">
            <v>0</v>
          </cell>
        </row>
        <row r="4570">
          <cell r="A4570" t="str">
            <v/>
          </cell>
          <cell r="B4570" t="str">
            <v/>
          </cell>
          <cell r="C4570">
            <v>0</v>
          </cell>
          <cell r="D4570" t="str">
            <v/>
          </cell>
          <cell r="E4570">
            <v>0</v>
          </cell>
          <cell r="F4570">
            <v>0</v>
          </cell>
          <cell r="G4570">
            <v>0</v>
          </cell>
        </row>
        <row r="4571">
          <cell r="A4571" t="str">
            <v/>
          </cell>
          <cell r="B4571" t="str">
            <v/>
          </cell>
          <cell r="C4571">
            <v>0</v>
          </cell>
          <cell r="D4571" t="str">
            <v/>
          </cell>
          <cell r="E4571">
            <v>0</v>
          </cell>
          <cell r="F4571">
            <v>0</v>
          </cell>
          <cell r="G4571">
            <v>0</v>
          </cell>
        </row>
        <row r="4572">
          <cell r="A4572" t="str">
            <v/>
          </cell>
          <cell r="B4572" t="str">
            <v/>
          </cell>
          <cell r="C4572">
            <v>0</v>
          </cell>
          <cell r="D4572" t="str">
            <v/>
          </cell>
          <cell r="E4572">
            <v>0</v>
          </cell>
          <cell r="F4572">
            <v>0</v>
          </cell>
          <cell r="G4572">
            <v>0</v>
          </cell>
        </row>
        <row r="4573">
          <cell r="A4573" t="str">
            <v/>
          </cell>
          <cell r="B4573" t="str">
            <v/>
          </cell>
          <cell r="C4573">
            <v>0</v>
          </cell>
          <cell r="D4573" t="str">
            <v/>
          </cell>
          <cell r="E4573">
            <v>0</v>
          </cell>
          <cell r="F4573">
            <v>0</v>
          </cell>
          <cell r="G4573">
            <v>0</v>
          </cell>
        </row>
        <row r="4574">
          <cell r="A4574" t="str">
            <v/>
          </cell>
          <cell r="B4574" t="str">
            <v/>
          </cell>
          <cell r="C4574">
            <v>0</v>
          </cell>
          <cell r="D4574" t="str">
            <v/>
          </cell>
          <cell r="E4574">
            <v>0</v>
          </cell>
          <cell r="F4574">
            <v>0</v>
          </cell>
          <cell r="G4574">
            <v>0</v>
          </cell>
        </row>
        <row r="4575">
          <cell r="A4575" t="str">
            <v/>
          </cell>
          <cell r="B4575" t="str">
            <v/>
          </cell>
          <cell r="C4575">
            <v>0</v>
          </cell>
          <cell r="D4575" t="str">
            <v/>
          </cell>
          <cell r="E4575">
            <v>0</v>
          </cell>
          <cell r="F4575">
            <v>0</v>
          </cell>
          <cell r="G4575">
            <v>0</v>
          </cell>
        </row>
        <row r="4576">
          <cell r="A4576">
            <v>0</v>
          </cell>
          <cell r="B4576">
            <v>0</v>
          </cell>
          <cell r="C4576">
            <v>0</v>
          </cell>
          <cell r="D4576">
            <v>0</v>
          </cell>
          <cell r="E4576">
            <v>0</v>
          </cell>
          <cell r="F4576" t="str">
            <v>Total A</v>
          </cell>
          <cell r="G4576">
            <v>0</v>
          </cell>
        </row>
        <row r="4577">
          <cell r="A4577">
            <v>0</v>
          </cell>
          <cell r="B4577">
            <v>0</v>
          </cell>
          <cell r="C4577" t="str">
            <v>B - MANO DE OBRA</v>
          </cell>
          <cell r="D4577">
            <v>0</v>
          </cell>
          <cell r="E4577">
            <v>0</v>
          </cell>
          <cell r="F4577">
            <v>0</v>
          </cell>
          <cell r="G4577">
            <v>0</v>
          </cell>
        </row>
        <row r="4578">
          <cell r="A4578" t="str">
            <v/>
          </cell>
          <cell r="B4578">
            <v>0</v>
          </cell>
          <cell r="C4578">
            <v>0</v>
          </cell>
          <cell r="D4578" t="str">
            <v/>
          </cell>
          <cell r="E4578">
            <v>0</v>
          </cell>
          <cell r="F4578">
            <v>0</v>
          </cell>
          <cell r="G4578">
            <v>0</v>
          </cell>
        </row>
        <row r="4579">
          <cell r="A4579" t="str">
            <v/>
          </cell>
          <cell r="B4579">
            <v>0</v>
          </cell>
          <cell r="C4579">
            <v>0</v>
          </cell>
          <cell r="D4579" t="str">
            <v/>
          </cell>
          <cell r="E4579">
            <v>0</v>
          </cell>
          <cell r="F4579">
            <v>0</v>
          </cell>
          <cell r="G4579">
            <v>0</v>
          </cell>
        </row>
        <row r="4580">
          <cell r="A4580" t="str">
            <v/>
          </cell>
          <cell r="B4580">
            <v>0</v>
          </cell>
          <cell r="C4580">
            <v>0</v>
          </cell>
          <cell r="D4580" t="str">
            <v/>
          </cell>
          <cell r="E4580">
            <v>0</v>
          </cell>
          <cell r="F4580">
            <v>0</v>
          </cell>
          <cell r="G4580">
            <v>0</v>
          </cell>
        </row>
        <row r="4581">
          <cell r="A4581" t="str">
            <v/>
          </cell>
          <cell r="B4581">
            <v>0</v>
          </cell>
          <cell r="C4581">
            <v>0</v>
          </cell>
          <cell r="D4581" t="str">
            <v/>
          </cell>
          <cell r="E4581">
            <v>0</v>
          </cell>
          <cell r="F4581">
            <v>0</v>
          </cell>
          <cell r="G4581">
            <v>0</v>
          </cell>
        </row>
        <row r="4582">
          <cell r="A4582" t="str">
            <v/>
          </cell>
          <cell r="B4582">
            <v>0</v>
          </cell>
          <cell r="C4582">
            <v>0</v>
          </cell>
          <cell r="D4582" t="str">
            <v/>
          </cell>
          <cell r="E4582">
            <v>0</v>
          </cell>
          <cell r="F4582">
            <v>0</v>
          </cell>
          <cell r="G4582">
            <v>0</v>
          </cell>
        </row>
        <row r="4583">
          <cell r="A4583" t="str">
            <v/>
          </cell>
          <cell r="B4583">
            <v>0</v>
          </cell>
          <cell r="C4583">
            <v>0</v>
          </cell>
          <cell r="D4583" t="str">
            <v/>
          </cell>
          <cell r="E4583">
            <v>0</v>
          </cell>
          <cell r="F4583">
            <v>0</v>
          </cell>
          <cell r="G4583">
            <v>0</v>
          </cell>
        </row>
        <row r="4584">
          <cell r="A4584" t="str">
            <v/>
          </cell>
          <cell r="B4584">
            <v>0</v>
          </cell>
          <cell r="C4584">
            <v>0</v>
          </cell>
          <cell r="D4584" t="str">
            <v/>
          </cell>
          <cell r="E4584">
            <v>0</v>
          </cell>
          <cell r="F4584">
            <v>0</v>
          </cell>
          <cell r="G4584">
            <v>0</v>
          </cell>
        </row>
        <row r="4585">
          <cell r="A4585" t="str">
            <v/>
          </cell>
          <cell r="B4585">
            <v>0</v>
          </cell>
          <cell r="C4585">
            <v>0</v>
          </cell>
          <cell r="D4585" t="str">
            <v/>
          </cell>
          <cell r="E4585">
            <v>0</v>
          </cell>
          <cell r="F4585">
            <v>0</v>
          </cell>
          <cell r="G4585">
            <v>0</v>
          </cell>
        </row>
        <row r="4586">
          <cell r="A4586">
            <v>0</v>
          </cell>
          <cell r="B4586">
            <v>0</v>
          </cell>
          <cell r="C4586">
            <v>0</v>
          </cell>
          <cell r="D4586">
            <v>0</v>
          </cell>
          <cell r="E4586">
            <v>0</v>
          </cell>
          <cell r="F4586" t="str">
            <v>Total B</v>
          </cell>
          <cell r="G4586">
            <v>0</v>
          </cell>
        </row>
        <row r="4587">
          <cell r="A4587">
            <v>0</v>
          </cell>
          <cell r="B4587">
            <v>0</v>
          </cell>
          <cell r="C4587" t="str">
            <v>C - EQUIPOS</v>
          </cell>
          <cell r="D4587">
            <v>0</v>
          </cell>
          <cell r="E4587">
            <v>0</v>
          </cell>
          <cell r="F4587">
            <v>0</v>
          </cell>
          <cell r="G4587">
            <v>0</v>
          </cell>
        </row>
        <row r="4588">
          <cell r="A4588" t="str">
            <v/>
          </cell>
          <cell r="B4588" t="str">
            <v/>
          </cell>
          <cell r="C4588">
            <v>0</v>
          </cell>
          <cell r="D4588" t="str">
            <v/>
          </cell>
          <cell r="E4588">
            <v>0</v>
          </cell>
          <cell r="F4588">
            <v>0</v>
          </cell>
          <cell r="G4588">
            <v>0</v>
          </cell>
        </row>
        <row r="4589">
          <cell r="A4589" t="str">
            <v/>
          </cell>
          <cell r="B4589" t="str">
            <v/>
          </cell>
          <cell r="C4589">
            <v>0</v>
          </cell>
          <cell r="D4589" t="str">
            <v/>
          </cell>
          <cell r="E4589">
            <v>0</v>
          </cell>
          <cell r="F4589">
            <v>0</v>
          </cell>
          <cell r="G4589">
            <v>0</v>
          </cell>
        </row>
        <row r="4590">
          <cell r="A4590" t="str">
            <v/>
          </cell>
          <cell r="B4590" t="str">
            <v/>
          </cell>
          <cell r="C4590">
            <v>0</v>
          </cell>
          <cell r="D4590" t="str">
            <v/>
          </cell>
          <cell r="E4590">
            <v>0</v>
          </cell>
          <cell r="F4590">
            <v>0</v>
          </cell>
          <cell r="G4590">
            <v>0</v>
          </cell>
        </row>
        <row r="4591">
          <cell r="A4591" t="str">
            <v/>
          </cell>
          <cell r="B4591" t="str">
            <v/>
          </cell>
          <cell r="C4591">
            <v>0</v>
          </cell>
          <cell r="D4591" t="str">
            <v/>
          </cell>
          <cell r="E4591">
            <v>0</v>
          </cell>
          <cell r="F4591">
            <v>0</v>
          </cell>
          <cell r="G4591">
            <v>0</v>
          </cell>
        </row>
        <row r="4592">
          <cell r="A4592" t="str">
            <v/>
          </cell>
          <cell r="B4592" t="str">
            <v/>
          </cell>
          <cell r="C4592">
            <v>0</v>
          </cell>
          <cell r="D4592" t="str">
            <v/>
          </cell>
          <cell r="E4592">
            <v>0</v>
          </cell>
          <cell r="F4592">
            <v>0</v>
          </cell>
          <cell r="G4592">
            <v>0</v>
          </cell>
        </row>
        <row r="4593">
          <cell r="A4593" t="str">
            <v/>
          </cell>
          <cell r="B4593" t="str">
            <v/>
          </cell>
          <cell r="C4593">
            <v>0</v>
          </cell>
          <cell r="D4593" t="str">
            <v/>
          </cell>
          <cell r="E4593">
            <v>0</v>
          </cell>
          <cell r="F4593">
            <v>0</v>
          </cell>
          <cell r="G4593">
            <v>0</v>
          </cell>
        </row>
        <row r="4594">
          <cell r="A4594" t="str">
            <v/>
          </cell>
          <cell r="B4594" t="str">
            <v/>
          </cell>
          <cell r="C4594">
            <v>0</v>
          </cell>
          <cell r="D4594" t="str">
            <v/>
          </cell>
          <cell r="E4594">
            <v>0</v>
          </cell>
          <cell r="F4594">
            <v>0</v>
          </cell>
          <cell r="G4594">
            <v>0</v>
          </cell>
        </row>
        <row r="4595">
          <cell r="A4595" t="str">
            <v/>
          </cell>
          <cell r="B4595" t="str">
            <v/>
          </cell>
          <cell r="C4595">
            <v>0</v>
          </cell>
          <cell r="D4595" t="str">
            <v/>
          </cell>
          <cell r="E4595">
            <v>0</v>
          </cell>
          <cell r="F4595">
            <v>0</v>
          </cell>
          <cell r="G4595">
            <v>0</v>
          </cell>
        </row>
        <row r="4596">
          <cell r="A4596" t="str">
            <v/>
          </cell>
          <cell r="B4596" t="str">
            <v/>
          </cell>
          <cell r="C4596">
            <v>0</v>
          </cell>
          <cell r="D4596" t="str">
            <v/>
          </cell>
          <cell r="E4596">
            <v>0</v>
          </cell>
          <cell r="F4596">
            <v>0</v>
          </cell>
          <cell r="G4596">
            <v>0</v>
          </cell>
        </row>
        <row r="4597">
          <cell r="A4597">
            <v>0</v>
          </cell>
          <cell r="B4597">
            <v>0</v>
          </cell>
          <cell r="C4597">
            <v>0</v>
          </cell>
          <cell r="D4597">
            <v>0</v>
          </cell>
          <cell r="E4597">
            <v>0</v>
          </cell>
          <cell r="F4597" t="str">
            <v>Total C</v>
          </cell>
          <cell r="G4597">
            <v>0</v>
          </cell>
        </row>
        <row r="4598">
          <cell r="A4598">
            <v>0</v>
          </cell>
          <cell r="B4598">
            <v>0</v>
          </cell>
          <cell r="C4598">
            <v>0</v>
          </cell>
          <cell r="D4598">
            <v>0</v>
          </cell>
          <cell r="E4598">
            <v>0</v>
          </cell>
          <cell r="F4598">
            <v>0</v>
          </cell>
          <cell r="G4598">
            <v>0</v>
          </cell>
        </row>
        <row r="4599">
          <cell r="A4599" t="str">
            <v/>
          </cell>
          <cell r="B4599" t="str">
            <v/>
          </cell>
          <cell r="C4599">
            <v>0</v>
          </cell>
          <cell r="D4599" t="str">
            <v>Costo  Neto</v>
          </cell>
          <cell r="E4599">
            <v>0</v>
          </cell>
          <cell r="F4599" t="str">
            <v>Total D=A+B+C</v>
          </cell>
          <cell r="G4599">
            <v>0</v>
          </cell>
        </row>
        <row r="4601">
          <cell r="A4601" t="str">
            <v>ANALISIS DE PRECIOS</v>
          </cell>
          <cell r="B4601">
            <v>0</v>
          </cell>
          <cell r="C4601">
            <v>0</v>
          </cell>
          <cell r="D4601">
            <v>0</v>
          </cell>
          <cell r="E4601">
            <v>0</v>
          </cell>
          <cell r="F4601">
            <v>0</v>
          </cell>
          <cell r="G4601">
            <v>0</v>
          </cell>
        </row>
        <row r="4602">
          <cell r="A4602" t="str">
            <v>COMITENTE:</v>
          </cell>
          <cell r="B4602" t="str">
            <v>DIRECCIÓN DE ARQUITECTURA</v>
          </cell>
          <cell r="C4602">
            <v>0</v>
          </cell>
          <cell r="D4602">
            <v>0</v>
          </cell>
          <cell r="E4602">
            <v>0</v>
          </cell>
          <cell r="F4602">
            <v>0</v>
          </cell>
          <cell r="G4602">
            <v>0</v>
          </cell>
        </row>
        <row r="4603">
          <cell r="A4603" t="str">
            <v>CONTRATISTA:</v>
          </cell>
          <cell r="B4603" t="str">
            <v>FUNCIONALES SIGOP</v>
          </cell>
          <cell r="C4603">
            <v>0</v>
          </cell>
          <cell r="D4603">
            <v>0</v>
          </cell>
          <cell r="E4603">
            <v>0</v>
          </cell>
          <cell r="F4603">
            <v>0</v>
          </cell>
          <cell r="G4603">
            <v>0</v>
          </cell>
        </row>
        <row r="4604">
          <cell r="A4604" t="str">
            <v>OBRA:</v>
          </cell>
          <cell r="B4604" t="str">
            <v>PRUEBA PLANILLA DE MEDICION</v>
          </cell>
          <cell r="C4604">
            <v>0</v>
          </cell>
          <cell r="D4604">
            <v>0</v>
          </cell>
          <cell r="E4604">
            <v>0</v>
          </cell>
          <cell r="F4604" t="str">
            <v>PRECIOS A:</v>
          </cell>
          <cell r="G4604">
            <v>0</v>
          </cell>
        </row>
        <row r="4605">
          <cell r="A4605" t="str">
            <v>UBICACIÓN:</v>
          </cell>
          <cell r="B4605" t="str">
            <v>CENTRO CIVICO</v>
          </cell>
          <cell r="C4605">
            <v>0</v>
          </cell>
          <cell r="D4605">
            <v>0</v>
          </cell>
          <cell r="E4605">
            <v>0</v>
          </cell>
          <cell r="F4605">
            <v>0</v>
          </cell>
          <cell r="G4605">
            <v>0</v>
          </cell>
        </row>
        <row r="4606">
          <cell r="A4606" t="str">
            <v>RUBRO:</v>
          </cell>
          <cell r="B4606" t="str">
            <v/>
          </cell>
          <cell r="C4606" t="str">
            <v/>
          </cell>
          <cell r="D4606">
            <v>0</v>
          </cell>
          <cell r="E4606">
            <v>0</v>
          </cell>
          <cell r="F4606">
            <v>0</v>
          </cell>
          <cell r="G4606">
            <v>0</v>
          </cell>
        </row>
        <row r="4607">
          <cell r="A4607" t="str">
            <v>ITEM:</v>
          </cell>
          <cell r="B4607" t="str">
            <v/>
          </cell>
          <cell r="C4607" t="str">
            <v/>
          </cell>
          <cell r="D4607">
            <v>0</v>
          </cell>
          <cell r="E4607">
            <v>0</v>
          </cell>
          <cell r="F4607" t="str">
            <v>UNIDAD:</v>
          </cell>
          <cell r="G4607" t="str">
            <v/>
          </cell>
        </row>
        <row r="4608">
          <cell r="A4608">
            <v>0</v>
          </cell>
          <cell r="B4608">
            <v>0</v>
          </cell>
          <cell r="C4608">
            <v>0</v>
          </cell>
          <cell r="D4608">
            <v>0</v>
          </cell>
          <cell r="E4608">
            <v>0</v>
          </cell>
          <cell r="F4608">
            <v>0</v>
          </cell>
          <cell r="G4608">
            <v>0</v>
          </cell>
        </row>
        <row r="4609">
          <cell r="A4609" t="str">
            <v>DATOS REDETERMINACION</v>
          </cell>
          <cell r="B4609">
            <v>0</v>
          </cell>
          <cell r="C4609" t="str">
            <v>DESIGNACION</v>
          </cell>
          <cell r="D4609" t="str">
            <v>U</v>
          </cell>
          <cell r="E4609" t="str">
            <v>Cantidad</v>
          </cell>
          <cell r="F4609" t="str">
            <v>$ Unitarios</v>
          </cell>
          <cell r="G4609" t="str">
            <v>$ Parcial</v>
          </cell>
        </row>
        <row r="4610">
          <cell r="A4610" t="str">
            <v>CÓDIGO</v>
          </cell>
          <cell r="B4610" t="str">
            <v>DESCRIPCIÓN</v>
          </cell>
          <cell r="C4610">
            <v>0</v>
          </cell>
          <cell r="D4610">
            <v>0</v>
          </cell>
          <cell r="E4610">
            <v>0</v>
          </cell>
          <cell r="F4610">
            <v>0</v>
          </cell>
          <cell r="G4610">
            <v>0</v>
          </cell>
        </row>
        <row r="4611">
          <cell r="A4611">
            <v>0</v>
          </cell>
          <cell r="B4611">
            <v>0</v>
          </cell>
          <cell r="C4611" t="str">
            <v>A - MATERIALES</v>
          </cell>
          <cell r="D4611">
            <v>0</v>
          </cell>
          <cell r="E4611">
            <v>0</v>
          </cell>
          <cell r="F4611">
            <v>0</v>
          </cell>
          <cell r="G4611">
            <v>0</v>
          </cell>
        </row>
        <row r="4612">
          <cell r="A4612" t="str">
            <v/>
          </cell>
          <cell r="B4612" t="str">
            <v/>
          </cell>
          <cell r="C4612">
            <v>0</v>
          </cell>
          <cell r="D4612" t="str">
            <v/>
          </cell>
          <cell r="E4612">
            <v>0</v>
          </cell>
          <cell r="F4612">
            <v>0</v>
          </cell>
          <cell r="G4612">
            <v>0</v>
          </cell>
        </row>
        <row r="4613">
          <cell r="A4613" t="str">
            <v/>
          </cell>
          <cell r="B4613" t="str">
            <v/>
          </cell>
          <cell r="C4613">
            <v>0</v>
          </cell>
          <cell r="D4613" t="str">
            <v/>
          </cell>
          <cell r="E4613">
            <v>0</v>
          </cell>
          <cell r="F4613">
            <v>0</v>
          </cell>
          <cell r="G4613">
            <v>0</v>
          </cell>
        </row>
        <row r="4614">
          <cell r="A4614" t="str">
            <v/>
          </cell>
          <cell r="B4614" t="str">
            <v/>
          </cell>
          <cell r="C4614">
            <v>0</v>
          </cell>
          <cell r="D4614" t="str">
            <v/>
          </cell>
          <cell r="E4614">
            <v>0</v>
          </cell>
          <cell r="F4614">
            <v>0</v>
          </cell>
          <cell r="G4614">
            <v>0</v>
          </cell>
        </row>
        <row r="4615">
          <cell r="A4615" t="str">
            <v/>
          </cell>
          <cell r="B4615" t="str">
            <v/>
          </cell>
          <cell r="C4615">
            <v>0</v>
          </cell>
          <cell r="D4615" t="str">
            <v/>
          </cell>
          <cell r="E4615">
            <v>0</v>
          </cell>
          <cell r="F4615">
            <v>0</v>
          </cell>
          <cell r="G4615">
            <v>0</v>
          </cell>
        </row>
        <row r="4616">
          <cell r="A4616" t="str">
            <v/>
          </cell>
          <cell r="B4616" t="str">
            <v/>
          </cell>
          <cell r="C4616">
            <v>0</v>
          </cell>
          <cell r="D4616" t="str">
            <v/>
          </cell>
          <cell r="E4616">
            <v>0</v>
          </cell>
          <cell r="F4616">
            <v>0</v>
          </cell>
          <cell r="G4616">
            <v>0</v>
          </cell>
        </row>
        <row r="4617">
          <cell r="A4617" t="str">
            <v/>
          </cell>
          <cell r="B4617" t="str">
            <v/>
          </cell>
          <cell r="C4617">
            <v>0</v>
          </cell>
          <cell r="D4617" t="str">
            <v/>
          </cell>
          <cell r="E4617">
            <v>0</v>
          </cell>
          <cell r="F4617">
            <v>0</v>
          </cell>
          <cell r="G4617">
            <v>0</v>
          </cell>
        </row>
        <row r="4618">
          <cell r="A4618" t="str">
            <v/>
          </cell>
          <cell r="B4618" t="str">
            <v/>
          </cell>
          <cell r="C4618">
            <v>0</v>
          </cell>
          <cell r="D4618" t="str">
            <v/>
          </cell>
          <cell r="E4618">
            <v>0</v>
          </cell>
          <cell r="F4618">
            <v>0</v>
          </cell>
          <cell r="G4618">
            <v>0</v>
          </cell>
        </row>
        <row r="4619">
          <cell r="A4619" t="str">
            <v/>
          </cell>
          <cell r="B4619" t="str">
            <v/>
          </cell>
          <cell r="C4619">
            <v>0</v>
          </cell>
          <cell r="D4619" t="str">
            <v/>
          </cell>
          <cell r="E4619">
            <v>0</v>
          </cell>
          <cell r="F4619">
            <v>0</v>
          </cell>
          <cell r="G4619">
            <v>0</v>
          </cell>
        </row>
        <row r="4620">
          <cell r="A4620" t="str">
            <v/>
          </cell>
          <cell r="B4620" t="str">
            <v/>
          </cell>
          <cell r="C4620">
            <v>0</v>
          </cell>
          <cell r="D4620" t="str">
            <v/>
          </cell>
          <cell r="E4620">
            <v>0</v>
          </cell>
          <cell r="F4620">
            <v>0</v>
          </cell>
          <cell r="G4620">
            <v>0</v>
          </cell>
        </row>
        <row r="4621">
          <cell r="A4621" t="str">
            <v/>
          </cell>
          <cell r="B4621" t="str">
            <v/>
          </cell>
          <cell r="C4621">
            <v>0</v>
          </cell>
          <cell r="D4621" t="str">
            <v/>
          </cell>
          <cell r="E4621">
            <v>0</v>
          </cell>
          <cell r="F4621">
            <v>0</v>
          </cell>
          <cell r="G4621">
            <v>0</v>
          </cell>
        </row>
        <row r="4622">
          <cell r="A4622" t="str">
            <v/>
          </cell>
          <cell r="B4622" t="str">
            <v/>
          </cell>
          <cell r="C4622">
            <v>0</v>
          </cell>
          <cell r="D4622" t="str">
            <v/>
          </cell>
          <cell r="E4622">
            <v>0</v>
          </cell>
          <cell r="F4622">
            <v>0</v>
          </cell>
          <cell r="G4622">
            <v>0</v>
          </cell>
        </row>
        <row r="4623">
          <cell r="A4623" t="str">
            <v/>
          </cell>
          <cell r="B4623" t="str">
            <v/>
          </cell>
          <cell r="C4623">
            <v>0</v>
          </cell>
          <cell r="D4623" t="str">
            <v/>
          </cell>
          <cell r="E4623">
            <v>0</v>
          </cell>
          <cell r="F4623">
            <v>0</v>
          </cell>
          <cell r="G4623">
            <v>0</v>
          </cell>
        </row>
        <row r="4624">
          <cell r="A4624" t="str">
            <v/>
          </cell>
          <cell r="B4624" t="str">
            <v/>
          </cell>
          <cell r="C4624">
            <v>0</v>
          </cell>
          <cell r="D4624" t="str">
            <v/>
          </cell>
          <cell r="E4624">
            <v>0</v>
          </cell>
          <cell r="F4624">
            <v>0</v>
          </cell>
          <cell r="G4624">
            <v>0</v>
          </cell>
        </row>
        <row r="4625">
          <cell r="A4625" t="str">
            <v/>
          </cell>
          <cell r="B4625" t="str">
            <v/>
          </cell>
          <cell r="C4625">
            <v>0</v>
          </cell>
          <cell r="D4625" t="str">
            <v/>
          </cell>
          <cell r="E4625">
            <v>0</v>
          </cell>
          <cell r="F4625">
            <v>0</v>
          </cell>
          <cell r="G4625">
            <v>0</v>
          </cell>
        </row>
        <row r="4626">
          <cell r="A4626">
            <v>0</v>
          </cell>
          <cell r="B4626">
            <v>0</v>
          </cell>
          <cell r="C4626">
            <v>0</v>
          </cell>
          <cell r="D4626">
            <v>0</v>
          </cell>
          <cell r="E4626">
            <v>0</v>
          </cell>
          <cell r="F4626" t="str">
            <v>Total A</v>
          </cell>
          <cell r="G4626">
            <v>0</v>
          </cell>
        </row>
        <row r="4627">
          <cell r="A4627">
            <v>0</v>
          </cell>
          <cell r="B4627">
            <v>0</v>
          </cell>
          <cell r="C4627" t="str">
            <v>B - MANO DE OBRA</v>
          </cell>
          <cell r="D4627">
            <v>0</v>
          </cell>
          <cell r="E4627">
            <v>0</v>
          </cell>
          <cell r="F4627">
            <v>0</v>
          </cell>
          <cell r="G4627">
            <v>0</v>
          </cell>
        </row>
        <row r="4628">
          <cell r="A4628" t="str">
            <v/>
          </cell>
          <cell r="B4628">
            <v>0</v>
          </cell>
          <cell r="C4628">
            <v>0</v>
          </cell>
          <cell r="D4628" t="str">
            <v/>
          </cell>
          <cell r="E4628">
            <v>0</v>
          </cell>
          <cell r="F4628">
            <v>0</v>
          </cell>
          <cell r="G4628">
            <v>0</v>
          </cell>
        </row>
        <row r="4629">
          <cell r="A4629" t="str">
            <v/>
          </cell>
          <cell r="B4629">
            <v>0</v>
          </cell>
          <cell r="C4629">
            <v>0</v>
          </cell>
          <cell r="D4629" t="str">
            <v/>
          </cell>
          <cell r="E4629">
            <v>0</v>
          </cell>
          <cell r="F4629">
            <v>0</v>
          </cell>
          <cell r="G4629">
            <v>0</v>
          </cell>
        </row>
        <row r="4630">
          <cell r="A4630" t="str">
            <v/>
          </cell>
          <cell r="B4630">
            <v>0</v>
          </cell>
          <cell r="C4630">
            <v>0</v>
          </cell>
          <cell r="D4630" t="str">
            <v/>
          </cell>
          <cell r="E4630">
            <v>0</v>
          </cell>
          <cell r="F4630">
            <v>0</v>
          </cell>
          <cell r="G4630">
            <v>0</v>
          </cell>
        </row>
        <row r="4631">
          <cell r="A4631" t="str">
            <v/>
          </cell>
          <cell r="B4631">
            <v>0</v>
          </cell>
          <cell r="C4631">
            <v>0</v>
          </cell>
          <cell r="D4631" t="str">
            <v/>
          </cell>
          <cell r="E4631">
            <v>0</v>
          </cell>
          <cell r="F4631">
            <v>0</v>
          </cell>
          <cell r="G4631">
            <v>0</v>
          </cell>
        </row>
        <row r="4632">
          <cell r="A4632" t="str">
            <v/>
          </cell>
          <cell r="B4632">
            <v>0</v>
          </cell>
          <cell r="C4632">
            <v>0</v>
          </cell>
          <cell r="D4632" t="str">
            <v/>
          </cell>
          <cell r="E4632">
            <v>0</v>
          </cell>
          <cell r="F4632">
            <v>0</v>
          </cell>
          <cell r="G4632">
            <v>0</v>
          </cell>
        </row>
        <row r="4633">
          <cell r="A4633" t="str">
            <v/>
          </cell>
          <cell r="B4633">
            <v>0</v>
          </cell>
          <cell r="C4633">
            <v>0</v>
          </cell>
          <cell r="D4633" t="str">
            <v/>
          </cell>
          <cell r="E4633">
            <v>0</v>
          </cell>
          <cell r="F4633">
            <v>0</v>
          </cell>
          <cell r="G4633">
            <v>0</v>
          </cell>
        </row>
        <row r="4634">
          <cell r="A4634" t="str">
            <v/>
          </cell>
          <cell r="B4634">
            <v>0</v>
          </cell>
          <cell r="C4634">
            <v>0</v>
          </cell>
          <cell r="D4634" t="str">
            <v/>
          </cell>
          <cell r="E4634">
            <v>0</v>
          </cell>
          <cell r="F4634">
            <v>0</v>
          </cell>
          <cell r="G4634">
            <v>0</v>
          </cell>
        </row>
        <row r="4635">
          <cell r="A4635" t="str">
            <v/>
          </cell>
          <cell r="B4635">
            <v>0</v>
          </cell>
          <cell r="C4635">
            <v>0</v>
          </cell>
          <cell r="D4635" t="str">
            <v/>
          </cell>
          <cell r="E4635">
            <v>0</v>
          </cell>
          <cell r="F4635">
            <v>0</v>
          </cell>
          <cell r="G4635">
            <v>0</v>
          </cell>
        </row>
        <row r="4636">
          <cell r="A4636">
            <v>0</v>
          </cell>
          <cell r="B4636">
            <v>0</v>
          </cell>
          <cell r="C4636">
            <v>0</v>
          </cell>
          <cell r="D4636">
            <v>0</v>
          </cell>
          <cell r="E4636">
            <v>0</v>
          </cell>
          <cell r="F4636" t="str">
            <v>Total B</v>
          </cell>
          <cell r="G4636">
            <v>0</v>
          </cell>
        </row>
        <row r="4637">
          <cell r="A4637">
            <v>0</v>
          </cell>
          <cell r="B4637">
            <v>0</v>
          </cell>
          <cell r="C4637" t="str">
            <v>C - EQUIPOS</v>
          </cell>
          <cell r="D4637">
            <v>0</v>
          </cell>
          <cell r="E4637">
            <v>0</v>
          </cell>
          <cell r="F4637">
            <v>0</v>
          </cell>
          <cell r="G4637">
            <v>0</v>
          </cell>
        </row>
        <row r="4638">
          <cell r="A4638" t="str">
            <v/>
          </cell>
          <cell r="B4638" t="str">
            <v/>
          </cell>
          <cell r="C4638">
            <v>0</v>
          </cell>
          <cell r="D4638" t="str">
            <v/>
          </cell>
          <cell r="E4638">
            <v>0</v>
          </cell>
          <cell r="F4638">
            <v>0</v>
          </cell>
          <cell r="G4638">
            <v>0</v>
          </cell>
        </row>
        <row r="4639">
          <cell r="A4639" t="str">
            <v/>
          </cell>
          <cell r="B4639" t="str">
            <v/>
          </cell>
          <cell r="C4639">
            <v>0</v>
          </cell>
          <cell r="D4639" t="str">
            <v/>
          </cell>
          <cell r="E4639">
            <v>0</v>
          </cell>
          <cell r="F4639">
            <v>0</v>
          </cell>
          <cell r="G4639">
            <v>0</v>
          </cell>
        </row>
        <row r="4640">
          <cell r="A4640" t="str">
            <v/>
          </cell>
          <cell r="B4640" t="str">
            <v/>
          </cell>
          <cell r="C4640">
            <v>0</v>
          </cell>
          <cell r="D4640" t="str">
            <v/>
          </cell>
          <cell r="E4640">
            <v>0</v>
          </cell>
          <cell r="F4640">
            <v>0</v>
          </cell>
          <cell r="G4640">
            <v>0</v>
          </cell>
        </row>
        <row r="4641">
          <cell r="A4641" t="str">
            <v/>
          </cell>
          <cell r="B4641" t="str">
            <v/>
          </cell>
          <cell r="C4641">
            <v>0</v>
          </cell>
          <cell r="D4641" t="str">
            <v/>
          </cell>
          <cell r="E4641">
            <v>0</v>
          </cell>
          <cell r="F4641">
            <v>0</v>
          </cell>
          <cell r="G4641">
            <v>0</v>
          </cell>
        </row>
        <row r="4642">
          <cell r="A4642" t="str">
            <v/>
          </cell>
          <cell r="B4642" t="str">
            <v/>
          </cell>
          <cell r="C4642">
            <v>0</v>
          </cell>
          <cell r="D4642" t="str">
            <v/>
          </cell>
          <cell r="E4642">
            <v>0</v>
          </cell>
          <cell r="F4642">
            <v>0</v>
          </cell>
          <cell r="G4642">
            <v>0</v>
          </cell>
        </row>
        <row r="4643">
          <cell r="A4643" t="str">
            <v/>
          </cell>
          <cell r="B4643" t="str">
            <v/>
          </cell>
          <cell r="C4643">
            <v>0</v>
          </cell>
          <cell r="D4643" t="str">
            <v/>
          </cell>
          <cell r="E4643">
            <v>0</v>
          </cell>
          <cell r="F4643">
            <v>0</v>
          </cell>
          <cell r="G4643">
            <v>0</v>
          </cell>
        </row>
        <row r="4644">
          <cell r="A4644" t="str">
            <v/>
          </cell>
          <cell r="B4644" t="str">
            <v/>
          </cell>
          <cell r="C4644">
            <v>0</v>
          </cell>
          <cell r="D4644" t="str">
            <v/>
          </cell>
          <cell r="E4644">
            <v>0</v>
          </cell>
          <cell r="F4644">
            <v>0</v>
          </cell>
          <cell r="G4644">
            <v>0</v>
          </cell>
        </row>
        <row r="4645">
          <cell r="A4645" t="str">
            <v/>
          </cell>
          <cell r="B4645" t="str">
            <v/>
          </cell>
          <cell r="C4645">
            <v>0</v>
          </cell>
          <cell r="D4645" t="str">
            <v/>
          </cell>
          <cell r="E4645">
            <v>0</v>
          </cell>
          <cell r="F4645">
            <v>0</v>
          </cell>
          <cell r="G4645">
            <v>0</v>
          </cell>
        </row>
        <row r="4646">
          <cell r="A4646" t="str">
            <v/>
          </cell>
          <cell r="B4646" t="str">
            <v/>
          </cell>
          <cell r="C4646">
            <v>0</v>
          </cell>
          <cell r="D4646" t="str">
            <v/>
          </cell>
          <cell r="E4646">
            <v>0</v>
          </cell>
          <cell r="F4646">
            <v>0</v>
          </cell>
          <cell r="G4646">
            <v>0</v>
          </cell>
        </row>
        <row r="4647">
          <cell r="A4647">
            <v>0</v>
          </cell>
          <cell r="B4647">
            <v>0</v>
          </cell>
          <cell r="C4647">
            <v>0</v>
          </cell>
          <cell r="D4647">
            <v>0</v>
          </cell>
          <cell r="E4647">
            <v>0</v>
          </cell>
          <cell r="F4647" t="str">
            <v>Total C</v>
          </cell>
          <cell r="G4647">
            <v>0</v>
          </cell>
        </row>
        <row r="4648">
          <cell r="A4648">
            <v>0</v>
          </cell>
          <cell r="B4648">
            <v>0</v>
          </cell>
          <cell r="C4648">
            <v>0</v>
          </cell>
          <cell r="D4648">
            <v>0</v>
          </cell>
          <cell r="E4648">
            <v>0</v>
          </cell>
          <cell r="F4648">
            <v>0</v>
          </cell>
          <cell r="G4648">
            <v>0</v>
          </cell>
        </row>
        <row r="4649">
          <cell r="A4649" t="str">
            <v/>
          </cell>
          <cell r="B4649" t="str">
            <v/>
          </cell>
          <cell r="C4649">
            <v>0</v>
          </cell>
          <cell r="D4649" t="str">
            <v>Costo  Neto</v>
          </cell>
          <cell r="E4649">
            <v>0</v>
          </cell>
          <cell r="F4649" t="str">
            <v>Total D=A+B+C</v>
          </cell>
          <cell r="G4649">
            <v>0</v>
          </cell>
        </row>
        <row r="4651">
          <cell r="A4651" t="str">
            <v>ANALISIS DE PRECIOS</v>
          </cell>
          <cell r="B4651">
            <v>0</v>
          </cell>
          <cell r="C4651">
            <v>0</v>
          </cell>
          <cell r="D4651">
            <v>0</v>
          </cell>
          <cell r="E4651">
            <v>0</v>
          </cell>
          <cell r="F4651">
            <v>0</v>
          </cell>
          <cell r="G4651">
            <v>0</v>
          </cell>
        </row>
        <row r="4652">
          <cell r="A4652" t="str">
            <v>COMITENTE:</v>
          </cell>
          <cell r="B4652" t="str">
            <v>DIRECCIÓN DE ARQUITECTURA</v>
          </cell>
          <cell r="C4652">
            <v>0</v>
          </cell>
          <cell r="D4652">
            <v>0</v>
          </cell>
          <cell r="E4652">
            <v>0</v>
          </cell>
          <cell r="F4652">
            <v>0</v>
          </cell>
          <cell r="G4652">
            <v>0</v>
          </cell>
        </row>
        <row r="4653">
          <cell r="A4653" t="str">
            <v>CONTRATISTA:</v>
          </cell>
          <cell r="B4653" t="str">
            <v>FUNCIONALES SIGOP</v>
          </cell>
          <cell r="C4653">
            <v>0</v>
          </cell>
          <cell r="D4653">
            <v>0</v>
          </cell>
          <cell r="E4653">
            <v>0</v>
          </cell>
          <cell r="F4653">
            <v>0</v>
          </cell>
          <cell r="G4653">
            <v>0</v>
          </cell>
        </row>
        <row r="4654">
          <cell r="A4654" t="str">
            <v>OBRA:</v>
          </cell>
          <cell r="B4654" t="str">
            <v>PRUEBA PLANILLA DE MEDICION</v>
          </cell>
          <cell r="C4654">
            <v>0</v>
          </cell>
          <cell r="D4654">
            <v>0</v>
          </cell>
          <cell r="E4654">
            <v>0</v>
          </cell>
          <cell r="F4654" t="str">
            <v>PRECIOS A:</v>
          </cell>
          <cell r="G4654">
            <v>0</v>
          </cell>
        </row>
        <row r="4655">
          <cell r="A4655" t="str">
            <v>UBICACIÓN:</v>
          </cell>
          <cell r="B4655" t="str">
            <v>CENTRO CIVICO</v>
          </cell>
          <cell r="C4655">
            <v>0</v>
          </cell>
          <cell r="D4655">
            <v>0</v>
          </cell>
          <cell r="E4655">
            <v>0</v>
          </cell>
          <cell r="F4655">
            <v>0</v>
          </cell>
          <cell r="G4655">
            <v>0</v>
          </cell>
        </row>
        <row r="4656">
          <cell r="A4656" t="str">
            <v>RUBRO:</v>
          </cell>
          <cell r="B4656" t="str">
            <v/>
          </cell>
          <cell r="C4656" t="str">
            <v/>
          </cell>
          <cell r="D4656">
            <v>0</v>
          </cell>
          <cell r="E4656">
            <v>0</v>
          </cell>
          <cell r="F4656">
            <v>0</v>
          </cell>
          <cell r="G4656">
            <v>0</v>
          </cell>
        </row>
        <row r="4657">
          <cell r="A4657" t="str">
            <v>ITEM:</v>
          </cell>
          <cell r="B4657" t="str">
            <v/>
          </cell>
          <cell r="C4657" t="str">
            <v/>
          </cell>
          <cell r="D4657">
            <v>0</v>
          </cell>
          <cell r="E4657">
            <v>0</v>
          </cell>
          <cell r="F4657" t="str">
            <v>UNIDAD:</v>
          </cell>
          <cell r="G4657" t="str">
            <v/>
          </cell>
        </row>
        <row r="4658">
          <cell r="A4658">
            <v>0</v>
          </cell>
          <cell r="B4658">
            <v>0</v>
          </cell>
          <cell r="C4658">
            <v>0</v>
          </cell>
          <cell r="D4658">
            <v>0</v>
          </cell>
          <cell r="E4658">
            <v>0</v>
          </cell>
          <cell r="F4658">
            <v>0</v>
          </cell>
          <cell r="G4658">
            <v>0</v>
          </cell>
        </row>
        <row r="4659">
          <cell r="A4659" t="str">
            <v>DATOS REDETERMINACION</v>
          </cell>
          <cell r="B4659">
            <v>0</v>
          </cell>
          <cell r="C4659" t="str">
            <v>DESIGNACION</v>
          </cell>
          <cell r="D4659" t="str">
            <v>U</v>
          </cell>
          <cell r="E4659" t="str">
            <v>Cantidad</v>
          </cell>
          <cell r="F4659" t="str">
            <v>$ Unitarios</v>
          </cell>
          <cell r="G4659" t="str">
            <v>$ Parcial</v>
          </cell>
        </row>
        <row r="4660">
          <cell r="A4660" t="str">
            <v>CÓDIGO</v>
          </cell>
          <cell r="B4660" t="str">
            <v>DESCRIPCIÓN</v>
          </cell>
          <cell r="C4660">
            <v>0</v>
          </cell>
          <cell r="D4660">
            <v>0</v>
          </cell>
          <cell r="E4660">
            <v>0</v>
          </cell>
          <cell r="F4660">
            <v>0</v>
          </cell>
          <cell r="G4660">
            <v>0</v>
          </cell>
        </row>
        <row r="4661">
          <cell r="A4661">
            <v>0</v>
          </cell>
          <cell r="B4661">
            <v>0</v>
          </cell>
          <cell r="C4661" t="str">
            <v>A - MATERIALES</v>
          </cell>
          <cell r="D4661">
            <v>0</v>
          </cell>
          <cell r="E4661">
            <v>0</v>
          </cell>
          <cell r="F4661">
            <v>0</v>
          </cell>
          <cell r="G4661">
            <v>0</v>
          </cell>
        </row>
        <row r="4662">
          <cell r="A4662" t="str">
            <v/>
          </cell>
          <cell r="B4662" t="str">
            <v/>
          </cell>
          <cell r="C4662">
            <v>0</v>
          </cell>
          <cell r="D4662" t="str">
            <v/>
          </cell>
          <cell r="E4662">
            <v>0</v>
          </cell>
          <cell r="F4662">
            <v>0</v>
          </cell>
          <cell r="G4662">
            <v>0</v>
          </cell>
        </row>
        <row r="4663">
          <cell r="A4663" t="str">
            <v/>
          </cell>
          <cell r="B4663" t="str">
            <v/>
          </cell>
          <cell r="C4663">
            <v>0</v>
          </cell>
          <cell r="D4663" t="str">
            <v/>
          </cell>
          <cell r="E4663">
            <v>0</v>
          </cell>
          <cell r="F4663">
            <v>0</v>
          </cell>
          <cell r="G4663">
            <v>0</v>
          </cell>
        </row>
        <row r="4664">
          <cell r="A4664" t="str">
            <v/>
          </cell>
          <cell r="B4664" t="str">
            <v/>
          </cell>
          <cell r="C4664">
            <v>0</v>
          </cell>
          <cell r="D4664" t="str">
            <v/>
          </cell>
          <cell r="E4664">
            <v>0</v>
          </cell>
          <cell r="F4664">
            <v>0</v>
          </cell>
          <cell r="G4664">
            <v>0</v>
          </cell>
        </row>
        <row r="4665">
          <cell r="A4665" t="str">
            <v/>
          </cell>
          <cell r="B4665" t="str">
            <v/>
          </cell>
          <cell r="C4665">
            <v>0</v>
          </cell>
          <cell r="D4665" t="str">
            <v/>
          </cell>
          <cell r="E4665">
            <v>0</v>
          </cell>
          <cell r="F4665">
            <v>0</v>
          </cell>
          <cell r="G4665">
            <v>0</v>
          </cell>
        </row>
        <row r="4666">
          <cell r="A4666" t="str">
            <v/>
          </cell>
          <cell r="B4666" t="str">
            <v/>
          </cell>
          <cell r="C4666">
            <v>0</v>
          </cell>
          <cell r="D4666" t="str">
            <v/>
          </cell>
          <cell r="E4666">
            <v>0</v>
          </cell>
          <cell r="F4666">
            <v>0</v>
          </cell>
          <cell r="G4666">
            <v>0</v>
          </cell>
        </row>
        <row r="4667">
          <cell r="A4667" t="str">
            <v/>
          </cell>
          <cell r="B4667" t="str">
            <v/>
          </cell>
          <cell r="C4667">
            <v>0</v>
          </cell>
          <cell r="D4667" t="str">
            <v/>
          </cell>
          <cell r="E4667">
            <v>0</v>
          </cell>
          <cell r="F4667">
            <v>0</v>
          </cell>
          <cell r="G4667">
            <v>0</v>
          </cell>
        </row>
        <row r="4668">
          <cell r="A4668" t="str">
            <v/>
          </cell>
          <cell r="B4668" t="str">
            <v/>
          </cell>
          <cell r="C4668">
            <v>0</v>
          </cell>
          <cell r="D4668" t="str">
            <v/>
          </cell>
          <cell r="E4668">
            <v>0</v>
          </cell>
          <cell r="F4668">
            <v>0</v>
          </cell>
          <cell r="G4668">
            <v>0</v>
          </cell>
        </row>
        <row r="4669">
          <cell r="A4669" t="str">
            <v/>
          </cell>
          <cell r="B4669" t="str">
            <v/>
          </cell>
          <cell r="C4669">
            <v>0</v>
          </cell>
          <cell r="D4669" t="str">
            <v/>
          </cell>
          <cell r="E4669">
            <v>0</v>
          </cell>
          <cell r="F4669">
            <v>0</v>
          </cell>
          <cell r="G4669">
            <v>0</v>
          </cell>
        </row>
        <row r="4670">
          <cell r="A4670" t="str">
            <v/>
          </cell>
          <cell r="B4670" t="str">
            <v/>
          </cell>
          <cell r="C4670">
            <v>0</v>
          </cell>
          <cell r="D4670" t="str">
            <v/>
          </cell>
          <cell r="E4670">
            <v>0</v>
          </cell>
          <cell r="F4670">
            <v>0</v>
          </cell>
          <cell r="G4670">
            <v>0</v>
          </cell>
        </row>
        <row r="4671">
          <cell r="A4671" t="str">
            <v/>
          </cell>
          <cell r="B4671" t="str">
            <v/>
          </cell>
          <cell r="C4671">
            <v>0</v>
          </cell>
          <cell r="D4671" t="str">
            <v/>
          </cell>
          <cell r="E4671">
            <v>0</v>
          </cell>
          <cell r="F4671">
            <v>0</v>
          </cell>
          <cell r="G4671">
            <v>0</v>
          </cell>
        </row>
        <row r="4672">
          <cell r="A4672" t="str">
            <v/>
          </cell>
          <cell r="B4672" t="str">
            <v/>
          </cell>
          <cell r="C4672">
            <v>0</v>
          </cell>
          <cell r="D4672" t="str">
            <v/>
          </cell>
          <cell r="E4672">
            <v>0</v>
          </cell>
          <cell r="F4672">
            <v>0</v>
          </cell>
          <cell r="G4672">
            <v>0</v>
          </cell>
        </row>
        <row r="4673">
          <cell r="A4673" t="str">
            <v/>
          </cell>
          <cell r="B4673" t="str">
            <v/>
          </cell>
          <cell r="C4673">
            <v>0</v>
          </cell>
          <cell r="D4673" t="str">
            <v/>
          </cell>
          <cell r="E4673">
            <v>0</v>
          </cell>
          <cell r="F4673">
            <v>0</v>
          </cell>
          <cell r="G4673">
            <v>0</v>
          </cell>
        </row>
        <row r="4674">
          <cell r="A4674" t="str">
            <v/>
          </cell>
          <cell r="B4674" t="str">
            <v/>
          </cell>
          <cell r="C4674">
            <v>0</v>
          </cell>
          <cell r="D4674" t="str">
            <v/>
          </cell>
          <cell r="E4674">
            <v>0</v>
          </cell>
          <cell r="F4674">
            <v>0</v>
          </cell>
          <cell r="G4674">
            <v>0</v>
          </cell>
        </row>
        <row r="4675">
          <cell r="A4675" t="str">
            <v/>
          </cell>
          <cell r="B4675" t="str">
            <v/>
          </cell>
          <cell r="C4675">
            <v>0</v>
          </cell>
          <cell r="D4675" t="str">
            <v/>
          </cell>
          <cell r="E4675">
            <v>0</v>
          </cell>
          <cell r="F4675">
            <v>0</v>
          </cell>
          <cell r="G4675">
            <v>0</v>
          </cell>
        </row>
        <row r="4676">
          <cell r="A4676">
            <v>0</v>
          </cell>
          <cell r="B4676">
            <v>0</v>
          </cell>
          <cell r="C4676">
            <v>0</v>
          </cell>
          <cell r="D4676">
            <v>0</v>
          </cell>
          <cell r="E4676">
            <v>0</v>
          </cell>
          <cell r="F4676" t="str">
            <v>Total A</v>
          </cell>
          <cell r="G4676">
            <v>0</v>
          </cell>
        </row>
        <row r="4677">
          <cell r="A4677">
            <v>0</v>
          </cell>
          <cell r="B4677">
            <v>0</v>
          </cell>
          <cell r="C4677" t="str">
            <v>B - MANO DE OBRA</v>
          </cell>
          <cell r="D4677">
            <v>0</v>
          </cell>
          <cell r="E4677">
            <v>0</v>
          </cell>
          <cell r="F4677">
            <v>0</v>
          </cell>
          <cell r="G4677">
            <v>0</v>
          </cell>
        </row>
        <row r="4678">
          <cell r="A4678" t="str">
            <v/>
          </cell>
          <cell r="B4678">
            <v>0</v>
          </cell>
          <cell r="C4678">
            <v>0</v>
          </cell>
          <cell r="D4678" t="str">
            <v/>
          </cell>
          <cell r="E4678">
            <v>0</v>
          </cell>
          <cell r="F4678">
            <v>0</v>
          </cell>
          <cell r="G4678">
            <v>0</v>
          </cell>
        </row>
        <row r="4679">
          <cell r="A4679" t="str">
            <v/>
          </cell>
          <cell r="B4679">
            <v>0</v>
          </cell>
          <cell r="C4679">
            <v>0</v>
          </cell>
          <cell r="D4679" t="str">
            <v/>
          </cell>
          <cell r="E4679">
            <v>0</v>
          </cell>
          <cell r="F4679">
            <v>0</v>
          </cell>
          <cell r="G4679">
            <v>0</v>
          </cell>
        </row>
        <row r="4680">
          <cell r="A4680" t="str">
            <v/>
          </cell>
          <cell r="B4680">
            <v>0</v>
          </cell>
          <cell r="C4680">
            <v>0</v>
          </cell>
          <cell r="D4680" t="str">
            <v/>
          </cell>
          <cell r="E4680">
            <v>0</v>
          </cell>
          <cell r="F4680">
            <v>0</v>
          </cell>
          <cell r="G4680">
            <v>0</v>
          </cell>
        </row>
        <row r="4681">
          <cell r="A4681" t="str">
            <v/>
          </cell>
          <cell r="B4681">
            <v>0</v>
          </cell>
          <cell r="C4681">
            <v>0</v>
          </cell>
          <cell r="D4681" t="str">
            <v/>
          </cell>
          <cell r="E4681">
            <v>0</v>
          </cell>
          <cell r="F4681">
            <v>0</v>
          </cell>
          <cell r="G4681">
            <v>0</v>
          </cell>
        </row>
        <row r="4682">
          <cell r="A4682" t="str">
            <v/>
          </cell>
          <cell r="B4682">
            <v>0</v>
          </cell>
          <cell r="C4682">
            <v>0</v>
          </cell>
          <cell r="D4682" t="str">
            <v/>
          </cell>
          <cell r="E4682">
            <v>0</v>
          </cell>
          <cell r="F4682">
            <v>0</v>
          </cell>
          <cell r="G4682">
            <v>0</v>
          </cell>
        </row>
        <row r="4683">
          <cell r="A4683" t="str">
            <v/>
          </cell>
          <cell r="B4683">
            <v>0</v>
          </cell>
          <cell r="C4683">
            <v>0</v>
          </cell>
          <cell r="D4683" t="str">
            <v/>
          </cell>
          <cell r="E4683">
            <v>0</v>
          </cell>
          <cell r="F4683">
            <v>0</v>
          </cell>
          <cell r="G4683">
            <v>0</v>
          </cell>
        </row>
        <row r="4684">
          <cell r="A4684" t="str">
            <v/>
          </cell>
          <cell r="B4684">
            <v>0</v>
          </cell>
          <cell r="C4684">
            <v>0</v>
          </cell>
          <cell r="D4684" t="str">
            <v/>
          </cell>
          <cell r="E4684">
            <v>0</v>
          </cell>
          <cell r="F4684">
            <v>0</v>
          </cell>
          <cell r="G4684">
            <v>0</v>
          </cell>
        </row>
        <row r="4685">
          <cell r="A4685" t="str">
            <v/>
          </cell>
          <cell r="B4685">
            <v>0</v>
          </cell>
          <cell r="C4685">
            <v>0</v>
          </cell>
          <cell r="D4685" t="str">
            <v/>
          </cell>
          <cell r="E4685">
            <v>0</v>
          </cell>
          <cell r="F4685">
            <v>0</v>
          </cell>
          <cell r="G4685">
            <v>0</v>
          </cell>
        </row>
        <row r="4686">
          <cell r="A4686">
            <v>0</v>
          </cell>
          <cell r="B4686">
            <v>0</v>
          </cell>
          <cell r="C4686">
            <v>0</v>
          </cell>
          <cell r="D4686">
            <v>0</v>
          </cell>
          <cell r="E4686">
            <v>0</v>
          </cell>
          <cell r="F4686" t="str">
            <v>Total B</v>
          </cell>
          <cell r="G4686">
            <v>0</v>
          </cell>
        </row>
        <row r="4687">
          <cell r="A4687">
            <v>0</v>
          </cell>
          <cell r="B4687">
            <v>0</v>
          </cell>
          <cell r="C4687" t="str">
            <v>C - EQUIPOS</v>
          </cell>
          <cell r="D4687">
            <v>0</v>
          </cell>
          <cell r="E4687">
            <v>0</v>
          </cell>
          <cell r="F4687">
            <v>0</v>
          </cell>
          <cell r="G4687">
            <v>0</v>
          </cell>
        </row>
        <row r="4688">
          <cell r="A4688" t="str">
            <v/>
          </cell>
          <cell r="B4688" t="str">
            <v/>
          </cell>
          <cell r="C4688">
            <v>0</v>
          </cell>
          <cell r="D4688" t="str">
            <v/>
          </cell>
          <cell r="E4688">
            <v>0</v>
          </cell>
          <cell r="F4688">
            <v>0</v>
          </cell>
          <cell r="G4688">
            <v>0</v>
          </cell>
        </row>
        <row r="4689">
          <cell r="A4689" t="str">
            <v/>
          </cell>
          <cell r="B4689" t="str">
            <v/>
          </cell>
          <cell r="C4689">
            <v>0</v>
          </cell>
          <cell r="D4689" t="str">
            <v/>
          </cell>
          <cell r="E4689">
            <v>0</v>
          </cell>
          <cell r="F4689">
            <v>0</v>
          </cell>
          <cell r="G4689">
            <v>0</v>
          </cell>
        </row>
        <row r="4690">
          <cell r="A4690" t="str">
            <v/>
          </cell>
          <cell r="B4690" t="str">
            <v/>
          </cell>
          <cell r="C4690">
            <v>0</v>
          </cell>
          <cell r="D4690" t="str">
            <v/>
          </cell>
          <cell r="E4690">
            <v>0</v>
          </cell>
          <cell r="F4690">
            <v>0</v>
          </cell>
          <cell r="G4690">
            <v>0</v>
          </cell>
        </row>
        <row r="4691">
          <cell r="A4691" t="str">
            <v/>
          </cell>
          <cell r="B4691" t="str">
            <v/>
          </cell>
          <cell r="C4691">
            <v>0</v>
          </cell>
          <cell r="D4691" t="str">
            <v/>
          </cell>
          <cell r="E4691">
            <v>0</v>
          </cell>
          <cell r="F4691">
            <v>0</v>
          </cell>
          <cell r="G4691">
            <v>0</v>
          </cell>
        </row>
        <row r="4692">
          <cell r="A4692" t="str">
            <v/>
          </cell>
          <cell r="B4692" t="str">
            <v/>
          </cell>
          <cell r="C4692">
            <v>0</v>
          </cell>
          <cell r="D4692" t="str">
            <v/>
          </cell>
          <cell r="E4692">
            <v>0</v>
          </cell>
          <cell r="F4692">
            <v>0</v>
          </cell>
          <cell r="G4692">
            <v>0</v>
          </cell>
        </row>
        <row r="4693">
          <cell r="A4693" t="str">
            <v/>
          </cell>
          <cell r="B4693" t="str">
            <v/>
          </cell>
          <cell r="C4693">
            <v>0</v>
          </cell>
          <cell r="D4693" t="str">
            <v/>
          </cell>
          <cell r="E4693">
            <v>0</v>
          </cell>
          <cell r="F4693">
            <v>0</v>
          </cell>
          <cell r="G4693">
            <v>0</v>
          </cell>
        </row>
        <row r="4694">
          <cell r="A4694" t="str">
            <v/>
          </cell>
          <cell r="B4694" t="str">
            <v/>
          </cell>
          <cell r="C4694">
            <v>0</v>
          </cell>
          <cell r="D4694" t="str">
            <v/>
          </cell>
          <cell r="E4694">
            <v>0</v>
          </cell>
          <cell r="F4694">
            <v>0</v>
          </cell>
          <cell r="G4694">
            <v>0</v>
          </cell>
        </row>
        <row r="4695">
          <cell r="A4695" t="str">
            <v/>
          </cell>
          <cell r="B4695" t="str">
            <v/>
          </cell>
          <cell r="C4695">
            <v>0</v>
          </cell>
          <cell r="D4695" t="str">
            <v/>
          </cell>
          <cell r="E4695">
            <v>0</v>
          </cell>
          <cell r="F4695">
            <v>0</v>
          </cell>
          <cell r="G4695">
            <v>0</v>
          </cell>
        </row>
        <row r="4696">
          <cell r="A4696" t="str">
            <v/>
          </cell>
          <cell r="B4696" t="str">
            <v/>
          </cell>
          <cell r="C4696">
            <v>0</v>
          </cell>
          <cell r="D4696" t="str">
            <v/>
          </cell>
          <cell r="E4696">
            <v>0</v>
          </cell>
          <cell r="F4696">
            <v>0</v>
          </cell>
          <cell r="G4696">
            <v>0</v>
          </cell>
        </row>
        <row r="4697">
          <cell r="A4697">
            <v>0</v>
          </cell>
          <cell r="B4697">
            <v>0</v>
          </cell>
          <cell r="C4697">
            <v>0</v>
          </cell>
          <cell r="D4697">
            <v>0</v>
          </cell>
          <cell r="E4697">
            <v>0</v>
          </cell>
          <cell r="F4697" t="str">
            <v>Total C</v>
          </cell>
          <cell r="G4697">
            <v>0</v>
          </cell>
        </row>
        <row r="4698">
          <cell r="A4698">
            <v>0</v>
          </cell>
          <cell r="B4698">
            <v>0</v>
          </cell>
          <cell r="C4698">
            <v>0</v>
          </cell>
          <cell r="D4698">
            <v>0</v>
          </cell>
          <cell r="E4698">
            <v>0</v>
          </cell>
          <cell r="F4698">
            <v>0</v>
          </cell>
          <cell r="G4698">
            <v>0</v>
          </cell>
        </row>
        <row r="4699">
          <cell r="A4699" t="str">
            <v/>
          </cell>
          <cell r="B4699" t="str">
            <v/>
          </cell>
          <cell r="C4699">
            <v>0</v>
          </cell>
          <cell r="D4699" t="str">
            <v>Costo  Neto</v>
          </cell>
          <cell r="E4699">
            <v>0</v>
          </cell>
          <cell r="F4699" t="str">
            <v>Total D=A+B+C</v>
          </cell>
          <cell r="G4699">
            <v>0</v>
          </cell>
        </row>
        <row r="4701">
          <cell r="A4701" t="str">
            <v>ANALISIS DE PRECIOS</v>
          </cell>
          <cell r="B4701">
            <v>0</v>
          </cell>
          <cell r="C4701">
            <v>0</v>
          </cell>
          <cell r="D4701">
            <v>0</v>
          </cell>
          <cell r="E4701">
            <v>0</v>
          </cell>
          <cell r="F4701">
            <v>0</v>
          </cell>
          <cell r="G4701">
            <v>0</v>
          </cell>
        </row>
        <row r="4702">
          <cell r="A4702" t="str">
            <v>COMITENTE:</v>
          </cell>
          <cell r="B4702" t="str">
            <v>DIRECCIÓN DE ARQUITECTURA</v>
          </cell>
          <cell r="C4702">
            <v>0</v>
          </cell>
          <cell r="D4702">
            <v>0</v>
          </cell>
          <cell r="E4702">
            <v>0</v>
          </cell>
          <cell r="F4702">
            <v>0</v>
          </cell>
          <cell r="G4702">
            <v>0</v>
          </cell>
        </row>
        <row r="4703">
          <cell r="A4703" t="str">
            <v>CONTRATISTA:</v>
          </cell>
          <cell r="B4703" t="str">
            <v>FUNCIONALES SIGOP</v>
          </cell>
          <cell r="C4703">
            <v>0</v>
          </cell>
          <cell r="D4703">
            <v>0</v>
          </cell>
          <cell r="E4703">
            <v>0</v>
          </cell>
          <cell r="F4703">
            <v>0</v>
          </cell>
          <cell r="G4703">
            <v>0</v>
          </cell>
        </row>
        <row r="4704">
          <cell r="A4704" t="str">
            <v>OBRA:</v>
          </cell>
          <cell r="B4704" t="str">
            <v>PRUEBA PLANILLA DE MEDICION</v>
          </cell>
          <cell r="C4704">
            <v>0</v>
          </cell>
          <cell r="D4704">
            <v>0</v>
          </cell>
          <cell r="E4704">
            <v>0</v>
          </cell>
          <cell r="F4704" t="str">
            <v>PRECIOS A:</v>
          </cell>
          <cell r="G4704">
            <v>0</v>
          </cell>
        </row>
        <row r="4705">
          <cell r="A4705" t="str">
            <v>UBICACIÓN:</v>
          </cell>
          <cell r="B4705" t="str">
            <v>CENTRO CIVICO</v>
          </cell>
          <cell r="C4705">
            <v>0</v>
          </cell>
          <cell r="D4705">
            <v>0</v>
          </cell>
          <cell r="E4705">
            <v>0</v>
          </cell>
          <cell r="F4705">
            <v>0</v>
          </cell>
          <cell r="G4705">
            <v>0</v>
          </cell>
        </row>
        <row r="4706">
          <cell r="A4706" t="str">
            <v>RUBRO:</v>
          </cell>
          <cell r="B4706" t="str">
            <v/>
          </cell>
          <cell r="C4706" t="str">
            <v/>
          </cell>
          <cell r="D4706">
            <v>0</v>
          </cell>
          <cell r="E4706">
            <v>0</v>
          </cell>
          <cell r="F4706">
            <v>0</v>
          </cell>
          <cell r="G4706">
            <v>0</v>
          </cell>
        </row>
        <row r="4707">
          <cell r="A4707" t="str">
            <v>ITEM:</v>
          </cell>
          <cell r="B4707" t="str">
            <v/>
          </cell>
          <cell r="C4707" t="str">
            <v/>
          </cell>
          <cell r="D4707">
            <v>0</v>
          </cell>
          <cell r="E4707">
            <v>0</v>
          </cell>
          <cell r="F4707" t="str">
            <v>UNIDAD:</v>
          </cell>
          <cell r="G4707" t="str">
            <v/>
          </cell>
        </row>
        <row r="4708">
          <cell r="A4708">
            <v>0</v>
          </cell>
          <cell r="B4708">
            <v>0</v>
          </cell>
          <cell r="C4708">
            <v>0</v>
          </cell>
          <cell r="D4708">
            <v>0</v>
          </cell>
          <cell r="E4708">
            <v>0</v>
          </cell>
          <cell r="F4708">
            <v>0</v>
          </cell>
          <cell r="G4708">
            <v>0</v>
          </cell>
        </row>
        <row r="4709">
          <cell r="A4709" t="str">
            <v>DATOS REDETERMINACION</v>
          </cell>
          <cell r="B4709">
            <v>0</v>
          </cell>
          <cell r="C4709" t="str">
            <v>DESIGNACION</v>
          </cell>
          <cell r="D4709" t="str">
            <v>U</v>
          </cell>
          <cell r="E4709" t="str">
            <v>Cantidad</v>
          </cell>
          <cell r="F4709" t="str">
            <v>$ Unitarios</v>
          </cell>
          <cell r="G4709" t="str">
            <v>$ Parcial</v>
          </cell>
        </row>
        <row r="4710">
          <cell r="A4710" t="str">
            <v>CÓDIGO</v>
          </cell>
          <cell r="B4710" t="str">
            <v>DESCRIPCIÓN</v>
          </cell>
          <cell r="C4710">
            <v>0</v>
          </cell>
          <cell r="D4710">
            <v>0</v>
          </cell>
          <cell r="E4710">
            <v>0</v>
          </cell>
          <cell r="F4710">
            <v>0</v>
          </cell>
          <cell r="G4710">
            <v>0</v>
          </cell>
        </row>
        <row r="4711">
          <cell r="A4711">
            <v>0</v>
          </cell>
          <cell r="B4711">
            <v>0</v>
          </cell>
          <cell r="C4711" t="str">
            <v>A - MATERIALES</v>
          </cell>
          <cell r="D4711">
            <v>0</v>
          </cell>
          <cell r="E4711">
            <v>0</v>
          </cell>
          <cell r="F4711">
            <v>0</v>
          </cell>
          <cell r="G4711">
            <v>0</v>
          </cell>
        </row>
        <row r="4712">
          <cell r="A4712" t="str">
            <v/>
          </cell>
          <cell r="B4712" t="str">
            <v/>
          </cell>
          <cell r="C4712">
            <v>0</v>
          </cell>
          <cell r="D4712" t="str">
            <v/>
          </cell>
          <cell r="E4712">
            <v>0</v>
          </cell>
          <cell r="F4712">
            <v>0</v>
          </cell>
          <cell r="G4712">
            <v>0</v>
          </cell>
        </row>
        <row r="4713">
          <cell r="A4713" t="str">
            <v/>
          </cell>
          <cell r="B4713" t="str">
            <v/>
          </cell>
          <cell r="C4713">
            <v>0</v>
          </cell>
          <cell r="D4713" t="str">
            <v/>
          </cell>
          <cell r="E4713">
            <v>0</v>
          </cell>
          <cell r="F4713">
            <v>0</v>
          </cell>
          <cell r="G4713">
            <v>0</v>
          </cell>
        </row>
        <row r="4714">
          <cell r="A4714" t="str">
            <v/>
          </cell>
          <cell r="B4714" t="str">
            <v/>
          </cell>
          <cell r="C4714">
            <v>0</v>
          </cell>
          <cell r="D4714" t="str">
            <v/>
          </cell>
          <cell r="E4714">
            <v>0</v>
          </cell>
          <cell r="F4714">
            <v>0</v>
          </cell>
          <cell r="G4714">
            <v>0</v>
          </cell>
        </row>
        <row r="4715">
          <cell r="A4715" t="str">
            <v/>
          </cell>
          <cell r="B4715" t="str">
            <v/>
          </cell>
          <cell r="C4715">
            <v>0</v>
          </cell>
          <cell r="D4715" t="str">
            <v/>
          </cell>
          <cell r="E4715">
            <v>0</v>
          </cell>
          <cell r="F4715">
            <v>0</v>
          </cell>
          <cell r="G4715">
            <v>0</v>
          </cell>
        </row>
        <row r="4716">
          <cell r="A4716" t="str">
            <v/>
          </cell>
          <cell r="B4716" t="str">
            <v/>
          </cell>
          <cell r="C4716">
            <v>0</v>
          </cell>
          <cell r="D4716" t="str">
            <v/>
          </cell>
          <cell r="E4716">
            <v>0</v>
          </cell>
          <cell r="F4716">
            <v>0</v>
          </cell>
          <cell r="G4716">
            <v>0</v>
          </cell>
        </row>
        <row r="4717">
          <cell r="A4717" t="str">
            <v/>
          </cell>
          <cell r="B4717" t="str">
            <v/>
          </cell>
          <cell r="C4717">
            <v>0</v>
          </cell>
          <cell r="D4717" t="str">
            <v/>
          </cell>
          <cell r="E4717">
            <v>0</v>
          </cell>
          <cell r="F4717">
            <v>0</v>
          </cell>
          <cell r="G4717">
            <v>0</v>
          </cell>
        </row>
        <row r="4718">
          <cell r="A4718" t="str">
            <v/>
          </cell>
          <cell r="B4718" t="str">
            <v/>
          </cell>
          <cell r="C4718">
            <v>0</v>
          </cell>
          <cell r="D4718" t="str">
            <v/>
          </cell>
          <cell r="E4718">
            <v>0</v>
          </cell>
          <cell r="F4718">
            <v>0</v>
          </cell>
          <cell r="G4718">
            <v>0</v>
          </cell>
        </row>
        <row r="4719">
          <cell r="A4719" t="str">
            <v/>
          </cell>
          <cell r="B4719" t="str">
            <v/>
          </cell>
          <cell r="C4719">
            <v>0</v>
          </cell>
          <cell r="D4719" t="str">
            <v/>
          </cell>
          <cell r="E4719">
            <v>0</v>
          </cell>
          <cell r="F4719">
            <v>0</v>
          </cell>
          <cell r="G4719">
            <v>0</v>
          </cell>
        </row>
        <row r="4720">
          <cell r="A4720" t="str">
            <v/>
          </cell>
          <cell r="B4720" t="str">
            <v/>
          </cell>
          <cell r="C4720">
            <v>0</v>
          </cell>
          <cell r="D4720" t="str">
            <v/>
          </cell>
          <cell r="E4720">
            <v>0</v>
          </cell>
          <cell r="F4720">
            <v>0</v>
          </cell>
          <cell r="G4720">
            <v>0</v>
          </cell>
        </row>
        <row r="4721">
          <cell r="A4721" t="str">
            <v/>
          </cell>
          <cell r="B4721" t="str">
            <v/>
          </cell>
          <cell r="C4721">
            <v>0</v>
          </cell>
          <cell r="D4721" t="str">
            <v/>
          </cell>
          <cell r="E4721">
            <v>0</v>
          </cell>
          <cell r="F4721">
            <v>0</v>
          </cell>
          <cell r="G4721">
            <v>0</v>
          </cell>
        </row>
        <row r="4722">
          <cell r="A4722" t="str">
            <v/>
          </cell>
          <cell r="B4722" t="str">
            <v/>
          </cell>
          <cell r="C4722">
            <v>0</v>
          </cell>
          <cell r="D4722" t="str">
            <v/>
          </cell>
          <cell r="E4722">
            <v>0</v>
          </cell>
          <cell r="F4722">
            <v>0</v>
          </cell>
          <cell r="G4722">
            <v>0</v>
          </cell>
        </row>
        <row r="4723">
          <cell r="A4723" t="str">
            <v/>
          </cell>
          <cell r="B4723" t="str">
            <v/>
          </cell>
          <cell r="C4723">
            <v>0</v>
          </cell>
          <cell r="D4723" t="str">
            <v/>
          </cell>
          <cell r="E4723">
            <v>0</v>
          </cell>
          <cell r="F4723">
            <v>0</v>
          </cell>
          <cell r="G4723">
            <v>0</v>
          </cell>
        </row>
        <row r="4724">
          <cell r="A4724" t="str">
            <v/>
          </cell>
          <cell r="B4724" t="str">
            <v/>
          </cell>
          <cell r="C4724">
            <v>0</v>
          </cell>
          <cell r="D4724" t="str">
            <v/>
          </cell>
          <cell r="E4724">
            <v>0</v>
          </cell>
          <cell r="F4724">
            <v>0</v>
          </cell>
          <cell r="G4724">
            <v>0</v>
          </cell>
        </row>
        <row r="4725">
          <cell r="A4725" t="str">
            <v/>
          </cell>
          <cell r="B4725" t="str">
            <v/>
          </cell>
          <cell r="C4725">
            <v>0</v>
          </cell>
          <cell r="D4725" t="str">
            <v/>
          </cell>
          <cell r="E4725">
            <v>0</v>
          </cell>
          <cell r="F4725">
            <v>0</v>
          </cell>
          <cell r="G4725">
            <v>0</v>
          </cell>
        </row>
        <row r="4726">
          <cell r="A4726">
            <v>0</v>
          </cell>
          <cell r="B4726">
            <v>0</v>
          </cell>
          <cell r="C4726">
            <v>0</v>
          </cell>
          <cell r="D4726">
            <v>0</v>
          </cell>
          <cell r="E4726">
            <v>0</v>
          </cell>
          <cell r="F4726" t="str">
            <v>Total A</v>
          </cell>
          <cell r="G4726">
            <v>0</v>
          </cell>
        </row>
        <row r="4727">
          <cell r="A4727">
            <v>0</v>
          </cell>
          <cell r="B4727">
            <v>0</v>
          </cell>
          <cell r="C4727" t="str">
            <v>B - MANO DE OBRA</v>
          </cell>
          <cell r="D4727">
            <v>0</v>
          </cell>
          <cell r="E4727">
            <v>0</v>
          </cell>
          <cell r="F4727">
            <v>0</v>
          </cell>
          <cell r="G4727">
            <v>0</v>
          </cell>
        </row>
        <row r="4728">
          <cell r="A4728" t="str">
            <v/>
          </cell>
          <cell r="B4728">
            <v>0</v>
          </cell>
          <cell r="C4728">
            <v>0</v>
          </cell>
          <cell r="D4728" t="str">
            <v/>
          </cell>
          <cell r="E4728">
            <v>0</v>
          </cell>
          <cell r="F4728">
            <v>0</v>
          </cell>
          <cell r="G4728">
            <v>0</v>
          </cell>
        </row>
        <row r="4729">
          <cell r="A4729" t="str">
            <v/>
          </cell>
          <cell r="B4729">
            <v>0</v>
          </cell>
          <cell r="C4729">
            <v>0</v>
          </cell>
          <cell r="D4729" t="str">
            <v/>
          </cell>
          <cell r="E4729">
            <v>0</v>
          </cell>
          <cell r="F4729">
            <v>0</v>
          </cell>
          <cell r="G4729">
            <v>0</v>
          </cell>
        </row>
        <row r="4730">
          <cell r="A4730" t="str">
            <v/>
          </cell>
          <cell r="B4730">
            <v>0</v>
          </cell>
          <cell r="C4730">
            <v>0</v>
          </cell>
          <cell r="D4730" t="str">
            <v/>
          </cell>
          <cell r="E4730">
            <v>0</v>
          </cell>
          <cell r="F4730">
            <v>0</v>
          </cell>
          <cell r="G4730">
            <v>0</v>
          </cell>
        </row>
        <row r="4731">
          <cell r="A4731" t="str">
            <v/>
          </cell>
          <cell r="B4731">
            <v>0</v>
          </cell>
          <cell r="C4731">
            <v>0</v>
          </cell>
          <cell r="D4731" t="str">
            <v/>
          </cell>
          <cell r="E4731">
            <v>0</v>
          </cell>
          <cell r="F4731">
            <v>0</v>
          </cell>
          <cell r="G4731">
            <v>0</v>
          </cell>
        </row>
        <row r="4732">
          <cell r="A4732" t="str">
            <v/>
          </cell>
          <cell r="B4732">
            <v>0</v>
          </cell>
          <cell r="C4732">
            <v>0</v>
          </cell>
          <cell r="D4732" t="str">
            <v/>
          </cell>
          <cell r="E4732">
            <v>0</v>
          </cell>
          <cell r="F4732">
            <v>0</v>
          </cell>
          <cell r="G4732">
            <v>0</v>
          </cell>
        </row>
        <row r="4733">
          <cell r="A4733" t="str">
            <v/>
          </cell>
          <cell r="B4733">
            <v>0</v>
          </cell>
          <cell r="C4733">
            <v>0</v>
          </cell>
          <cell r="D4733" t="str">
            <v/>
          </cell>
          <cell r="E4733">
            <v>0</v>
          </cell>
          <cell r="F4733">
            <v>0</v>
          </cell>
          <cell r="G4733">
            <v>0</v>
          </cell>
        </row>
        <row r="4734">
          <cell r="A4734" t="str">
            <v/>
          </cell>
          <cell r="B4734">
            <v>0</v>
          </cell>
          <cell r="C4734">
            <v>0</v>
          </cell>
          <cell r="D4734" t="str">
            <v/>
          </cell>
          <cell r="E4734">
            <v>0</v>
          </cell>
          <cell r="F4734">
            <v>0</v>
          </cell>
          <cell r="G4734">
            <v>0</v>
          </cell>
        </row>
        <row r="4735">
          <cell r="A4735" t="str">
            <v/>
          </cell>
          <cell r="B4735">
            <v>0</v>
          </cell>
          <cell r="C4735">
            <v>0</v>
          </cell>
          <cell r="D4735" t="str">
            <v/>
          </cell>
          <cell r="E4735">
            <v>0</v>
          </cell>
          <cell r="F4735">
            <v>0</v>
          </cell>
          <cell r="G4735">
            <v>0</v>
          </cell>
        </row>
        <row r="4736">
          <cell r="A4736">
            <v>0</v>
          </cell>
          <cell r="B4736">
            <v>0</v>
          </cell>
          <cell r="C4736">
            <v>0</v>
          </cell>
          <cell r="D4736">
            <v>0</v>
          </cell>
          <cell r="E4736">
            <v>0</v>
          </cell>
          <cell r="F4736" t="str">
            <v>Total B</v>
          </cell>
          <cell r="G4736">
            <v>0</v>
          </cell>
        </row>
        <row r="4737">
          <cell r="A4737">
            <v>0</v>
          </cell>
          <cell r="B4737">
            <v>0</v>
          </cell>
          <cell r="C4737" t="str">
            <v>C - EQUIPOS</v>
          </cell>
          <cell r="D4737">
            <v>0</v>
          </cell>
          <cell r="E4737">
            <v>0</v>
          </cell>
          <cell r="F4737">
            <v>0</v>
          </cell>
          <cell r="G4737">
            <v>0</v>
          </cell>
        </row>
        <row r="4738">
          <cell r="A4738" t="str">
            <v/>
          </cell>
          <cell r="B4738" t="str">
            <v/>
          </cell>
          <cell r="C4738">
            <v>0</v>
          </cell>
          <cell r="D4738" t="str">
            <v/>
          </cell>
          <cell r="E4738">
            <v>0</v>
          </cell>
          <cell r="F4738">
            <v>0</v>
          </cell>
          <cell r="G4738">
            <v>0</v>
          </cell>
        </row>
        <row r="4739">
          <cell r="A4739" t="str">
            <v/>
          </cell>
          <cell r="B4739" t="str">
            <v/>
          </cell>
          <cell r="C4739">
            <v>0</v>
          </cell>
          <cell r="D4739" t="str">
            <v/>
          </cell>
          <cell r="E4739">
            <v>0</v>
          </cell>
          <cell r="F4739">
            <v>0</v>
          </cell>
          <cell r="G4739">
            <v>0</v>
          </cell>
        </row>
        <row r="4740">
          <cell r="A4740" t="str">
            <v/>
          </cell>
          <cell r="B4740" t="str">
            <v/>
          </cell>
          <cell r="C4740">
            <v>0</v>
          </cell>
          <cell r="D4740" t="str">
            <v/>
          </cell>
          <cell r="E4740">
            <v>0</v>
          </cell>
          <cell r="F4740">
            <v>0</v>
          </cell>
          <cell r="G4740">
            <v>0</v>
          </cell>
        </row>
        <row r="4741">
          <cell r="A4741" t="str">
            <v/>
          </cell>
          <cell r="B4741" t="str">
            <v/>
          </cell>
          <cell r="C4741">
            <v>0</v>
          </cell>
          <cell r="D4741" t="str">
            <v/>
          </cell>
          <cell r="E4741">
            <v>0</v>
          </cell>
          <cell r="F4741">
            <v>0</v>
          </cell>
          <cell r="G4741">
            <v>0</v>
          </cell>
        </row>
        <row r="4742">
          <cell r="A4742" t="str">
            <v/>
          </cell>
          <cell r="B4742" t="str">
            <v/>
          </cell>
          <cell r="C4742">
            <v>0</v>
          </cell>
          <cell r="D4742" t="str">
            <v/>
          </cell>
          <cell r="E4742">
            <v>0</v>
          </cell>
          <cell r="F4742">
            <v>0</v>
          </cell>
          <cell r="G4742">
            <v>0</v>
          </cell>
        </row>
        <row r="4743">
          <cell r="A4743" t="str">
            <v/>
          </cell>
          <cell r="B4743" t="str">
            <v/>
          </cell>
          <cell r="C4743">
            <v>0</v>
          </cell>
          <cell r="D4743" t="str">
            <v/>
          </cell>
          <cell r="E4743">
            <v>0</v>
          </cell>
          <cell r="F4743">
            <v>0</v>
          </cell>
          <cell r="G4743">
            <v>0</v>
          </cell>
        </row>
        <row r="4744">
          <cell r="A4744" t="str">
            <v/>
          </cell>
          <cell r="B4744" t="str">
            <v/>
          </cell>
          <cell r="C4744">
            <v>0</v>
          </cell>
          <cell r="D4744" t="str">
            <v/>
          </cell>
          <cell r="E4744">
            <v>0</v>
          </cell>
          <cell r="F4744">
            <v>0</v>
          </cell>
          <cell r="G4744">
            <v>0</v>
          </cell>
        </row>
        <row r="4745">
          <cell r="A4745" t="str">
            <v/>
          </cell>
          <cell r="B4745" t="str">
            <v/>
          </cell>
          <cell r="C4745">
            <v>0</v>
          </cell>
          <cell r="D4745" t="str">
            <v/>
          </cell>
          <cell r="E4745">
            <v>0</v>
          </cell>
          <cell r="F4745">
            <v>0</v>
          </cell>
          <cell r="G4745">
            <v>0</v>
          </cell>
        </row>
        <row r="4746">
          <cell r="A4746" t="str">
            <v/>
          </cell>
          <cell r="B4746" t="str">
            <v/>
          </cell>
          <cell r="C4746">
            <v>0</v>
          </cell>
          <cell r="D4746" t="str">
            <v/>
          </cell>
          <cell r="E4746">
            <v>0</v>
          </cell>
          <cell r="F4746">
            <v>0</v>
          </cell>
          <cell r="G4746">
            <v>0</v>
          </cell>
        </row>
        <row r="4747">
          <cell r="A4747">
            <v>0</v>
          </cell>
          <cell r="B4747">
            <v>0</v>
          </cell>
          <cell r="C4747">
            <v>0</v>
          </cell>
          <cell r="D4747">
            <v>0</v>
          </cell>
          <cell r="E4747">
            <v>0</v>
          </cell>
          <cell r="F4747" t="str">
            <v>Total C</v>
          </cell>
          <cell r="G4747">
            <v>0</v>
          </cell>
        </row>
        <row r="4748">
          <cell r="A4748">
            <v>0</v>
          </cell>
          <cell r="B4748">
            <v>0</v>
          </cell>
          <cell r="C4748">
            <v>0</v>
          </cell>
          <cell r="D4748">
            <v>0</v>
          </cell>
          <cell r="E4748">
            <v>0</v>
          </cell>
          <cell r="F4748">
            <v>0</v>
          </cell>
          <cell r="G4748">
            <v>0</v>
          </cell>
        </row>
        <row r="4749">
          <cell r="A4749" t="str">
            <v/>
          </cell>
          <cell r="B4749" t="str">
            <v/>
          </cell>
          <cell r="C4749">
            <v>0</v>
          </cell>
          <cell r="D4749" t="str">
            <v>Costo  Neto</v>
          </cell>
          <cell r="E4749">
            <v>0</v>
          </cell>
          <cell r="F4749" t="str">
            <v>Total D=A+B+C</v>
          </cell>
          <cell r="G4749">
            <v>0</v>
          </cell>
        </row>
        <row r="4751">
          <cell r="A4751" t="str">
            <v>ANALISIS DE PRECIOS</v>
          </cell>
          <cell r="B4751">
            <v>0</v>
          </cell>
          <cell r="C4751">
            <v>0</v>
          </cell>
          <cell r="D4751">
            <v>0</v>
          </cell>
          <cell r="E4751">
            <v>0</v>
          </cell>
          <cell r="F4751">
            <v>0</v>
          </cell>
          <cell r="G4751">
            <v>0</v>
          </cell>
        </row>
        <row r="4752">
          <cell r="A4752" t="str">
            <v>COMITENTE:</v>
          </cell>
          <cell r="B4752" t="str">
            <v>DIRECCIÓN DE ARQUITECTURA</v>
          </cell>
          <cell r="C4752">
            <v>0</v>
          </cell>
          <cell r="D4752">
            <v>0</v>
          </cell>
          <cell r="E4752">
            <v>0</v>
          </cell>
          <cell r="F4752">
            <v>0</v>
          </cell>
          <cell r="G4752">
            <v>0</v>
          </cell>
        </row>
        <row r="4753">
          <cell r="A4753" t="str">
            <v>CONTRATISTA:</v>
          </cell>
          <cell r="B4753" t="str">
            <v>FUNCIONALES SIGOP</v>
          </cell>
          <cell r="C4753">
            <v>0</v>
          </cell>
          <cell r="D4753">
            <v>0</v>
          </cell>
          <cell r="E4753">
            <v>0</v>
          </cell>
          <cell r="F4753">
            <v>0</v>
          </cell>
          <cell r="G4753">
            <v>0</v>
          </cell>
        </row>
        <row r="4754">
          <cell r="A4754" t="str">
            <v>OBRA:</v>
          </cell>
          <cell r="B4754" t="str">
            <v>PRUEBA PLANILLA DE MEDICION</v>
          </cell>
          <cell r="C4754">
            <v>0</v>
          </cell>
          <cell r="D4754">
            <v>0</v>
          </cell>
          <cell r="E4754">
            <v>0</v>
          </cell>
          <cell r="F4754" t="str">
            <v>PRECIOS A:</v>
          </cell>
          <cell r="G4754">
            <v>0</v>
          </cell>
        </row>
        <row r="4755">
          <cell r="A4755" t="str">
            <v>UBICACIÓN:</v>
          </cell>
          <cell r="B4755" t="str">
            <v>CENTRO CIVICO</v>
          </cell>
          <cell r="C4755">
            <v>0</v>
          </cell>
          <cell r="D4755">
            <v>0</v>
          </cell>
          <cell r="E4755">
            <v>0</v>
          </cell>
          <cell r="F4755">
            <v>0</v>
          </cell>
          <cell r="G4755">
            <v>0</v>
          </cell>
        </row>
        <row r="4756">
          <cell r="A4756" t="str">
            <v>RUBRO:</v>
          </cell>
          <cell r="B4756" t="str">
            <v/>
          </cell>
          <cell r="C4756" t="str">
            <v/>
          </cell>
          <cell r="D4756">
            <v>0</v>
          </cell>
          <cell r="E4756">
            <v>0</v>
          </cell>
          <cell r="F4756">
            <v>0</v>
          </cell>
          <cell r="G4756">
            <v>0</v>
          </cell>
        </row>
        <row r="4757">
          <cell r="A4757" t="str">
            <v>ITEM:</v>
          </cell>
          <cell r="B4757" t="str">
            <v/>
          </cell>
          <cell r="C4757" t="str">
            <v/>
          </cell>
          <cell r="D4757">
            <v>0</v>
          </cell>
          <cell r="E4757">
            <v>0</v>
          </cell>
          <cell r="F4757" t="str">
            <v>UNIDAD:</v>
          </cell>
          <cell r="G4757" t="str">
            <v/>
          </cell>
        </row>
        <row r="4758">
          <cell r="A4758">
            <v>0</v>
          </cell>
          <cell r="B4758">
            <v>0</v>
          </cell>
          <cell r="C4758">
            <v>0</v>
          </cell>
          <cell r="D4758">
            <v>0</v>
          </cell>
          <cell r="E4758">
            <v>0</v>
          </cell>
          <cell r="F4758">
            <v>0</v>
          </cell>
          <cell r="G4758">
            <v>0</v>
          </cell>
        </row>
        <row r="4759">
          <cell r="A4759" t="str">
            <v>DATOS REDETERMINACION</v>
          </cell>
          <cell r="B4759">
            <v>0</v>
          </cell>
          <cell r="C4759" t="str">
            <v>DESIGNACION</v>
          </cell>
          <cell r="D4759" t="str">
            <v>U</v>
          </cell>
          <cell r="E4759" t="str">
            <v>Cantidad</v>
          </cell>
          <cell r="F4759" t="str">
            <v>$ Unitarios</v>
          </cell>
          <cell r="G4759" t="str">
            <v>$ Parcial</v>
          </cell>
        </row>
        <row r="4760">
          <cell r="A4760" t="str">
            <v>CÓDIGO</v>
          </cell>
          <cell r="B4760" t="str">
            <v>DESCRIPCIÓN</v>
          </cell>
          <cell r="C4760">
            <v>0</v>
          </cell>
          <cell r="D4760">
            <v>0</v>
          </cell>
          <cell r="E4760">
            <v>0</v>
          </cell>
          <cell r="F4760">
            <v>0</v>
          </cell>
          <cell r="G4760">
            <v>0</v>
          </cell>
        </row>
        <row r="4761">
          <cell r="A4761">
            <v>0</v>
          </cell>
          <cell r="B4761">
            <v>0</v>
          </cell>
          <cell r="C4761" t="str">
            <v>A - MATERIALES</v>
          </cell>
          <cell r="D4761">
            <v>0</v>
          </cell>
          <cell r="E4761">
            <v>0</v>
          </cell>
          <cell r="F4761">
            <v>0</v>
          </cell>
          <cell r="G4761">
            <v>0</v>
          </cell>
        </row>
        <row r="4762">
          <cell r="A4762" t="str">
            <v/>
          </cell>
          <cell r="B4762" t="str">
            <v/>
          </cell>
          <cell r="C4762">
            <v>0</v>
          </cell>
          <cell r="D4762" t="str">
            <v/>
          </cell>
          <cell r="E4762">
            <v>0</v>
          </cell>
          <cell r="F4762">
            <v>0</v>
          </cell>
          <cell r="G4762">
            <v>0</v>
          </cell>
        </row>
        <row r="4763">
          <cell r="A4763" t="str">
            <v/>
          </cell>
          <cell r="B4763" t="str">
            <v/>
          </cell>
          <cell r="C4763">
            <v>0</v>
          </cell>
          <cell r="D4763" t="str">
            <v/>
          </cell>
          <cell r="E4763">
            <v>0</v>
          </cell>
          <cell r="F4763">
            <v>0</v>
          </cell>
          <cell r="G4763">
            <v>0</v>
          </cell>
        </row>
        <row r="4764">
          <cell r="A4764" t="str">
            <v/>
          </cell>
          <cell r="B4764" t="str">
            <v/>
          </cell>
          <cell r="C4764">
            <v>0</v>
          </cell>
          <cell r="D4764" t="str">
            <v/>
          </cell>
          <cell r="E4764">
            <v>0</v>
          </cell>
          <cell r="F4764">
            <v>0</v>
          </cell>
          <cell r="G4764">
            <v>0</v>
          </cell>
        </row>
        <row r="4765">
          <cell r="A4765" t="str">
            <v/>
          </cell>
          <cell r="B4765" t="str">
            <v/>
          </cell>
          <cell r="C4765">
            <v>0</v>
          </cell>
          <cell r="D4765" t="str">
            <v/>
          </cell>
          <cell r="E4765">
            <v>0</v>
          </cell>
          <cell r="F4765">
            <v>0</v>
          </cell>
          <cell r="G4765">
            <v>0</v>
          </cell>
        </row>
        <row r="4766">
          <cell r="A4766" t="str">
            <v/>
          </cell>
          <cell r="B4766" t="str">
            <v/>
          </cell>
          <cell r="C4766">
            <v>0</v>
          </cell>
          <cell r="D4766" t="str">
            <v/>
          </cell>
          <cell r="E4766">
            <v>0</v>
          </cell>
          <cell r="F4766">
            <v>0</v>
          </cell>
          <cell r="G4766">
            <v>0</v>
          </cell>
        </row>
        <row r="4767">
          <cell r="A4767" t="str">
            <v/>
          </cell>
          <cell r="B4767" t="str">
            <v/>
          </cell>
          <cell r="C4767">
            <v>0</v>
          </cell>
          <cell r="D4767" t="str">
            <v/>
          </cell>
          <cell r="E4767">
            <v>0</v>
          </cell>
          <cell r="F4767">
            <v>0</v>
          </cell>
          <cell r="G4767">
            <v>0</v>
          </cell>
        </row>
        <row r="4768">
          <cell r="A4768" t="str">
            <v/>
          </cell>
          <cell r="B4768" t="str">
            <v/>
          </cell>
          <cell r="C4768">
            <v>0</v>
          </cell>
          <cell r="D4768" t="str">
            <v/>
          </cell>
          <cell r="E4768">
            <v>0</v>
          </cell>
          <cell r="F4768">
            <v>0</v>
          </cell>
          <cell r="G4768">
            <v>0</v>
          </cell>
        </row>
        <row r="4769">
          <cell r="A4769" t="str">
            <v/>
          </cell>
          <cell r="B4769" t="str">
            <v/>
          </cell>
          <cell r="C4769">
            <v>0</v>
          </cell>
          <cell r="D4769" t="str">
            <v/>
          </cell>
          <cell r="E4769">
            <v>0</v>
          </cell>
          <cell r="F4769">
            <v>0</v>
          </cell>
          <cell r="G4769">
            <v>0</v>
          </cell>
        </row>
        <row r="4770">
          <cell r="A4770" t="str">
            <v/>
          </cell>
          <cell r="B4770" t="str">
            <v/>
          </cell>
          <cell r="C4770">
            <v>0</v>
          </cell>
          <cell r="D4770" t="str">
            <v/>
          </cell>
          <cell r="E4770">
            <v>0</v>
          </cell>
          <cell r="F4770">
            <v>0</v>
          </cell>
          <cell r="G4770">
            <v>0</v>
          </cell>
        </row>
        <row r="4771">
          <cell r="A4771" t="str">
            <v/>
          </cell>
          <cell r="B4771" t="str">
            <v/>
          </cell>
          <cell r="C4771">
            <v>0</v>
          </cell>
          <cell r="D4771" t="str">
            <v/>
          </cell>
          <cell r="E4771">
            <v>0</v>
          </cell>
          <cell r="F4771">
            <v>0</v>
          </cell>
          <cell r="G4771">
            <v>0</v>
          </cell>
        </row>
        <row r="4772">
          <cell r="A4772" t="str">
            <v/>
          </cell>
          <cell r="B4772" t="str">
            <v/>
          </cell>
          <cell r="C4772">
            <v>0</v>
          </cell>
          <cell r="D4772" t="str">
            <v/>
          </cell>
          <cell r="E4772">
            <v>0</v>
          </cell>
          <cell r="F4772">
            <v>0</v>
          </cell>
          <cell r="G4772">
            <v>0</v>
          </cell>
        </row>
        <row r="4773">
          <cell r="A4773" t="str">
            <v/>
          </cell>
          <cell r="B4773" t="str">
            <v/>
          </cell>
          <cell r="C4773">
            <v>0</v>
          </cell>
          <cell r="D4773" t="str">
            <v/>
          </cell>
          <cell r="E4773">
            <v>0</v>
          </cell>
          <cell r="F4773">
            <v>0</v>
          </cell>
          <cell r="G4773">
            <v>0</v>
          </cell>
        </row>
        <row r="4774">
          <cell r="A4774" t="str">
            <v/>
          </cell>
          <cell r="B4774" t="str">
            <v/>
          </cell>
          <cell r="C4774">
            <v>0</v>
          </cell>
          <cell r="D4774" t="str">
            <v/>
          </cell>
          <cell r="E4774">
            <v>0</v>
          </cell>
          <cell r="F4774">
            <v>0</v>
          </cell>
          <cell r="G4774">
            <v>0</v>
          </cell>
        </row>
        <row r="4775">
          <cell r="A4775" t="str">
            <v/>
          </cell>
          <cell r="B4775" t="str">
            <v/>
          </cell>
          <cell r="C4775">
            <v>0</v>
          </cell>
          <cell r="D4775" t="str">
            <v/>
          </cell>
          <cell r="E4775">
            <v>0</v>
          </cell>
          <cell r="F4775">
            <v>0</v>
          </cell>
          <cell r="G4775">
            <v>0</v>
          </cell>
        </row>
        <row r="4776">
          <cell r="A4776">
            <v>0</v>
          </cell>
          <cell r="B4776">
            <v>0</v>
          </cell>
          <cell r="C4776">
            <v>0</v>
          </cell>
          <cell r="D4776">
            <v>0</v>
          </cell>
          <cell r="E4776">
            <v>0</v>
          </cell>
          <cell r="F4776" t="str">
            <v>Total A</v>
          </cell>
          <cell r="G4776">
            <v>0</v>
          </cell>
        </row>
        <row r="4777">
          <cell r="A4777">
            <v>0</v>
          </cell>
          <cell r="B4777">
            <v>0</v>
          </cell>
          <cell r="C4777" t="str">
            <v>B - MANO DE OBRA</v>
          </cell>
          <cell r="D4777">
            <v>0</v>
          </cell>
          <cell r="E4777">
            <v>0</v>
          </cell>
          <cell r="F4777">
            <v>0</v>
          </cell>
          <cell r="G4777">
            <v>0</v>
          </cell>
        </row>
        <row r="4778">
          <cell r="A4778" t="str">
            <v/>
          </cell>
          <cell r="B4778">
            <v>0</v>
          </cell>
          <cell r="C4778">
            <v>0</v>
          </cell>
          <cell r="D4778" t="str">
            <v/>
          </cell>
          <cell r="E4778">
            <v>0</v>
          </cell>
          <cell r="F4778">
            <v>0</v>
          </cell>
          <cell r="G4778">
            <v>0</v>
          </cell>
        </row>
        <row r="4779">
          <cell r="A4779" t="str">
            <v/>
          </cell>
          <cell r="B4779">
            <v>0</v>
          </cell>
          <cell r="C4779">
            <v>0</v>
          </cell>
          <cell r="D4779" t="str">
            <v/>
          </cell>
          <cell r="E4779">
            <v>0</v>
          </cell>
          <cell r="F4779">
            <v>0</v>
          </cell>
          <cell r="G4779">
            <v>0</v>
          </cell>
        </row>
        <row r="4780">
          <cell r="A4780" t="str">
            <v/>
          </cell>
          <cell r="B4780">
            <v>0</v>
          </cell>
          <cell r="C4780">
            <v>0</v>
          </cell>
          <cell r="D4780" t="str">
            <v/>
          </cell>
          <cell r="E4780">
            <v>0</v>
          </cell>
          <cell r="F4780">
            <v>0</v>
          </cell>
          <cell r="G4780">
            <v>0</v>
          </cell>
        </row>
        <row r="4781">
          <cell r="A4781" t="str">
            <v/>
          </cell>
          <cell r="B4781">
            <v>0</v>
          </cell>
          <cell r="C4781">
            <v>0</v>
          </cell>
          <cell r="D4781" t="str">
            <v/>
          </cell>
          <cell r="E4781">
            <v>0</v>
          </cell>
          <cell r="F4781">
            <v>0</v>
          </cell>
          <cell r="G4781">
            <v>0</v>
          </cell>
        </row>
        <row r="4782">
          <cell r="A4782" t="str">
            <v/>
          </cell>
          <cell r="B4782">
            <v>0</v>
          </cell>
          <cell r="C4782">
            <v>0</v>
          </cell>
          <cell r="D4782" t="str">
            <v/>
          </cell>
          <cell r="E4782">
            <v>0</v>
          </cell>
          <cell r="F4782">
            <v>0</v>
          </cell>
          <cell r="G4782">
            <v>0</v>
          </cell>
        </row>
        <row r="4783">
          <cell r="A4783" t="str">
            <v/>
          </cell>
          <cell r="B4783">
            <v>0</v>
          </cell>
          <cell r="C4783">
            <v>0</v>
          </cell>
          <cell r="D4783" t="str">
            <v/>
          </cell>
          <cell r="E4783">
            <v>0</v>
          </cell>
          <cell r="F4783">
            <v>0</v>
          </cell>
          <cell r="G4783">
            <v>0</v>
          </cell>
        </row>
        <row r="4784">
          <cell r="A4784" t="str">
            <v/>
          </cell>
          <cell r="B4784">
            <v>0</v>
          </cell>
          <cell r="C4784">
            <v>0</v>
          </cell>
          <cell r="D4784" t="str">
            <v/>
          </cell>
          <cell r="E4784">
            <v>0</v>
          </cell>
          <cell r="F4784">
            <v>0</v>
          </cell>
          <cell r="G4784">
            <v>0</v>
          </cell>
        </row>
        <row r="4785">
          <cell r="A4785" t="str">
            <v/>
          </cell>
          <cell r="B4785">
            <v>0</v>
          </cell>
          <cell r="C4785">
            <v>0</v>
          </cell>
          <cell r="D4785" t="str">
            <v/>
          </cell>
          <cell r="E4785">
            <v>0</v>
          </cell>
          <cell r="F4785">
            <v>0</v>
          </cell>
          <cell r="G4785">
            <v>0</v>
          </cell>
        </row>
        <row r="4786">
          <cell r="A4786">
            <v>0</v>
          </cell>
          <cell r="B4786">
            <v>0</v>
          </cell>
          <cell r="C4786">
            <v>0</v>
          </cell>
          <cell r="D4786">
            <v>0</v>
          </cell>
          <cell r="E4786">
            <v>0</v>
          </cell>
          <cell r="F4786" t="str">
            <v>Total B</v>
          </cell>
          <cell r="G4786">
            <v>0</v>
          </cell>
        </row>
        <row r="4787">
          <cell r="A4787">
            <v>0</v>
          </cell>
          <cell r="B4787">
            <v>0</v>
          </cell>
          <cell r="C4787" t="str">
            <v>C - EQUIPOS</v>
          </cell>
          <cell r="D4787">
            <v>0</v>
          </cell>
          <cell r="E4787">
            <v>0</v>
          </cell>
          <cell r="F4787">
            <v>0</v>
          </cell>
          <cell r="G4787">
            <v>0</v>
          </cell>
        </row>
        <row r="4788">
          <cell r="A4788" t="str">
            <v/>
          </cell>
          <cell r="B4788" t="str">
            <v/>
          </cell>
          <cell r="C4788">
            <v>0</v>
          </cell>
          <cell r="D4788" t="str">
            <v/>
          </cell>
          <cell r="E4788">
            <v>0</v>
          </cell>
          <cell r="F4788">
            <v>0</v>
          </cell>
          <cell r="G4788">
            <v>0</v>
          </cell>
        </row>
        <row r="4789">
          <cell r="A4789" t="str">
            <v/>
          </cell>
          <cell r="B4789" t="str">
            <v/>
          </cell>
          <cell r="C4789">
            <v>0</v>
          </cell>
          <cell r="D4789" t="str">
            <v/>
          </cell>
          <cell r="E4789">
            <v>0</v>
          </cell>
          <cell r="F4789">
            <v>0</v>
          </cell>
          <cell r="G4789">
            <v>0</v>
          </cell>
        </row>
        <row r="4790">
          <cell r="A4790" t="str">
            <v/>
          </cell>
          <cell r="B4790" t="str">
            <v/>
          </cell>
          <cell r="C4790">
            <v>0</v>
          </cell>
          <cell r="D4790" t="str">
            <v/>
          </cell>
          <cell r="E4790">
            <v>0</v>
          </cell>
          <cell r="F4790">
            <v>0</v>
          </cell>
          <cell r="G4790">
            <v>0</v>
          </cell>
        </row>
        <row r="4791">
          <cell r="A4791" t="str">
            <v/>
          </cell>
          <cell r="B4791" t="str">
            <v/>
          </cell>
          <cell r="C4791">
            <v>0</v>
          </cell>
          <cell r="D4791" t="str">
            <v/>
          </cell>
          <cell r="E4791">
            <v>0</v>
          </cell>
          <cell r="F4791">
            <v>0</v>
          </cell>
          <cell r="G4791">
            <v>0</v>
          </cell>
        </row>
        <row r="4792">
          <cell r="A4792" t="str">
            <v/>
          </cell>
          <cell r="B4792" t="str">
            <v/>
          </cell>
          <cell r="C4792">
            <v>0</v>
          </cell>
          <cell r="D4792" t="str">
            <v/>
          </cell>
          <cell r="E4792">
            <v>0</v>
          </cell>
          <cell r="F4792">
            <v>0</v>
          </cell>
          <cell r="G4792">
            <v>0</v>
          </cell>
        </row>
        <row r="4793">
          <cell r="A4793" t="str">
            <v/>
          </cell>
          <cell r="B4793" t="str">
            <v/>
          </cell>
          <cell r="C4793">
            <v>0</v>
          </cell>
          <cell r="D4793" t="str">
            <v/>
          </cell>
          <cell r="E4793">
            <v>0</v>
          </cell>
          <cell r="F4793">
            <v>0</v>
          </cell>
          <cell r="G4793">
            <v>0</v>
          </cell>
        </row>
        <row r="4794">
          <cell r="A4794" t="str">
            <v/>
          </cell>
          <cell r="B4794" t="str">
            <v/>
          </cell>
          <cell r="C4794">
            <v>0</v>
          </cell>
          <cell r="D4794" t="str">
            <v/>
          </cell>
          <cell r="E4794">
            <v>0</v>
          </cell>
          <cell r="F4794">
            <v>0</v>
          </cell>
          <cell r="G4794">
            <v>0</v>
          </cell>
        </row>
        <row r="4795">
          <cell r="A4795" t="str">
            <v/>
          </cell>
          <cell r="B4795" t="str">
            <v/>
          </cell>
          <cell r="C4795">
            <v>0</v>
          </cell>
          <cell r="D4795" t="str">
            <v/>
          </cell>
          <cell r="E4795">
            <v>0</v>
          </cell>
          <cell r="F4795">
            <v>0</v>
          </cell>
          <cell r="G4795">
            <v>0</v>
          </cell>
        </row>
        <row r="4796">
          <cell r="A4796" t="str">
            <v/>
          </cell>
          <cell r="B4796" t="str">
            <v/>
          </cell>
          <cell r="C4796">
            <v>0</v>
          </cell>
          <cell r="D4796" t="str">
            <v/>
          </cell>
          <cell r="E4796">
            <v>0</v>
          </cell>
          <cell r="F4796">
            <v>0</v>
          </cell>
          <cell r="G4796">
            <v>0</v>
          </cell>
        </row>
        <row r="4797">
          <cell r="A4797">
            <v>0</v>
          </cell>
          <cell r="B4797">
            <v>0</v>
          </cell>
          <cell r="C4797">
            <v>0</v>
          </cell>
          <cell r="D4797">
            <v>0</v>
          </cell>
          <cell r="E4797">
            <v>0</v>
          </cell>
          <cell r="F4797" t="str">
            <v>Total C</v>
          </cell>
          <cell r="G4797">
            <v>0</v>
          </cell>
        </row>
        <row r="4798">
          <cell r="A4798">
            <v>0</v>
          </cell>
          <cell r="B4798">
            <v>0</v>
          </cell>
          <cell r="C4798">
            <v>0</v>
          </cell>
          <cell r="D4798">
            <v>0</v>
          </cell>
          <cell r="E4798">
            <v>0</v>
          </cell>
          <cell r="F4798">
            <v>0</v>
          </cell>
          <cell r="G4798">
            <v>0</v>
          </cell>
        </row>
        <row r="4799">
          <cell r="A4799" t="str">
            <v/>
          </cell>
          <cell r="B4799" t="str">
            <v/>
          </cell>
          <cell r="C4799">
            <v>0</v>
          </cell>
          <cell r="D4799" t="str">
            <v>Costo  Neto</v>
          </cell>
          <cell r="E4799">
            <v>0</v>
          </cell>
          <cell r="F4799" t="str">
            <v>Total D=A+B+C</v>
          </cell>
          <cell r="G4799">
            <v>0</v>
          </cell>
        </row>
        <row r="4801">
          <cell r="A4801" t="str">
            <v>ANALISIS DE PRECIOS</v>
          </cell>
          <cell r="B4801">
            <v>0</v>
          </cell>
          <cell r="C4801">
            <v>0</v>
          </cell>
          <cell r="D4801">
            <v>0</v>
          </cell>
          <cell r="E4801">
            <v>0</v>
          </cell>
          <cell r="F4801">
            <v>0</v>
          </cell>
          <cell r="G4801">
            <v>0</v>
          </cell>
        </row>
        <row r="4802">
          <cell r="A4802" t="str">
            <v>COMITENTE:</v>
          </cell>
          <cell r="B4802" t="str">
            <v>DIRECCIÓN DE ARQUITECTURA</v>
          </cell>
          <cell r="C4802">
            <v>0</v>
          </cell>
          <cell r="D4802">
            <v>0</v>
          </cell>
          <cell r="E4802">
            <v>0</v>
          </cell>
          <cell r="F4802">
            <v>0</v>
          </cell>
          <cell r="G4802">
            <v>0</v>
          </cell>
        </row>
        <row r="4803">
          <cell r="A4803" t="str">
            <v>CONTRATISTA:</v>
          </cell>
          <cell r="B4803" t="str">
            <v>FUNCIONALES SIGOP</v>
          </cell>
          <cell r="C4803">
            <v>0</v>
          </cell>
          <cell r="D4803">
            <v>0</v>
          </cell>
          <cell r="E4803">
            <v>0</v>
          </cell>
          <cell r="F4803">
            <v>0</v>
          </cell>
          <cell r="G4803">
            <v>0</v>
          </cell>
        </row>
        <row r="4804">
          <cell r="A4804" t="str">
            <v>OBRA:</v>
          </cell>
          <cell r="B4804" t="str">
            <v>PRUEBA PLANILLA DE MEDICION</v>
          </cell>
          <cell r="C4804">
            <v>0</v>
          </cell>
          <cell r="D4804">
            <v>0</v>
          </cell>
          <cell r="E4804">
            <v>0</v>
          </cell>
          <cell r="F4804" t="str">
            <v>PRECIOS A:</v>
          </cell>
          <cell r="G4804">
            <v>0</v>
          </cell>
        </row>
        <row r="4805">
          <cell r="A4805" t="str">
            <v>UBICACIÓN:</v>
          </cell>
          <cell r="B4805" t="str">
            <v>CENTRO CIVICO</v>
          </cell>
          <cell r="C4805">
            <v>0</v>
          </cell>
          <cell r="D4805">
            <v>0</v>
          </cell>
          <cell r="E4805">
            <v>0</v>
          </cell>
          <cell r="F4805">
            <v>0</v>
          </cell>
          <cell r="G4805">
            <v>0</v>
          </cell>
        </row>
        <row r="4806">
          <cell r="A4806" t="str">
            <v>RUBRO:</v>
          </cell>
          <cell r="B4806" t="str">
            <v/>
          </cell>
          <cell r="C4806" t="str">
            <v/>
          </cell>
          <cell r="D4806">
            <v>0</v>
          </cell>
          <cell r="E4806">
            <v>0</v>
          </cell>
          <cell r="F4806">
            <v>0</v>
          </cell>
          <cell r="G4806">
            <v>0</v>
          </cell>
        </row>
        <row r="4807">
          <cell r="A4807" t="str">
            <v>ITEM:</v>
          </cell>
          <cell r="B4807" t="str">
            <v/>
          </cell>
          <cell r="C4807" t="str">
            <v/>
          </cell>
          <cell r="D4807">
            <v>0</v>
          </cell>
          <cell r="E4807">
            <v>0</v>
          </cell>
          <cell r="F4807" t="str">
            <v>UNIDAD:</v>
          </cell>
          <cell r="G4807" t="str">
            <v/>
          </cell>
        </row>
        <row r="4808">
          <cell r="A4808">
            <v>0</v>
          </cell>
          <cell r="B4808">
            <v>0</v>
          </cell>
          <cell r="C4808">
            <v>0</v>
          </cell>
          <cell r="D4808">
            <v>0</v>
          </cell>
          <cell r="E4808">
            <v>0</v>
          </cell>
          <cell r="F4808">
            <v>0</v>
          </cell>
          <cell r="G4808">
            <v>0</v>
          </cell>
        </row>
        <row r="4809">
          <cell r="A4809" t="str">
            <v>DATOS REDETERMINACION</v>
          </cell>
          <cell r="B4809">
            <v>0</v>
          </cell>
          <cell r="C4809" t="str">
            <v>DESIGNACION</v>
          </cell>
          <cell r="D4809" t="str">
            <v>U</v>
          </cell>
          <cell r="E4809" t="str">
            <v>Cantidad</v>
          </cell>
          <cell r="F4809" t="str">
            <v>$ Unitarios</v>
          </cell>
          <cell r="G4809" t="str">
            <v>$ Parcial</v>
          </cell>
        </row>
        <row r="4810">
          <cell r="A4810" t="str">
            <v>CÓDIGO</v>
          </cell>
          <cell r="B4810" t="str">
            <v>DESCRIPCIÓN</v>
          </cell>
          <cell r="C4810">
            <v>0</v>
          </cell>
          <cell r="D4810">
            <v>0</v>
          </cell>
          <cell r="E4810">
            <v>0</v>
          </cell>
          <cell r="F4810">
            <v>0</v>
          </cell>
          <cell r="G4810">
            <v>0</v>
          </cell>
        </row>
        <row r="4811">
          <cell r="A4811">
            <v>0</v>
          </cell>
          <cell r="B4811">
            <v>0</v>
          </cell>
          <cell r="C4811" t="str">
            <v>A - MATERIALES</v>
          </cell>
          <cell r="D4811">
            <v>0</v>
          </cell>
          <cell r="E4811">
            <v>0</v>
          </cell>
          <cell r="F4811">
            <v>0</v>
          </cell>
          <cell r="G4811">
            <v>0</v>
          </cell>
        </row>
        <row r="4812">
          <cell r="A4812" t="str">
            <v/>
          </cell>
          <cell r="B4812" t="str">
            <v/>
          </cell>
          <cell r="C4812">
            <v>0</v>
          </cell>
          <cell r="D4812" t="str">
            <v/>
          </cell>
          <cell r="E4812">
            <v>0</v>
          </cell>
          <cell r="F4812">
            <v>0</v>
          </cell>
          <cell r="G4812">
            <v>0</v>
          </cell>
        </row>
        <row r="4813">
          <cell r="A4813" t="str">
            <v/>
          </cell>
          <cell r="B4813" t="str">
            <v/>
          </cell>
          <cell r="C4813">
            <v>0</v>
          </cell>
          <cell r="D4813" t="str">
            <v/>
          </cell>
          <cell r="E4813">
            <v>0</v>
          </cell>
          <cell r="F4813">
            <v>0</v>
          </cell>
          <cell r="G4813">
            <v>0</v>
          </cell>
        </row>
        <row r="4814">
          <cell r="A4814" t="str">
            <v/>
          </cell>
          <cell r="B4814" t="str">
            <v/>
          </cell>
          <cell r="C4814">
            <v>0</v>
          </cell>
          <cell r="D4814" t="str">
            <v/>
          </cell>
          <cell r="E4814">
            <v>0</v>
          </cell>
          <cell r="F4814">
            <v>0</v>
          </cell>
          <cell r="G4814">
            <v>0</v>
          </cell>
        </row>
        <row r="4815">
          <cell r="A4815" t="str">
            <v/>
          </cell>
          <cell r="B4815" t="str">
            <v/>
          </cell>
          <cell r="C4815">
            <v>0</v>
          </cell>
          <cell r="D4815" t="str">
            <v/>
          </cell>
          <cell r="E4815">
            <v>0</v>
          </cell>
          <cell r="F4815">
            <v>0</v>
          </cell>
          <cell r="G4815">
            <v>0</v>
          </cell>
        </row>
        <row r="4816">
          <cell r="A4816" t="str">
            <v/>
          </cell>
          <cell r="B4816" t="str">
            <v/>
          </cell>
          <cell r="C4816">
            <v>0</v>
          </cell>
          <cell r="D4816" t="str">
            <v/>
          </cell>
          <cell r="E4816">
            <v>0</v>
          </cell>
          <cell r="F4816">
            <v>0</v>
          </cell>
          <cell r="G4816">
            <v>0</v>
          </cell>
        </row>
        <row r="4817">
          <cell r="A4817" t="str">
            <v/>
          </cell>
          <cell r="B4817" t="str">
            <v/>
          </cell>
          <cell r="C4817">
            <v>0</v>
          </cell>
          <cell r="D4817" t="str">
            <v/>
          </cell>
          <cell r="E4817">
            <v>0</v>
          </cell>
          <cell r="F4817">
            <v>0</v>
          </cell>
          <cell r="G4817">
            <v>0</v>
          </cell>
        </row>
        <row r="4818">
          <cell r="A4818" t="str">
            <v/>
          </cell>
          <cell r="B4818" t="str">
            <v/>
          </cell>
          <cell r="C4818">
            <v>0</v>
          </cell>
          <cell r="D4818" t="str">
            <v/>
          </cell>
          <cell r="E4818">
            <v>0</v>
          </cell>
          <cell r="F4818">
            <v>0</v>
          </cell>
          <cell r="G4818">
            <v>0</v>
          </cell>
        </row>
        <row r="4819">
          <cell r="A4819" t="str">
            <v/>
          </cell>
          <cell r="B4819" t="str">
            <v/>
          </cell>
          <cell r="C4819">
            <v>0</v>
          </cell>
          <cell r="D4819" t="str">
            <v/>
          </cell>
          <cell r="E4819">
            <v>0</v>
          </cell>
          <cell r="F4819">
            <v>0</v>
          </cell>
          <cell r="G4819">
            <v>0</v>
          </cell>
        </row>
        <row r="4820">
          <cell r="A4820" t="str">
            <v/>
          </cell>
          <cell r="B4820" t="str">
            <v/>
          </cell>
          <cell r="C4820">
            <v>0</v>
          </cell>
          <cell r="D4820" t="str">
            <v/>
          </cell>
          <cell r="E4820">
            <v>0</v>
          </cell>
          <cell r="F4820">
            <v>0</v>
          </cell>
          <cell r="G4820">
            <v>0</v>
          </cell>
        </row>
        <row r="4821">
          <cell r="A4821" t="str">
            <v/>
          </cell>
          <cell r="B4821" t="str">
            <v/>
          </cell>
          <cell r="C4821">
            <v>0</v>
          </cell>
          <cell r="D4821" t="str">
            <v/>
          </cell>
          <cell r="E4821">
            <v>0</v>
          </cell>
          <cell r="F4821">
            <v>0</v>
          </cell>
          <cell r="G4821">
            <v>0</v>
          </cell>
        </row>
        <row r="4822">
          <cell r="A4822" t="str">
            <v/>
          </cell>
          <cell r="B4822" t="str">
            <v/>
          </cell>
          <cell r="C4822">
            <v>0</v>
          </cell>
          <cell r="D4822" t="str">
            <v/>
          </cell>
          <cell r="E4822">
            <v>0</v>
          </cell>
          <cell r="F4822">
            <v>0</v>
          </cell>
          <cell r="G4822">
            <v>0</v>
          </cell>
        </row>
        <row r="4823">
          <cell r="A4823" t="str">
            <v/>
          </cell>
          <cell r="B4823" t="str">
            <v/>
          </cell>
          <cell r="C4823">
            <v>0</v>
          </cell>
          <cell r="D4823" t="str">
            <v/>
          </cell>
          <cell r="E4823">
            <v>0</v>
          </cell>
          <cell r="F4823">
            <v>0</v>
          </cell>
          <cell r="G4823">
            <v>0</v>
          </cell>
        </row>
        <row r="4824">
          <cell r="A4824" t="str">
            <v/>
          </cell>
          <cell r="B4824" t="str">
            <v/>
          </cell>
          <cell r="C4824">
            <v>0</v>
          </cell>
          <cell r="D4824" t="str">
            <v/>
          </cell>
          <cell r="E4824">
            <v>0</v>
          </cell>
          <cell r="F4824">
            <v>0</v>
          </cell>
          <cell r="G4824">
            <v>0</v>
          </cell>
        </row>
        <row r="4825">
          <cell r="A4825" t="str">
            <v/>
          </cell>
          <cell r="B4825" t="str">
            <v/>
          </cell>
          <cell r="C4825">
            <v>0</v>
          </cell>
          <cell r="D4825" t="str">
            <v/>
          </cell>
          <cell r="E4825">
            <v>0</v>
          </cell>
          <cell r="F4825">
            <v>0</v>
          </cell>
          <cell r="G4825">
            <v>0</v>
          </cell>
        </row>
        <row r="4826">
          <cell r="A4826">
            <v>0</v>
          </cell>
          <cell r="B4826">
            <v>0</v>
          </cell>
          <cell r="C4826">
            <v>0</v>
          </cell>
          <cell r="D4826">
            <v>0</v>
          </cell>
          <cell r="E4826">
            <v>0</v>
          </cell>
          <cell r="F4826" t="str">
            <v>Total A</v>
          </cell>
          <cell r="G4826">
            <v>0</v>
          </cell>
        </row>
        <row r="4827">
          <cell r="A4827">
            <v>0</v>
          </cell>
          <cell r="B4827">
            <v>0</v>
          </cell>
          <cell r="C4827" t="str">
            <v>B - MANO DE OBRA</v>
          </cell>
          <cell r="D4827">
            <v>0</v>
          </cell>
          <cell r="E4827">
            <v>0</v>
          </cell>
          <cell r="F4827">
            <v>0</v>
          </cell>
          <cell r="G4827">
            <v>0</v>
          </cell>
        </row>
        <row r="4828">
          <cell r="A4828" t="str">
            <v/>
          </cell>
          <cell r="B4828">
            <v>0</v>
          </cell>
          <cell r="C4828">
            <v>0</v>
          </cell>
          <cell r="D4828" t="str">
            <v/>
          </cell>
          <cell r="E4828">
            <v>0</v>
          </cell>
          <cell r="F4828">
            <v>0</v>
          </cell>
          <cell r="G4828">
            <v>0</v>
          </cell>
        </row>
        <row r="4829">
          <cell r="A4829" t="str">
            <v/>
          </cell>
          <cell r="B4829">
            <v>0</v>
          </cell>
          <cell r="C4829">
            <v>0</v>
          </cell>
          <cell r="D4829" t="str">
            <v/>
          </cell>
          <cell r="E4829">
            <v>0</v>
          </cell>
          <cell r="F4829">
            <v>0</v>
          </cell>
          <cell r="G4829">
            <v>0</v>
          </cell>
        </row>
        <row r="4830">
          <cell r="A4830" t="str">
            <v/>
          </cell>
          <cell r="B4830">
            <v>0</v>
          </cell>
          <cell r="C4830">
            <v>0</v>
          </cell>
          <cell r="D4830" t="str">
            <v/>
          </cell>
          <cell r="E4830">
            <v>0</v>
          </cell>
          <cell r="F4830">
            <v>0</v>
          </cell>
          <cell r="G4830">
            <v>0</v>
          </cell>
        </row>
        <row r="4831">
          <cell r="A4831" t="str">
            <v/>
          </cell>
          <cell r="B4831">
            <v>0</v>
          </cell>
          <cell r="C4831">
            <v>0</v>
          </cell>
          <cell r="D4831" t="str">
            <v/>
          </cell>
          <cell r="E4831">
            <v>0</v>
          </cell>
          <cell r="F4831">
            <v>0</v>
          </cell>
          <cell r="G4831">
            <v>0</v>
          </cell>
        </row>
        <row r="4832">
          <cell r="A4832" t="str">
            <v/>
          </cell>
          <cell r="B4832">
            <v>0</v>
          </cell>
          <cell r="C4832">
            <v>0</v>
          </cell>
          <cell r="D4832" t="str">
            <v/>
          </cell>
          <cell r="E4832">
            <v>0</v>
          </cell>
          <cell r="F4832">
            <v>0</v>
          </cell>
          <cell r="G4832">
            <v>0</v>
          </cell>
        </row>
        <row r="4833">
          <cell r="A4833" t="str">
            <v/>
          </cell>
          <cell r="B4833">
            <v>0</v>
          </cell>
          <cell r="C4833">
            <v>0</v>
          </cell>
          <cell r="D4833" t="str">
            <v/>
          </cell>
          <cell r="E4833">
            <v>0</v>
          </cell>
          <cell r="F4833">
            <v>0</v>
          </cell>
          <cell r="G4833">
            <v>0</v>
          </cell>
        </row>
        <row r="4834">
          <cell r="A4834" t="str">
            <v/>
          </cell>
          <cell r="B4834">
            <v>0</v>
          </cell>
          <cell r="C4834">
            <v>0</v>
          </cell>
          <cell r="D4834" t="str">
            <v/>
          </cell>
          <cell r="E4834">
            <v>0</v>
          </cell>
          <cell r="F4834">
            <v>0</v>
          </cell>
          <cell r="G4834">
            <v>0</v>
          </cell>
        </row>
        <row r="4835">
          <cell r="A4835" t="str">
            <v/>
          </cell>
          <cell r="B4835">
            <v>0</v>
          </cell>
          <cell r="C4835">
            <v>0</v>
          </cell>
          <cell r="D4835" t="str">
            <v/>
          </cell>
          <cell r="E4835">
            <v>0</v>
          </cell>
          <cell r="F4835">
            <v>0</v>
          </cell>
          <cell r="G4835">
            <v>0</v>
          </cell>
        </row>
        <row r="4836">
          <cell r="A4836">
            <v>0</v>
          </cell>
          <cell r="B4836">
            <v>0</v>
          </cell>
          <cell r="C4836">
            <v>0</v>
          </cell>
          <cell r="D4836">
            <v>0</v>
          </cell>
          <cell r="E4836">
            <v>0</v>
          </cell>
          <cell r="F4836" t="str">
            <v>Total B</v>
          </cell>
          <cell r="G4836">
            <v>0</v>
          </cell>
        </row>
        <row r="4837">
          <cell r="A4837">
            <v>0</v>
          </cell>
          <cell r="B4837">
            <v>0</v>
          </cell>
          <cell r="C4837" t="str">
            <v>C - EQUIPOS</v>
          </cell>
          <cell r="D4837">
            <v>0</v>
          </cell>
          <cell r="E4837">
            <v>0</v>
          </cell>
          <cell r="F4837">
            <v>0</v>
          </cell>
          <cell r="G4837">
            <v>0</v>
          </cell>
        </row>
        <row r="4838">
          <cell r="A4838" t="str">
            <v/>
          </cell>
          <cell r="B4838" t="str">
            <v/>
          </cell>
          <cell r="C4838">
            <v>0</v>
          </cell>
          <cell r="D4838" t="str">
            <v/>
          </cell>
          <cell r="E4838">
            <v>0</v>
          </cell>
          <cell r="F4838">
            <v>0</v>
          </cell>
          <cell r="G4838">
            <v>0</v>
          </cell>
        </row>
        <row r="4839">
          <cell r="A4839" t="str">
            <v/>
          </cell>
          <cell r="B4839" t="str">
            <v/>
          </cell>
          <cell r="C4839">
            <v>0</v>
          </cell>
          <cell r="D4839" t="str">
            <v/>
          </cell>
          <cell r="E4839">
            <v>0</v>
          </cell>
          <cell r="F4839">
            <v>0</v>
          </cell>
          <cell r="G4839">
            <v>0</v>
          </cell>
        </row>
        <row r="4840">
          <cell r="A4840" t="str">
            <v/>
          </cell>
          <cell r="B4840" t="str">
            <v/>
          </cell>
          <cell r="C4840">
            <v>0</v>
          </cell>
          <cell r="D4840" t="str">
            <v/>
          </cell>
          <cell r="E4840">
            <v>0</v>
          </cell>
          <cell r="F4840">
            <v>0</v>
          </cell>
          <cell r="G4840">
            <v>0</v>
          </cell>
        </row>
        <row r="4841">
          <cell r="A4841" t="str">
            <v/>
          </cell>
          <cell r="B4841" t="str">
            <v/>
          </cell>
          <cell r="C4841">
            <v>0</v>
          </cell>
          <cell r="D4841" t="str">
            <v/>
          </cell>
          <cell r="E4841">
            <v>0</v>
          </cell>
          <cell r="F4841">
            <v>0</v>
          </cell>
          <cell r="G4841">
            <v>0</v>
          </cell>
        </row>
        <row r="4842">
          <cell r="A4842" t="str">
            <v/>
          </cell>
          <cell r="B4842" t="str">
            <v/>
          </cell>
          <cell r="C4842">
            <v>0</v>
          </cell>
          <cell r="D4842" t="str">
            <v/>
          </cell>
          <cell r="E4842">
            <v>0</v>
          </cell>
          <cell r="F4842">
            <v>0</v>
          </cell>
          <cell r="G4842">
            <v>0</v>
          </cell>
        </row>
        <row r="4843">
          <cell r="A4843" t="str">
            <v/>
          </cell>
          <cell r="B4843" t="str">
            <v/>
          </cell>
          <cell r="C4843">
            <v>0</v>
          </cell>
          <cell r="D4843" t="str">
            <v/>
          </cell>
          <cell r="E4843">
            <v>0</v>
          </cell>
          <cell r="F4843">
            <v>0</v>
          </cell>
          <cell r="G4843">
            <v>0</v>
          </cell>
        </row>
        <row r="4844">
          <cell r="A4844" t="str">
            <v/>
          </cell>
          <cell r="B4844" t="str">
            <v/>
          </cell>
          <cell r="C4844">
            <v>0</v>
          </cell>
          <cell r="D4844" t="str">
            <v/>
          </cell>
          <cell r="E4844">
            <v>0</v>
          </cell>
          <cell r="F4844">
            <v>0</v>
          </cell>
          <cell r="G4844">
            <v>0</v>
          </cell>
        </row>
        <row r="4845">
          <cell r="A4845" t="str">
            <v/>
          </cell>
          <cell r="B4845" t="str">
            <v/>
          </cell>
          <cell r="C4845">
            <v>0</v>
          </cell>
          <cell r="D4845" t="str">
            <v/>
          </cell>
          <cell r="E4845">
            <v>0</v>
          </cell>
          <cell r="F4845">
            <v>0</v>
          </cell>
          <cell r="G4845">
            <v>0</v>
          </cell>
        </row>
        <row r="4846">
          <cell r="A4846" t="str">
            <v/>
          </cell>
          <cell r="B4846" t="str">
            <v/>
          </cell>
          <cell r="C4846">
            <v>0</v>
          </cell>
          <cell r="D4846" t="str">
            <v/>
          </cell>
          <cell r="E4846">
            <v>0</v>
          </cell>
          <cell r="F4846">
            <v>0</v>
          </cell>
          <cell r="G4846">
            <v>0</v>
          </cell>
        </row>
        <row r="4847">
          <cell r="A4847">
            <v>0</v>
          </cell>
          <cell r="B4847">
            <v>0</v>
          </cell>
          <cell r="C4847">
            <v>0</v>
          </cell>
          <cell r="D4847">
            <v>0</v>
          </cell>
          <cell r="E4847">
            <v>0</v>
          </cell>
          <cell r="F4847" t="str">
            <v>Total C</v>
          </cell>
          <cell r="G4847">
            <v>0</v>
          </cell>
        </row>
        <row r="4848">
          <cell r="A4848">
            <v>0</v>
          </cell>
          <cell r="B4848">
            <v>0</v>
          </cell>
          <cell r="C4848">
            <v>0</v>
          </cell>
          <cell r="D4848">
            <v>0</v>
          </cell>
          <cell r="E4848">
            <v>0</v>
          </cell>
          <cell r="F4848">
            <v>0</v>
          </cell>
          <cell r="G4848">
            <v>0</v>
          </cell>
        </row>
        <row r="4849">
          <cell r="A4849" t="str">
            <v/>
          </cell>
          <cell r="B4849" t="str">
            <v/>
          </cell>
          <cell r="C4849">
            <v>0</v>
          </cell>
          <cell r="D4849" t="str">
            <v>Costo  Neto</v>
          </cell>
          <cell r="E4849">
            <v>0</v>
          </cell>
          <cell r="F4849" t="str">
            <v>Total D=A+B+C</v>
          </cell>
          <cell r="G4849">
            <v>0</v>
          </cell>
        </row>
        <row r="4851">
          <cell r="A4851" t="str">
            <v>ANALISIS DE PRECIOS</v>
          </cell>
          <cell r="B4851">
            <v>0</v>
          </cell>
          <cell r="C4851">
            <v>0</v>
          </cell>
          <cell r="D4851">
            <v>0</v>
          </cell>
          <cell r="E4851">
            <v>0</v>
          </cell>
          <cell r="F4851">
            <v>0</v>
          </cell>
          <cell r="G4851">
            <v>0</v>
          </cell>
        </row>
        <row r="4852">
          <cell r="A4852" t="str">
            <v>COMITENTE:</v>
          </cell>
          <cell r="B4852" t="str">
            <v>DIRECCIÓN DE ARQUITECTURA</v>
          </cell>
          <cell r="C4852">
            <v>0</v>
          </cell>
          <cell r="D4852">
            <v>0</v>
          </cell>
          <cell r="E4852">
            <v>0</v>
          </cell>
          <cell r="F4852">
            <v>0</v>
          </cell>
          <cell r="G4852">
            <v>0</v>
          </cell>
        </row>
        <row r="4853">
          <cell r="A4853" t="str">
            <v>CONTRATISTA:</v>
          </cell>
          <cell r="B4853" t="str">
            <v>FUNCIONALES SIGOP</v>
          </cell>
          <cell r="C4853">
            <v>0</v>
          </cell>
          <cell r="D4853">
            <v>0</v>
          </cell>
          <cell r="E4853">
            <v>0</v>
          </cell>
          <cell r="F4853">
            <v>0</v>
          </cell>
          <cell r="G4853">
            <v>0</v>
          </cell>
        </row>
        <row r="4854">
          <cell r="A4854" t="str">
            <v>OBRA:</v>
          </cell>
          <cell r="B4854" t="str">
            <v>PRUEBA PLANILLA DE MEDICION</v>
          </cell>
          <cell r="C4854">
            <v>0</v>
          </cell>
          <cell r="D4854">
            <v>0</v>
          </cell>
          <cell r="E4854">
            <v>0</v>
          </cell>
          <cell r="F4854" t="str">
            <v>PRECIOS A:</v>
          </cell>
          <cell r="G4854">
            <v>0</v>
          </cell>
        </row>
        <row r="4855">
          <cell r="A4855" t="str">
            <v>UBICACIÓN:</v>
          </cell>
          <cell r="B4855" t="str">
            <v>CENTRO CIVICO</v>
          </cell>
          <cell r="C4855">
            <v>0</v>
          </cell>
          <cell r="D4855">
            <v>0</v>
          </cell>
          <cell r="E4855">
            <v>0</v>
          </cell>
          <cell r="F4855">
            <v>0</v>
          </cell>
          <cell r="G4855">
            <v>0</v>
          </cell>
        </row>
        <row r="4856">
          <cell r="A4856" t="str">
            <v>RUBRO:</v>
          </cell>
          <cell r="B4856" t="str">
            <v/>
          </cell>
          <cell r="C4856" t="str">
            <v/>
          </cell>
          <cell r="D4856">
            <v>0</v>
          </cell>
          <cell r="E4856">
            <v>0</v>
          </cell>
          <cell r="F4856">
            <v>0</v>
          </cell>
          <cell r="G4856">
            <v>0</v>
          </cell>
        </row>
        <row r="4857">
          <cell r="A4857" t="str">
            <v>ITEM:</v>
          </cell>
          <cell r="B4857" t="str">
            <v/>
          </cell>
          <cell r="C4857" t="str">
            <v/>
          </cell>
          <cell r="D4857">
            <v>0</v>
          </cell>
          <cell r="E4857">
            <v>0</v>
          </cell>
          <cell r="F4857" t="str">
            <v>UNIDAD:</v>
          </cell>
          <cell r="G4857" t="str">
            <v/>
          </cell>
        </row>
        <row r="4858">
          <cell r="A4858">
            <v>0</v>
          </cell>
          <cell r="B4858">
            <v>0</v>
          </cell>
          <cell r="C4858">
            <v>0</v>
          </cell>
          <cell r="D4858">
            <v>0</v>
          </cell>
          <cell r="E4858">
            <v>0</v>
          </cell>
          <cell r="F4858">
            <v>0</v>
          </cell>
          <cell r="G4858">
            <v>0</v>
          </cell>
        </row>
        <row r="4859">
          <cell r="A4859" t="str">
            <v>DATOS REDETERMINACION</v>
          </cell>
          <cell r="B4859">
            <v>0</v>
          </cell>
          <cell r="C4859" t="str">
            <v>DESIGNACION</v>
          </cell>
          <cell r="D4859" t="str">
            <v>U</v>
          </cell>
          <cell r="E4859" t="str">
            <v>Cantidad</v>
          </cell>
          <cell r="F4859" t="str">
            <v>$ Unitarios</v>
          </cell>
          <cell r="G4859" t="str">
            <v>$ Parcial</v>
          </cell>
        </row>
        <row r="4860">
          <cell r="A4860" t="str">
            <v>CÓDIGO</v>
          </cell>
          <cell r="B4860" t="str">
            <v>DESCRIPCIÓN</v>
          </cell>
          <cell r="C4860">
            <v>0</v>
          </cell>
          <cell r="D4860">
            <v>0</v>
          </cell>
          <cell r="E4860">
            <v>0</v>
          </cell>
          <cell r="F4860">
            <v>0</v>
          </cell>
          <cell r="G4860">
            <v>0</v>
          </cell>
        </row>
        <row r="4861">
          <cell r="A4861">
            <v>0</v>
          </cell>
          <cell r="B4861">
            <v>0</v>
          </cell>
          <cell r="C4861" t="str">
            <v>A - MATERIALES</v>
          </cell>
          <cell r="D4861">
            <v>0</v>
          </cell>
          <cell r="E4861">
            <v>0</v>
          </cell>
          <cell r="F4861">
            <v>0</v>
          </cell>
          <cell r="G4861">
            <v>0</v>
          </cell>
        </row>
        <row r="4862">
          <cell r="A4862" t="str">
            <v/>
          </cell>
          <cell r="B4862" t="str">
            <v/>
          </cell>
          <cell r="C4862">
            <v>0</v>
          </cell>
          <cell r="D4862" t="str">
            <v/>
          </cell>
          <cell r="E4862">
            <v>0</v>
          </cell>
          <cell r="F4862">
            <v>0</v>
          </cell>
          <cell r="G4862">
            <v>0</v>
          </cell>
        </row>
        <row r="4863">
          <cell r="A4863" t="str">
            <v/>
          </cell>
          <cell r="B4863" t="str">
            <v/>
          </cell>
          <cell r="C4863">
            <v>0</v>
          </cell>
          <cell r="D4863" t="str">
            <v/>
          </cell>
          <cell r="E4863">
            <v>0</v>
          </cell>
          <cell r="F4863">
            <v>0</v>
          </cell>
          <cell r="G4863">
            <v>0</v>
          </cell>
        </row>
        <row r="4864">
          <cell r="A4864" t="str">
            <v/>
          </cell>
          <cell r="B4864" t="str">
            <v/>
          </cell>
          <cell r="C4864">
            <v>0</v>
          </cell>
          <cell r="D4864" t="str">
            <v/>
          </cell>
          <cell r="E4864">
            <v>0</v>
          </cell>
          <cell r="F4864">
            <v>0</v>
          </cell>
          <cell r="G4864">
            <v>0</v>
          </cell>
        </row>
        <row r="4865">
          <cell r="A4865" t="str">
            <v/>
          </cell>
          <cell r="B4865" t="str">
            <v/>
          </cell>
          <cell r="C4865">
            <v>0</v>
          </cell>
          <cell r="D4865" t="str">
            <v/>
          </cell>
          <cell r="E4865">
            <v>0</v>
          </cell>
          <cell r="F4865">
            <v>0</v>
          </cell>
          <cell r="G4865">
            <v>0</v>
          </cell>
        </row>
        <row r="4866">
          <cell r="A4866" t="str">
            <v/>
          </cell>
          <cell r="B4866" t="str">
            <v/>
          </cell>
          <cell r="C4866">
            <v>0</v>
          </cell>
          <cell r="D4866" t="str">
            <v/>
          </cell>
          <cell r="E4866">
            <v>0</v>
          </cell>
          <cell r="F4866">
            <v>0</v>
          </cell>
          <cell r="G4866">
            <v>0</v>
          </cell>
        </row>
        <row r="4867">
          <cell r="A4867" t="str">
            <v/>
          </cell>
          <cell r="B4867" t="str">
            <v/>
          </cell>
          <cell r="C4867">
            <v>0</v>
          </cell>
          <cell r="D4867" t="str">
            <v/>
          </cell>
          <cell r="E4867">
            <v>0</v>
          </cell>
          <cell r="F4867">
            <v>0</v>
          </cell>
          <cell r="G4867">
            <v>0</v>
          </cell>
        </row>
        <row r="4868">
          <cell r="A4868" t="str">
            <v/>
          </cell>
          <cell r="B4868" t="str">
            <v/>
          </cell>
          <cell r="C4868">
            <v>0</v>
          </cell>
          <cell r="D4868" t="str">
            <v/>
          </cell>
          <cell r="E4868">
            <v>0</v>
          </cell>
          <cell r="F4868">
            <v>0</v>
          </cell>
          <cell r="G4868">
            <v>0</v>
          </cell>
        </row>
        <row r="4869">
          <cell r="A4869" t="str">
            <v/>
          </cell>
          <cell r="B4869" t="str">
            <v/>
          </cell>
          <cell r="C4869">
            <v>0</v>
          </cell>
          <cell r="D4869" t="str">
            <v/>
          </cell>
          <cell r="E4869">
            <v>0</v>
          </cell>
          <cell r="F4869">
            <v>0</v>
          </cell>
          <cell r="G4869">
            <v>0</v>
          </cell>
        </row>
        <row r="4870">
          <cell r="A4870" t="str">
            <v/>
          </cell>
          <cell r="B4870" t="str">
            <v/>
          </cell>
          <cell r="C4870">
            <v>0</v>
          </cell>
          <cell r="D4870" t="str">
            <v/>
          </cell>
          <cell r="E4870">
            <v>0</v>
          </cell>
          <cell r="F4870">
            <v>0</v>
          </cell>
          <cell r="G4870">
            <v>0</v>
          </cell>
        </row>
        <row r="4871">
          <cell r="A4871" t="str">
            <v/>
          </cell>
          <cell r="B4871" t="str">
            <v/>
          </cell>
          <cell r="C4871">
            <v>0</v>
          </cell>
          <cell r="D4871" t="str">
            <v/>
          </cell>
          <cell r="E4871">
            <v>0</v>
          </cell>
          <cell r="F4871">
            <v>0</v>
          </cell>
          <cell r="G4871">
            <v>0</v>
          </cell>
        </row>
        <row r="4872">
          <cell r="A4872" t="str">
            <v/>
          </cell>
          <cell r="B4872" t="str">
            <v/>
          </cell>
          <cell r="C4872">
            <v>0</v>
          </cell>
          <cell r="D4872" t="str">
            <v/>
          </cell>
          <cell r="E4872">
            <v>0</v>
          </cell>
          <cell r="F4872">
            <v>0</v>
          </cell>
          <cell r="G4872">
            <v>0</v>
          </cell>
        </row>
        <row r="4873">
          <cell r="A4873" t="str">
            <v/>
          </cell>
          <cell r="B4873" t="str">
            <v/>
          </cell>
          <cell r="C4873">
            <v>0</v>
          </cell>
          <cell r="D4873" t="str">
            <v/>
          </cell>
          <cell r="E4873">
            <v>0</v>
          </cell>
          <cell r="F4873">
            <v>0</v>
          </cell>
          <cell r="G4873">
            <v>0</v>
          </cell>
        </row>
        <row r="4874">
          <cell r="A4874" t="str">
            <v/>
          </cell>
          <cell r="B4874" t="str">
            <v/>
          </cell>
          <cell r="C4874">
            <v>0</v>
          </cell>
          <cell r="D4874" t="str">
            <v/>
          </cell>
          <cell r="E4874">
            <v>0</v>
          </cell>
          <cell r="F4874">
            <v>0</v>
          </cell>
          <cell r="G4874">
            <v>0</v>
          </cell>
        </row>
        <row r="4875">
          <cell r="A4875" t="str">
            <v/>
          </cell>
          <cell r="B4875" t="str">
            <v/>
          </cell>
          <cell r="C4875">
            <v>0</v>
          </cell>
          <cell r="D4875" t="str">
            <v/>
          </cell>
          <cell r="E4875">
            <v>0</v>
          </cell>
          <cell r="F4875">
            <v>0</v>
          </cell>
          <cell r="G4875">
            <v>0</v>
          </cell>
        </row>
        <row r="4876">
          <cell r="A4876">
            <v>0</v>
          </cell>
          <cell r="B4876">
            <v>0</v>
          </cell>
          <cell r="C4876">
            <v>0</v>
          </cell>
          <cell r="D4876">
            <v>0</v>
          </cell>
          <cell r="E4876">
            <v>0</v>
          </cell>
          <cell r="F4876" t="str">
            <v>Total A</v>
          </cell>
          <cell r="G4876">
            <v>0</v>
          </cell>
        </row>
        <row r="4877">
          <cell r="A4877">
            <v>0</v>
          </cell>
          <cell r="B4877">
            <v>0</v>
          </cell>
          <cell r="C4877" t="str">
            <v>B - MANO DE OBRA</v>
          </cell>
          <cell r="D4877">
            <v>0</v>
          </cell>
          <cell r="E4877">
            <v>0</v>
          </cell>
          <cell r="F4877">
            <v>0</v>
          </cell>
          <cell r="G4877">
            <v>0</v>
          </cell>
        </row>
        <row r="4878">
          <cell r="A4878" t="str">
            <v/>
          </cell>
          <cell r="B4878">
            <v>0</v>
          </cell>
          <cell r="C4878">
            <v>0</v>
          </cell>
          <cell r="D4878" t="str">
            <v/>
          </cell>
          <cell r="E4878">
            <v>0</v>
          </cell>
          <cell r="F4878">
            <v>0</v>
          </cell>
          <cell r="G4878">
            <v>0</v>
          </cell>
        </row>
        <row r="4879">
          <cell r="A4879" t="str">
            <v/>
          </cell>
          <cell r="B4879">
            <v>0</v>
          </cell>
          <cell r="C4879">
            <v>0</v>
          </cell>
          <cell r="D4879" t="str">
            <v/>
          </cell>
          <cell r="E4879">
            <v>0</v>
          </cell>
          <cell r="F4879">
            <v>0</v>
          </cell>
          <cell r="G4879">
            <v>0</v>
          </cell>
        </row>
        <row r="4880">
          <cell r="A4880" t="str">
            <v/>
          </cell>
          <cell r="B4880">
            <v>0</v>
          </cell>
          <cell r="C4880">
            <v>0</v>
          </cell>
          <cell r="D4880" t="str">
            <v/>
          </cell>
          <cell r="E4880">
            <v>0</v>
          </cell>
          <cell r="F4880">
            <v>0</v>
          </cell>
          <cell r="G4880">
            <v>0</v>
          </cell>
        </row>
        <row r="4881">
          <cell r="A4881" t="str">
            <v/>
          </cell>
          <cell r="B4881">
            <v>0</v>
          </cell>
          <cell r="C4881">
            <v>0</v>
          </cell>
          <cell r="D4881" t="str">
            <v/>
          </cell>
          <cell r="E4881">
            <v>0</v>
          </cell>
          <cell r="F4881">
            <v>0</v>
          </cell>
          <cell r="G4881">
            <v>0</v>
          </cell>
        </row>
        <row r="4882">
          <cell r="A4882" t="str">
            <v/>
          </cell>
          <cell r="B4882">
            <v>0</v>
          </cell>
          <cell r="C4882">
            <v>0</v>
          </cell>
          <cell r="D4882" t="str">
            <v/>
          </cell>
          <cell r="E4882">
            <v>0</v>
          </cell>
          <cell r="F4882">
            <v>0</v>
          </cell>
          <cell r="G4882">
            <v>0</v>
          </cell>
        </row>
        <row r="4883">
          <cell r="A4883" t="str">
            <v/>
          </cell>
          <cell r="B4883">
            <v>0</v>
          </cell>
          <cell r="C4883">
            <v>0</v>
          </cell>
          <cell r="D4883" t="str">
            <v/>
          </cell>
          <cell r="E4883">
            <v>0</v>
          </cell>
          <cell r="F4883">
            <v>0</v>
          </cell>
          <cell r="G4883">
            <v>0</v>
          </cell>
        </row>
        <row r="4884">
          <cell r="A4884" t="str">
            <v/>
          </cell>
          <cell r="B4884">
            <v>0</v>
          </cell>
          <cell r="C4884">
            <v>0</v>
          </cell>
          <cell r="D4884" t="str">
            <v/>
          </cell>
          <cell r="E4884">
            <v>0</v>
          </cell>
          <cell r="F4884">
            <v>0</v>
          </cell>
          <cell r="G4884">
            <v>0</v>
          </cell>
        </row>
        <row r="4885">
          <cell r="A4885" t="str">
            <v/>
          </cell>
          <cell r="B4885">
            <v>0</v>
          </cell>
          <cell r="C4885">
            <v>0</v>
          </cell>
          <cell r="D4885" t="str">
            <v/>
          </cell>
          <cell r="E4885">
            <v>0</v>
          </cell>
          <cell r="F4885">
            <v>0</v>
          </cell>
          <cell r="G4885">
            <v>0</v>
          </cell>
        </row>
        <row r="4886">
          <cell r="A4886">
            <v>0</v>
          </cell>
          <cell r="B4886">
            <v>0</v>
          </cell>
          <cell r="C4886">
            <v>0</v>
          </cell>
          <cell r="D4886">
            <v>0</v>
          </cell>
          <cell r="E4886">
            <v>0</v>
          </cell>
          <cell r="F4886" t="str">
            <v>Total B</v>
          </cell>
          <cell r="G4886">
            <v>0</v>
          </cell>
        </row>
        <row r="4887">
          <cell r="A4887">
            <v>0</v>
          </cell>
          <cell r="B4887">
            <v>0</v>
          </cell>
          <cell r="C4887" t="str">
            <v>C - EQUIPOS</v>
          </cell>
          <cell r="D4887">
            <v>0</v>
          </cell>
          <cell r="E4887">
            <v>0</v>
          </cell>
          <cell r="F4887">
            <v>0</v>
          </cell>
          <cell r="G4887">
            <v>0</v>
          </cell>
        </row>
        <row r="4888">
          <cell r="A4888" t="str">
            <v/>
          </cell>
          <cell r="B4888" t="str">
            <v/>
          </cell>
          <cell r="C4888">
            <v>0</v>
          </cell>
          <cell r="D4888" t="str">
            <v/>
          </cell>
          <cell r="E4888">
            <v>0</v>
          </cell>
          <cell r="F4888">
            <v>0</v>
          </cell>
          <cell r="G4888">
            <v>0</v>
          </cell>
        </row>
        <row r="4889">
          <cell r="A4889" t="str">
            <v/>
          </cell>
          <cell r="B4889" t="str">
            <v/>
          </cell>
          <cell r="C4889">
            <v>0</v>
          </cell>
          <cell r="D4889" t="str">
            <v/>
          </cell>
          <cell r="E4889">
            <v>0</v>
          </cell>
          <cell r="F4889">
            <v>0</v>
          </cell>
          <cell r="G4889">
            <v>0</v>
          </cell>
        </row>
        <row r="4890">
          <cell r="A4890" t="str">
            <v/>
          </cell>
          <cell r="B4890" t="str">
            <v/>
          </cell>
          <cell r="C4890">
            <v>0</v>
          </cell>
          <cell r="D4890" t="str">
            <v/>
          </cell>
          <cell r="E4890">
            <v>0</v>
          </cell>
          <cell r="F4890">
            <v>0</v>
          </cell>
          <cell r="G4890">
            <v>0</v>
          </cell>
        </row>
        <row r="4891">
          <cell r="A4891" t="str">
            <v/>
          </cell>
          <cell r="B4891" t="str">
            <v/>
          </cell>
          <cell r="C4891">
            <v>0</v>
          </cell>
          <cell r="D4891" t="str">
            <v/>
          </cell>
          <cell r="E4891">
            <v>0</v>
          </cell>
          <cell r="F4891">
            <v>0</v>
          </cell>
          <cell r="G4891">
            <v>0</v>
          </cell>
        </row>
        <row r="4892">
          <cell r="A4892" t="str">
            <v/>
          </cell>
          <cell r="B4892" t="str">
            <v/>
          </cell>
          <cell r="C4892">
            <v>0</v>
          </cell>
          <cell r="D4892" t="str">
            <v/>
          </cell>
          <cell r="E4892">
            <v>0</v>
          </cell>
          <cell r="F4892">
            <v>0</v>
          </cell>
          <cell r="G4892">
            <v>0</v>
          </cell>
        </row>
        <row r="4893">
          <cell r="A4893" t="str">
            <v/>
          </cell>
          <cell r="B4893" t="str">
            <v/>
          </cell>
          <cell r="C4893">
            <v>0</v>
          </cell>
          <cell r="D4893" t="str">
            <v/>
          </cell>
          <cell r="E4893">
            <v>0</v>
          </cell>
          <cell r="F4893">
            <v>0</v>
          </cell>
          <cell r="G4893">
            <v>0</v>
          </cell>
        </row>
        <row r="4894">
          <cell r="A4894" t="str">
            <v/>
          </cell>
          <cell r="B4894" t="str">
            <v/>
          </cell>
          <cell r="C4894">
            <v>0</v>
          </cell>
          <cell r="D4894" t="str">
            <v/>
          </cell>
          <cell r="E4894">
            <v>0</v>
          </cell>
          <cell r="F4894">
            <v>0</v>
          </cell>
          <cell r="G4894">
            <v>0</v>
          </cell>
        </row>
        <row r="4895">
          <cell r="A4895" t="str">
            <v/>
          </cell>
          <cell r="B4895" t="str">
            <v/>
          </cell>
          <cell r="C4895">
            <v>0</v>
          </cell>
          <cell r="D4895" t="str">
            <v/>
          </cell>
          <cell r="E4895">
            <v>0</v>
          </cell>
          <cell r="F4895">
            <v>0</v>
          </cell>
          <cell r="G4895">
            <v>0</v>
          </cell>
        </row>
        <row r="4896">
          <cell r="A4896" t="str">
            <v/>
          </cell>
          <cell r="B4896" t="str">
            <v/>
          </cell>
          <cell r="C4896">
            <v>0</v>
          </cell>
          <cell r="D4896" t="str">
            <v/>
          </cell>
          <cell r="E4896">
            <v>0</v>
          </cell>
          <cell r="F4896">
            <v>0</v>
          </cell>
          <cell r="G4896">
            <v>0</v>
          </cell>
        </row>
        <row r="4897">
          <cell r="A4897">
            <v>0</v>
          </cell>
          <cell r="B4897">
            <v>0</v>
          </cell>
          <cell r="C4897">
            <v>0</v>
          </cell>
          <cell r="D4897">
            <v>0</v>
          </cell>
          <cell r="E4897">
            <v>0</v>
          </cell>
          <cell r="F4897" t="str">
            <v>Total C</v>
          </cell>
          <cell r="G4897">
            <v>0</v>
          </cell>
        </row>
        <row r="4898">
          <cell r="A4898">
            <v>0</v>
          </cell>
          <cell r="B4898">
            <v>0</v>
          </cell>
          <cell r="C4898">
            <v>0</v>
          </cell>
          <cell r="D4898">
            <v>0</v>
          </cell>
          <cell r="E4898">
            <v>0</v>
          </cell>
          <cell r="F4898">
            <v>0</v>
          </cell>
          <cell r="G4898">
            <v>0</v>
          </cell>
        </row>
        <row r="4899">
          <cell r="A4899" t="str">
            <v/>
          </cell>
          <cell r="B4899" t="str">
            <v/>
          </cell>
          <cell r="C4899">
            <v>0</v>
          </cell>
          <cell r="D4899" t="str">
            <v>Costo  Neto</v>
          </cell>
          <cell r="E4899">
            <v>0</v>
          </cell>
          <cell r="F4899" t="str">
            <v>Total D=A+B+C</v>
          </cell>
          <cell r="G4899">
            <v>0</v>
          </cell>
        </row>
        <row r="4901">
          <cell r="A4901" t="str">
            <v>ANALISIS DE PRECIOS</v>
          </cell>
          <cell r="B4901">
            <v>0</v>
          </cell>
          <cell r="C4901">
            <v>0</v>
          </cell>
          <cell r="D4901">
            <v>0</v>
          </cell>
          <cell r="E4901">
            <v>0</v>
          </cell>
          <cell r="F4901">
            <v>0</v>
          </cell>
          <cell r="G4901">
            <v>0</v>
          </cell>
        </row>
        <row r="4902">
          <cell r="A4902" t="str">
            <v>COMITENTE:</v>
          </cell>
          <cell r="B4902" t="str">
            <v>DIRECCIÓN DE ARQUITECTURA</v>
          </cell>
          <cell r="C4902">
            <v>0</v>
          </cell>
          <cell r="D4902">
            <v>0</v>
          </cell>
          <cell r="E4902">
            <v>0</v>
          </cell>
          <cell r="F4902">
            <v>0</v>
          </cell>
          <cell r="G4902">
            <v>0</v>
          </cell>
        </row>
        <row r="4903">
          <cell r="A4903" t="str">
            <v>CONTRATISTA:</v>
          </cell>
          <cell r="B4903" t="str">
            <v>FUNCIONALES SIGOP</v>
          </cell>
          <cell r="C4903">
            <v>0</v>
          </cell>
          <cell r="D4903">
            <v>0</v>
          </cell>
          <cell r="E4903">
            <v>0</v>
          </cell>
          <cell r="F4903">
            <v>0</v>
          </cell>
          <cell r="G4903">
            <v>0</v>
          </cell>
        </row>
        <row r="4904">
          <cell r="A4904" t="str">
            <v>OBRA:</v>
          </cell>
          <cell r="B4904" t="str">
            <v>PRUEBA PLANILLA DE MEDICION</v>
          </cell>
          <cell r="C4904">
            <v>0</v>
          </cell>
          <cell r="D4904">
            <v>0</v>
          </cell>
          <cell r="E4904">
            <v>0</v>
          </cell>
          <cell r="F4904" t="str">
            <v>PRECIOS A:</v>
          </cell>
          <cell r="G4904">
            <v>0</v>
          </cell>
        </row>
        <row r="4905">
          <cell r="A4905" t="str">
            <v>UBICACIÓN:</v>
          </cell>
          <cell r="B4905" t="str">
            <v>CENTRO CIVICO</v>
          </cell>
          <cell r="C4905">
            <v>0</v>
          </cell>
          <cell r="D4905">
            <v>0</v>
          </cell>
          <cell r="E4905">
            <v>0</v>
          </cell>
          <cell r="F4905">
            <v>0</v>
          </cell>
          <cell r="G4905">
            <v>0</v>
          </cell>
        </row>
        <row r="4906">
          <cell r="A4906" t="str">
            <v>RUBRO:</v>
          </cell>
          <cell r="B4906" t="str">
            <v/>
          </cell>
          <cell r="C4906" t="str">
            <v/>
          </cell>
          <cell r="D4906">
            <v>0</v>
          </cell>
          <cell r="E4906">
            <v>0</v>
          </cell>
          <cell r="F4906">
            <v>0</v>
          </cell>
          <cell r="G4906">
            <v>0</v>
          </cell>
        </row>
        <row r="4907">
          <cell r="A4907" t="str">
            <v>ITEM:</v>
          </cell>
          <cell r="B4907" t="str">
            <v/>
          </cell>
          <cell r="C4907" t="str">
            <v/>
          </cell>
          <cell r="D4907">
            <v>0</v>
          </cell>
          <cell r="E4907">
            <v>0</v>
          </cell>
          <cell r="F4907" t="str">
            <v>UNIDAD:</v>
          </cell>
          <cell r="G4907" t="str">
            <v/>
          </cell>
        </row>
        <row r="4908">
          <cell r="A4908">
            <v>0</v>
          </cell>
          <cell r="B4908">
            <v>0</v>
          </cell>
          <cell r="C4908">
            <v>0</v>
          </cell>
          <cell r="D4908">
            <v>0</v>
          </cell>
          <cell r="E4908">
            <v>0</v>
          </cell>
          <cell r="F4908">
            <v>0</v>
          </cell>
          <cell r="G4908">
            <v>0</v>
          </cell>
        </row>
        <row r="4909">
          <cell r="A4909" t="str">
            <v>DATOS REDETERMINACION</v>
          </cell>
          <cell r="B4909">
            <v>0</v>
          </cell>
          <cell r="C4909" t="str">
            <v>DESIGNACION</v>
          </cell>
          <cell r="D4909" t="str">
            <v>U</v>
          </cell>
          <cell r="E4909" t="str">
            <v>Cantidad</v>
          </cell>
          <cell r="F4909" t="str">
            <v>$ Unitarios</v>
          </cell>
          <cell r="G4909" t="str">
            <v>$ Parcial</v>
          </cell>
        </row>
        <row r="4910">
          <cell r="A4910" t="str">
            <v>CÓDIGO</v>
          </cell>
          <cell r="B4910" t="str">
            <v>DESCRIPCIÓN</v>
          </cell>
          <cell r="C4910">
            <v>0</v>
          </cell>
          <cell r="D4910">
            <v>0</v>
          </cell>
          <cell r="E4910">
            <v>0</v>
          </cell>
          <cell r="F4910">
            <v>0</v>
          </cell>
          <cell r="G4910">
            <v>0</v>
          </cell>
        </row>
        <row r="4911">
          <cell r="A4911">
            <v>0</v>
          </cell>
          <cell r="B4911">
            <v>0</v>
          </cell>
          <cell r="C4911" t="str">
            <v>A - MATERIALES</v>
          </cell>
          <cell r="D4911">
            <v>0</v>
          </cell>
          <cell r="E4911">
            <v>0</v>
          </cell>
          <cell r="F4911">
            <v>0</v>
          </cell>
          <cell r="G4911">
            <v>0</v>
          </cell>
        </row>
        <row r="4912">
          <cell r="A4912" t="str">
            <v/>
          </cell>
          <cell r="B4912" t="str">
            <v/>
          </cell>
          <cell r="C4912">
            <v>0</v>
          </cell>
          <cell r="D4912" t="str">
            <v/>
          </cell>
          <cell r="E4912">
            <v>0</v>
          </cell>
          <cell r="F4912">
            <v>0</v>
          </cell>
          <cell r="G4912">
            <v>0</v>
          </cell>
        </row>
        <row r="4913">
          <cell r="A4913" t="str">
            <v/>
          </cell>
          <cell r="B4913" t="str">
            <v/>
          </cell>
          <cell r="C4913">
            <v>0</v>
          </cell>
          <cell r="D4913" t="str">
            <v/>
          </cell>
          <cell r="E4913">
            <v>0</v>
          </cell>
          <cell r="F4913">
            <v>0</v>
          </cell>
          <cell r="G4913">
            <v>0</v>
          </cell>
        </row>
        <row r="4914">
          <cell r="A4914" t="str">
            <v/>
          </cell>
          <cell r="B4914" t="str">
            <v/>
          </cell>
          <cell r="C4914">
            <v>0</v>
          </cell>
          <cell r="D4914" t="str">
            <v/>
          </cell>
          <cell r="E4914">
            <v>0</v>
          </cell>
          <cell r="F4914">
            <v>0</v>
          </cell>
          <cell r="G4914">
            <v>0</v>
          </cell>
        </row>
        <row r="4915">
          <cell r="A4915" t="str">
            <v/>
          </cell>
          <cell r="B4915" t="str">
            <v/>
          </cell>
          <cell r="C4915">
            <v>0</v>
          </cell>
          <cell r="D4915" t="str">
            <v/>
          </cell>
          <cell r="E4915">
            <v>0</v>
          </cell>
          <cell r="F4915">
            <v>0</v>
          </cell>
          <cell r="G4915">
            <v>0</v>
          </cell>
        </row>
        <row r="4916">
          <cell r="A4916" t="str">
            <v/>
          </cell>
          <cell r="B4916" t="str">
            <v/>
          </cell>
          <cell r="C4916">
            <v>0</v>
          </cell>
          <cell r="D4916" t="str">
            <v/>
          </cell>
          <cell r="E4916">
            <v>0</v>
          </cell>
          <cell r="F4916">
            <v>0</v>
          </cell>
          <cell r="G4916">
            <v>0</v>
          </cell>
        </row>
        <row r="4917">
          <cell r="A4917" t="str">
            <v/>
          </cell>
          <cell r="B4917" t="str">
            <v/>
          </cell>
          <cell r="C4917">
            <v>0</v>
          </cell>
          <cell r="D4917" t="str">
            <v/>
          </cell>
          <cell r="E4917">
            <v>0</v>
          </cell>
          <cell r="F4917">
            <v>0</v>
          </cell>
          <cell r="G4917">
            <v>0</v>
          </cell>
        </row>
        <row r="4918">
          <cell r="A4918" t="str">
            <v/>
          </cell>
          <cell r="B4918" t="str">
            <v/>
          </cell>
          <cell r="C4918">
            <v>0</v>
          </cell>
          <cell r="D4918" t="str">
            <v/>
          </cell>
          <cell r="E4918">
            <v>0</v>
          </cell>
          <cell r="F4918">
            <v>0</v>
          </cell>
          <cell r="G4918">
            <v>0</v>
          </cell>
        </row>
        <row r="4919">
          <cell r="A4919" t="str">
            <v/>
          </cell>
          <cell r="B4919" t="str">
            <v/>
          </cell>
          <cell r="C4919">
            <v>0</v>
          </cell>
          <cell r="D4919" t="str">
            <v/>
          </cell>
          <cell r="E4919">
            <v>0</v>
          </cell>
          <cell r="F4919">
            <v>0</v>
          </cell>
          <cell r="G4919">
            <v>0</v>
          </cell>
        </row>
        <row r="4920">
          <cell r="A4920" t="str">
            <v/>
          </cell>
          <cell r="B4920" t="str">
            <v/>
          </cell>
          <cell r="C4920">
            <v>0</v>
          </cell>
          <cell r="D4920" t="str">
            <v/>
          </cell>
          <cell r="E4920">
            <v>0</v>
          </cell>
          <cell r="F4920">
            <v>0</v>
          </cell>
          <cell r="G4920">
            <v>0</v>
          </cell>
        </row>
        <row r="4921">
          <cell r="A4921" t="str">
            <v/>
          </cell>
          <cell r="B4921" t="str">
            <v/>
          </cell>
          <cell r="C4921">
            <v>0</v>
          </cell>
          <cell r="D4921" t="str">
            <v/>
          </cell>
          <cell r="E4921">
            <v>0</v>
          </cell>
          <cell r="F4921">
            <v>0</v>
          </cell>
          <cell r="G4921">
            <v>0</v>
          </cell>
        </row>
        <row r="4922">
          <cell r="A4922" t="str">
            <v/>
          </cell>
          <cell r="B4922" t="str">
            <v/>
          </cell>
          <cell r="C4922">
            <v>0</v>
          </cell>
          <cell r="D4922" t="str">
            <v/>
          </cell>
          <cell r="E4922">
            <v>0</v>
          </cell>
          <cell r="F4922">
            <v>0</v>
          </cell>
          <cell r="G4922">
            <v>0</v>
          </cell>
        </row>
        <row r="4923">
          <cell r="A4923" t="str">
            <v/>
          </cell>
          <cell r="B4923" t="str">
            <v/>
          </cell>
          <cell r="C4923">
            <v>0</v>
          </cell>
          <cell r="D4923" t="str">
            <v/>
          </cell>
          <cell r="E4923">
            <v>0</v>
          </cell>
          <cell r="F4923">
            <v>0</v>
          </cell>
          <cell r="G4923">
            <v>0</v>
          </cell>
        </row>
        <row r="4924">
          <cell r="A4924" t="str">
            <v/>
          </cell>
          <cell r="B4924" t="str">
            <v/>
          </cell>
          <cell r="C4924">
            <v>0</v>
          </cell>
          <cell r="D4924" t="str">
            <v/>
          </cell>
          <cell r="E4924">
            <v>0</v>
          </cell>
          <cell r="F4924">
            <v>0</v>
          </cell>
          <cell r="G4924">
            <v>0</v>
          </cell>
        </row>
        <row r="4925">
          <cell r="A4925" t="str">
            <v/>
          </cell>
          <cell r="B4925" t="str">
            <v/>
          </cell>
          <cell r="C4925">
            <v>0</v>
          </cell>
          <cell r="D4925" t="str">
            <v/>
          </cell>
          <cell r="E4925">
            <v>0</v>
          </cell>
          <cell r="F4925">
            <v>0</v>
          </cell>
          <cell r="G4925">
            <v>0</v>
          </cell>
        </row>
        <row r="4926">
          <cell r="A4926">
            <v>0</v>
          </cell>
          <cell r="B4926">
            <v>0</v>
          </cell>
          <cell r="C4926">
            <v>0</v>
          </cell>
          <cell r="D4926">
            <v>0</v>
          </cell>
          <cell r="E4926">
            <v>0</v>
          </cell>
          <cell r="F4926" t="str">
            <v>Total A</v>
          </cell>
          <cell r="G4926">
            <v>0</v>
          </cell>
        </row>
        <row r="4927">
          <cell r="A4927">
            <v>0</v>
          </cell>
          <cell r="B4927">
            <v>0</v>
          </cell>
          <cell r="C4927" t="str">
            <v>B - MANO DE OBRA</v>
          </cell>
          <cell r="D4927">
            <v>0</v>
          </cell>
          <cell r="E4927">
            <v>0</v>
          </cell>
          <cell r="F4927">
            <v>0</v>
          </cell>
          <cell r="G4927">
            <v>0</v>
          </cell>
        </row>
        <row r="4928">
          <cell r="A4928" t="str">
            <v/>
          </cell>
          <cell r="B4928">
            <v>0</v>
          </cell>
          <cell r="C4928">
            <v>0</v>
          </cell>
          <cell r="D4928" t="str">
            <v/>
          </cell>
          <cell r="E4928">
            <v>0</v>
          </cell>
          <cell r="F4928">
            <v>0</v>
          </cell>
          <cell r="G4928">
            <v>0</v>
          </cell>
        </row>
        <row r="4929">
          <cell r="A4929" t="str">
            <v/>
          </cell>
          <cell r="B4929">
            <v>0</v>
          </cell>
          <cell r="C4929">
            <v>0</v>
          </cell>
          <cell r="D4929" t="str">
            <v/>
          </cell>
          <cell r="E4929">
            <v>0</v>
          </cell>
          <cell r="F4929">
            <v>0</v>
          </cell>
          <cell r="G4929">
            <v>0</v>
          </cell>
        </row>
        <row r="4930">
          <cell r="A4930" t="str">
            <v/>
          </cell>
          <cell r="B4930">
            <v>0</v>
          </cell>
          <cell r="C4930">
            <v>0</v>
          </cell>
          <cell r="D4930" t="str">
            <v/>
          </cell>
          <cell r="E4930">
            <v>0</v>
          </cell>
          <cell r="F4930">
            <v>0</v>
          </cell>
          <cell r="G4930">
            <v>0</v>
          </cell>
        </row>
        <row r="4931">
          <cell r="A4931" t="str">
            <v/>
          </cell>
          <cell r="B4931">
            <v>0</v>
          </cell>
          <cell r="C4931">
            <v>0</v>
          </cell>
          <cell r="D4931" t="str">
            <v/>
          </cell>
          <cell r="E4931">
            <v>0</v>
          </cell>
          <cell r="F4931">
            <v>0</v>
          </cell>
          <cell r="G4931">
            <v>0</v>
          </cell>
        </row>
        <row r="4932">
          <cell r="A4932" t="str">
            <v/>
          </cell>
          <cell r="B4932">
            <v>0</v>
          </cell>
          <cell r="C4932">
            <v>0</v>
          </cell>
          <cell r="D4932" t="str">
            <v/>
          </cell>
          <cell r="E4932">
            <v>0</v>
          </cell>
          <cell r="F4932">
            <v>0</v>
          </cell>
          <cell r="G4932">
            <v>0</v>
          </cell>
        </row>
        <row r="4933">
          <cell r="A4933" t="str">
            <v/>
          </cell>
          <cell r="B4933">
            <v>0</v>
          </cell>
          <cell r="C4933">
            <v>0</v>
          </cell>
          <cell r="D4933" t="str">
            <v/>
          </cell>
          <cell r="E4933">
            <v>0</v>
          </cell>
          <cell r="F4933">
            <v>0</v>
          </cell>
          <cell r="G4933">
            <v>0</v>
          </cell>
        </row>
        <row r="4934">
          <cell r="A4934" t="str">
            <v/>
          </cell>
          <cell r="B4934">
            <v>0</v>
          </cell>
          <cell r="C4934">
            <v>0</v>
          </cell>
          <cell r="D4934" t="str">
            <v/>
          </cell>
          <cell r="E4934">
            <v>0</v>
          </cell>
          <cell r="F4934">
            <v>0</v>
          </cell>
          <cell r="G4934">
            <v>0</v>
          </cell>
        </row>
        <row r="4935">
          <cell r="A4935" t="str">
            <v/>
          </cell>
          <cell r="B4935">
            <v>0</v>
          </cell>
          <cell r="C4935">
            <v>0</v>
          </cell>
          <cell r="D4935" t="str">
            <v/>
          </cell>
          <cell r="E4935">
            <v>0</v>
          </cell>
          <cell r="F4935">
            <v>0</v>
          </cell>
          <cell r="G4935">
            <v>0</v>
          </cell>
        </row>
        <row r="4936">
          <cell r="A4936">
            <v>0</v>
          </cell>
          <cell r="B4936">
            <v>0</v>
          </cell>
          <cell r="C4936">
            <v>0</v>
          </cell>
          <cell r="D4936">
            <v>0</v>
          </cell>
          <cell r="E4936">
            <v>0</v>
          </cell>
          <cell r="F4936" t="str">
            <v>Total B</v>
          </cell>
          <cell r="G4936">
            <v>0</v>
          </cell>
        </row>
        <row r="4937">
          <cell r="A4937">
            <v>0</v>
          </cell>
          <cell r="B4937">
            <v>0</v>
          </cell>
          <cell r="C4937" t="str">
            <v>C - EQUIPOS</v>
          </cell>
          <cell r="D4937">
            <v>0</v>
          </cell>
          <cell r="E4937">
            <v>0</v>
          </cell>
          <cell r="F4937">
            <v>0</v>
          </cell>
          <cell r="G4937">
            <v>0</v>
          </cell>
        </row>
        <row r="4938">
          <cell r="A4938" t="str">
            <v/>
          </cell>
          <cell r="B4938" t="str">
            <v/>
          </cell>
          <cell r="C4938">
            <v>0</v>
          </cell>
          <cell r="D4938" t="str">
            <v/>
          </cell>
          <cell r="E4938">
            <v>0</v>
          </cell>
          <cell r="F4938">
            <v>0</v>
          </cell>
          <cell r="G4938">
            <v>0</v>
          </cell>
        </row>
        <row r="4939">
          <cell r="A4939" t="str">
            <v/>
          </cell>
          <cell r="B4939" t="str">
            <v/>
          </cell>
          <cell r="C4939">
            <v>0</v>
          </cell>
          <cell r="D4939" t="str">
            <v/>
          </cell>
          <cell r="E4939">
            <v>0</v>
          </cell>
          <cell r="F4939">
            <v>0</v>
          </cell>
          <cell r="G4939">
            <v>0</v>
          </cell>
        </row>
        <row r="4940">
          <cell r="A4940" t="str">
            <v/>
          </cell>
          <cell r="B4940" t="str">
            <v/>
          </cell>
          <cell r="C4940">
            <v>0</v>
          </cell>
          <cell r="D4940" t="str">
            <v/>
          </cell>
          <cell r="E4940">
            <v>0</v>
          </cell>
          <cell r="F4940">
            <v>0</v>
          </cell>
          <cell r="G4940">
            <v>0</v>
          </cell>
        </row>
        <row r="4941">
          <cell r="A4941" t="str">
            <v/>
          </cell>
          <cell r="B4941" t="str">
            <v/>
          </cell>
          <cell r="C4941">
            <v>0</v>
          </cell>
          <cell r="D4941" t="str">
            <v/>
          </cell>
          <cell r="E4941">
            <v>0</v>
          </cell>
          <cell r="F4941">
            <v>0</v>
          </cell>
          <cell r="G4941">
            <v>0</v>
          </cell>
        </row>
        <row r="4942">
          <cell r="A4942" t="str">
            <v/>
          </cell>
          <cell r="B4942" t="str">
            <v/>
          </cell>
          <cell r="C4942">
            <v>0</v>
          </cell>
          <cell r="D4942" t="str">
            <v/>
          </cell>
          <cell r="E4942">
            <v>0</v>
          </cell>
          <cell r="F4942">
            <v>0</v>
          </cell>
          <cell r="G4942">
            <v>0</v>
          </cell>
        </row>
        <row r="4943">
          <cell r="A4943" t="str">
            <v/>
          </cell>
          <cell r="B4943" t="str">
            <v/>
          </cell>
          <cell r="C4943">
            <v>0</v>
          </cell>
          <cell r="D4943" t="str">
            <v/>
          </cell>
          <cell r="E4943">
            <v>0</v>
          </cell>
          <cell r="F4943">
            <v>0</v>
          </cell>
          <cell r="G4943">
            <v>0</v>
          </cell>
        </row>
        <row r="4944">
          <cell r="A4944" t="str">
            <v/>
          </cell>
          <cell r="B4944" t="str">
            <v/>
          </cell>
          <cell r="C4944">
            <v>0</v>
          </cell>
          <cell r="D4944" t="str">
            <v/>
          </cell>
          <cell r="E4944">
            <v>0</v>
          </cell>
          <cell r="F4944">
            <v>0</v>
          </cell>
          <cell r="G4944">
            <v>0</v>
          </cell>
        </row>
        <row r="4945">
          <cell r="A4945" t="str">
            <v/>
          </cell>
          <cell r="B4945" t="str">
            <v/>
          </cell>
          <cell r="C4945">
            <v>0</v>
          </cell>
          <cell r="D4945" t="str">
            <v/>
          </cell>
          <cell r="E4945">
            <v>0</v>
          </cell>
          <cell r="F4945">
            <v>0</v>
          </cell>
          <cell r="G4945">
            <v>0</v>
          </cell>
        </row>
        <row r="4946">
          <cell r="A4946" t="str">
            <v/>
          </cell>
          <cell r="B4946" t="str">
            <v/>
          </cell>
          <cell r="C4946">
            <v>0</v>
          </cell>
          <cell r="D4946" t="str">
            <v/>
          </cell>
          <cell r="E4946">
            <v>0</v>
          </cell>
          <cell r="F4946">
            <v>0</v>
          </cell>
          <cell r="G4946">
            <v>0</v>
          </cell>
        </row>
        <row r="4947">
          <cell r="A4947">
            <v>0</v>
          </cell>
          <cell r="B4947">
            <v>0</v>
          </cell>
          <cell r="C4947">
            <v>0</v>
          </cell>
          <cell r="D4947">
            <v>0</v>
          </cell>
          <cell r="E4947">
            <v>0</v>
          </cell>
          <cell r="F4947" t="str">
            <v>Total C</v>
          </cell>
          <cell r="G4947">
            <v>0</v>
          </cell>
        </row>
        <row r="4948">
          <cell r="A4948">
            <v>0</v>
          </cell>
          <cell r="B4948">
            <v>0</v>
          </cell>
          <cell r="C4948">
            <v>0</v>
          </cell>
          <cell r="D4948">
            <v>0</v>
          </cell>
          <cell r="E4948">
            <v>0</v>
          </cell>
          <cell r="F4948">
            <v>0</v>
          </cell>
          <cell r="G4948">
            <v>0</v>
          </cell>
        </row>
        <row r="4949">
          <cell r="A4949" t="str">
            <v/>
          </cell>
          <cell r="B4949" t="str">
            <v/>
          </cell>
          <cell r="C4949">
            <v>0</v>
          </cell>
          <cell r="D4949" t="str">
            <v>Costo  Neto</v>
          </cell>
          <cell r="E4949">
            <v>0</v>
          </cell>
          <cell r="F4949" t="str">
            <v>Total D=A+B+C</v>
          </cell>
          <cell r="G4949">
            <v>0</v>
          </cell>
        </row>
        <row r="4951">
          <cell r="A4951" t="str">
            <v>ANALISIS DE PRECIOS</v>
          </cell>
          <cell r="B4951">
            <v>0</v>
          </cell>
          <cell r="C4951">
            <v>0</v>
          </cell>
          <cell r="D4951">
            <v>0</v>
          </cell>
          <cell r="E4951">
            <v>0</v>
          </cell>
          <cell r="F4951">
            <v>0</v>
          </cell>
          <cell r="G4951">
            <v>0</v>
          </cell>
        </row>
        <row r="4952">
          <cell r="A4952" t="str">
            <v>COMITENTE:</v>
          </cell>
          <cell r="B4952" t="str">
            <v>DIRECCIÓN DE ARQUITECTURA</v>
          </cell>
          <cell r="C4952">
            <v>0</v>
          </cell>
          <cell r="D4952">
            <v>0</v>
          </cell>
          <cell r="E4952">
            <v>0</v>
          </cell>
          <cell r="F4952">
            <v>0</v>
          </cell>
          <cell r="G4952">
            <v>0</v>
          </cell>
        </row>
        <row r="4953">
          <cell r="A4953" t="str">
            <v>CONTRATISTA:</v>
          </cell>
          <cell r="B4953" t="str">
            <v>FUNCIONALES SIGOP</v>
          </cell>
          <cell r="C4953">
            <v>0</v>
          </cell>
          <cell r="D4953">
            <v>0</v>
          </cell>
          <cell r="E4953">
            <v>0</v>
          </cell>
          <cell r="F4953">
            <v>0</v>
          </cell>
          <cell r="G4953">
            <v>0</v>
          </cell>
        </row>
        <row r="4954">
          <cell r="A4954" t="str">
            <v>OBRA:</v>
          </cell>
          <cell r="B4954" t="str">
            <v>PRUEBA PLANILLA DE MEDICION</v>
          </cell>
          <cell r="C4954">
            <v>0</v>
          </cell>
          <cell r="D4954">
            <v>0</v>
          </cell>
          <cell r="E4954">
            <v>0</v>
          </cell>
          <cell r="F4954" t="str">
            <v>PRECIOS A:</v>
          </cell>
          <cell r="G4954">
            <v>0</v>
          </cell>
        </row>
        <row r="4955">
          <cell r="A4955" t="str">
            <v>UBICACIÓN:</v>
          </cell>
          <cell r="B4955" t="str">
            <v>CENTRO CIVICO</v>
          </cell>
          <cell r="C4955">
            <v>0</v>
          </cell>
          <cell r="D4955">
            <v>0</v>
          </cell>
          <cell r="E4955">
            <v>0</v>
          </cell>
          <cell r="F4955">
            <v>0</v>
          </cell>
          <cell r="G4955">
            <v>0</v>
          </cell>
        </row>
        <row r="4956">
          <cell r="A4956" t="str">
            <v>RUBRO:</v>
          </cell>
          <cell r="B4956" t="str">
            <v/>
          </cell>
          <cell r="C4956" t="str">
            <v/>
          </cell>
          <cell r="D4956">
            <v>0</v>
          </cell>
          <cell r="E4956">
            <v>0</v>
          </cell>
          <cell r="F4956">
            <v>0</v>
          </cell>
          <cell r="G4956">
            <v>0</v>
          </cell>
        </row>
        <row r="4957">
          <cell r="A4957" t="str">
            <v>ITEM:</v>
          </cell>
          <cell r="B4957" t="str">
            <v/>
          </cell>
          <cell r="C4957" t="str">
            <v/>
          </cell>
          <cell r="D4957">
            <v>0</v>
          </cell>
          <cell r="E4957">
            <v>0</v>
          </cell>
          <cell r="F4957" t="str">
            <v>UNIDAD:</v>
          </cell>
          <cell r="G4957" t="str">
            <v/>
          </cell>
        </row>
        <row r="4958">
          <cell r="A4958">
            <v>0</v>
          </cell>
          <cell r="B4958">
            <v>0</v>
          </cell>
          <cell r="C4958">
            <v>0</v>
          </cell>
          <cell r="D4958">
            <v>0</v>
          </cell>
          <cell r="E4958">
            <v>0</v>
          </cell>
          <cell r="F4958">
            <v>0</v>
          </cell>
          <cell r="G4958">
            <v>0</v>
          </cell>
        </row>
        <row r="4959">
          <cell r="A4959" t="str">
            <v>DATOS REDETERMINACION</v>
          </cell>
          <cell r="B4959">
            <v>0</v>
          </cell>
          <cell r="C4959" t="str">
            <v>DESIGNACION</v>
          </cell>
          <cell r="D4959" t="str">
            <v>U</v>
          </cell>
          <cell r="E4959" t="str">
            <v>Cantidad</v>
          </cell>
          <cell r="F4959" t="str">
            <v>$ Unitarios</v>
          </cell>
          <cell r="G4959" t="str">
            <v>$ Parcial</v>
          </cell>
        </row>
        <row r="4960">
          <cell r="A4960" t="str">
            <v>CÓDIGO</v>
          </cell>
          <cell r="B4960" t="str">
            <v>DESCRIPCIÓN</v>
          </cell>
          <cell r="C4960">
            <v>0</v>
          </cell>
          <cell r="D4960">
            <v>0</v>
          </cell>
          <cell r="E4960">
            <v>0</v>
          </cell>
          <cell r="F4960">
            <v>0</v>
          </cell>
          <cell r="G4960">
            <v>0</v>
          </cell>
        </row>
        <row r="4961">
          <cell r="A4961">
            <v>0</v>
          </cell>
          <cell r="B4961">
            <v>0</v>
          </cell>
          <cell r="C4961" t="str">
            <v>A - MATERIALES</v>
          </cell>
          <cell r="D4961">
            <v>0</v>
          </cell>
          <cell r="E4961">
            <v>0</v>
          </cell>
          <cell r="F4961">
            <v>0</v>
          </cell>
          <cell r="G4961">
            <v>0</v>
          </cell>
        </row>
        <row r="4962">
          <cell r="A4962" t="str">
            <v/>
          </cell>
          <cell r="B4962" t="str">
            <v/>
          </cell>
          <cell r="C4962">
            <v>0</v>
          </cell>
          <cell r="D4962" t="str">
            <v/>
          </cell>
          <cell r="E4962">
            <v>0</v>
          </cell>
          <cell r="F4962">
            <v>0</v>
          </cell>
          <cell r="G4962">
            <v>0</v>
          </cell>
        </row>
        <row r="4963">
          <cell r="A4963" t="str">
            <v/>
          </cell>
          <cell r="B4963" t="str">
            <v/>
          </cell>
          <cell r="C4963">
            <v>0</v>
          </cell>
          <cell r="D4963" t="str">
            <v/>
          </cell>
          <cell r="E4963">
            <v>0</v>
          </cell>
          <cell r="F4963">
            <v>0</v>
          </cell>
          <cell r="G4963">
            <v>0</v>
          </cell>
        </row>
        <row r="4964">
          <cell r="A4964" t="str">
            <v/>
          </cell>
          <cell r="B4964" t="str">
            <v/>
          </cell>
          <cell r="C4964">
            <v>0</v>
          </cell>
          <cell r="D4964" t="str">
            <v/>
          </cell>
          <cell r="E4964">
            <v>0</v>
          </cell>
          <cell r="F4964">
            <v>0</v>
          </cell>
          <cell r="G4964">
            <v>0</v>
          </cell>
        </row>
        <row r="4965">
          <cell r="A4965" t="str">
            <v/>
          </cell>
          <cell r="B4965" t="str">
            <v/>
          </cell>
          <cell r="C4965">
            <v>0</v>
          </cell>
          <cell r="D4965" t="str">
            <v/>
          </cell>
          <cell r="E4965">
            <v>0</v>
          </cell>
          <cell r="F4965">
            <v>0</v>
          </cell>
          <cell r="G4965">
            <v>0</v>
          </cell>
        </row>
        <row r="4966">
          <cell r="A4966" t="str">
            <v/>
          </cell>
          <cell r="B4966" t="str">
            <v/>
          </cell>
          <cell r="C4966">
            <v>0</v>
          </cell>
          <cell r="D4966" t="str">
            <v/>
          </cell>
          <cell r="E4966">
            <v>0</v>
          </cell>
          <cell r="F4966">
            <v>0</v>
          </cell>
          <cell r="G4966">
            <v>0</v>
          </cell>
        </row>
        <row r="4967">
          <cell r="A4967" t="str">
            <v/>
          </cell>
          <cell r="B4967" t="str">
            <v/>
          </cell>
          <cell r="C4967">
            <v>0</v>
          </cell>
          <cell r="D4967" t="str">
            <v/>
          </cell>
          <cell r="E4967">
            <v>0</v>
          </cell>
          <cell r="F4967">
            <v>0</v>
          </cell>
          <cell r="G4967">
            <v>0</v>
          </cell>
        </row>
        <row r="4968">
          <cell r="A4968" t="str">
            <v/>
          </cell>
          <cell r="B4968" t="str">
            <v/>
          </cell>
          <cell r="C4968">
            <v>0</v>
          </cell>
          <cell r="D4968" t="str">
            <v/>
          </cell>
          <cell r="E4968">
            <v>0</v>
          </cell>
          <cell r="F4968">
            <v>0</v>
          </cell>
          <cell r="G4968">
            <v>0</v>
          </cell>
        </row>
        <row r="4969">
          <cell r="A4969" t="str">
            <v/>
          </cell>
          <cell r="B4969" t="str">
            <v/>
          </cell>
          <cell r="C4969">
            <v>0</v>
          </cell>
          <cell r="D4969" t="str">
            <v/>
          </cell>
          <cell r="E4969">
            <v>0</v>
          </cell>
          <cell r="F4969">
            <v>0</v>
          </cell>
          <cell r="G4969">
            <v>0</v>
          </cell>
        </row>
        <row r="4970">
          <cell r="A4970" t="str">
            <v/>
          </cell>
          <cell r="B4970" t="str">
            <v/>
          </cell>
          <cell r="C4970">
            <v>0</v>
          </cell>
          <cell r="D4970" t="str">
            <v/>
          </cell>
          <cell r="E4970">
            <v>0</v>
          </cell>
          <cell r="F4970">
            <v>0</v>
          </cell>
          <cell r="G4970">
            <v>0</v>
          </cell>
        </row>
        <row r="4971">
          <cell r="A4971" t="str">
            <v/>
          </cell>
          <cell r="B4971" t="str">
            <v/>
          </cell>
          <cell r="C4971">
            <v>0</v>
          </cell>
          <cell r="D4971" t="str">
            <v/>
          </cell>
          <cell r="E4971">
            <v>0</v>
          </cell>
          <cell r="F4971">
            <v>0</v>
          </cell>
          <cell r="G4971">
            <v>0</v>
          </cell>
        </row>
        <row r="4972">
          <cell r="A4972" t="str">
            <v/>
          </cell>
          <cell r="B4972" t="str">
            <v/>
          </cell>
          <cell r="C4972">
            <v>0</v>
          </cell>
          <cell r="D4972" t="str">
            <v/>
          </cell>
          <cell r="E4972">
            <v>0</v>
          </cell>
          <cell r="F4972">
            <v>0</v>
          </cell>
          <cell r="G4972">
            <v>0</v>
          </cell>
        </row>
        <row r="4973">
          <cell r="A4973" t="str">
            <v/>
          </cell>
          <cell r="B4973" t="str">
            <v/>
          </cell>
          <cell r="C4973">
            <v>0</v>
          </cell>
          <cell r="D4973" t="str">
            <v/>
          </cell>
          <cell r="E4973">
            <v>0</v>
          </cell>
          <cell r="F4973">
            <v>0</v>
          </cell>
          <cell r="G4973">
            <v>0</v>
          </cell>
        </row>
        <row r="4974">
          <cell r="A4974" t="str">
            <v/>
          </cell>
          <cell r="B4974" t="str">
            <v/>
          </cell>
          <cell r="C4974">
            <v>0</v>
          </cell>
          <cell r="D4974" t="str">
            <v/>
          </cell>
          <cell r="E4974">
            <v>0</v>
          </cell>
          <cell r="F4974">
            <v>0</v>
          </cell>
          <cell r="G4974">
            <v>0</v>
          </cell>
        </row>
        <row r="4975">
          <cell r="A4975" t="str">
            <v/>
          </cell>
          <cell r="B4975" t="str">
            <v/>
          </cell>
          <cell r="C4975">
            <v>0</v>
          </cell>
          <cell r="D4975" t="str">
            <v/>
          </cell>
          <cell r="E4975">
            <v>0</v>
          </cell>
          <cell r="F4975">
            <v>0</v>
          </cell>
          <cell r="G4975">
            <v>0</v>
          </cell>
        </row>
        <row r="4976">
          <cell r="A4976">
            <v>0</v>
          </cell>
          <cell r="B4976">
            <v>0</v>
          </cell>
          <cell r="C4976">
            <v>0</v>
          </cell>
          <cell r="D4976">
            <v>0</v>
          </cell>
          <cell r="E4976">
            <v>0</v>
          </cell>
          <cell r="F4976" t="str">
            <v>Total A</v>
          </cell>
          <cell r="G4976">
            <v>0</v>
          </cell>
        </row>
        <row r="4977">
          <cell r="A4977">
            <v>0</v>
          </cell>
          <cell r="B4977">
            <v>0</v>
          </cell>
          <cell r="C4977" t="str">
            <v>B - MANO DE OBRA</v>
          </cell>
          <cell r="D4977">
            <v>0</v>
          </cell>
          <cell r="E4977">
            <v>0</v>
          </cell>
          <cell r="F4977">
            <v>0</v>
          </cell>
          <cell r="G4977">
            <v>0</v>
          </cell>
        </row>
        <row r="4978">
          <cell r="A4978" t="str">
            <v/>
          </cell>
          <cell r="B4978">
            <v>0</v>
          </cell>
          <cell r="C4978">
            <v>0</v>
          </cell>
          <cell r="D4978" t="str">
            <v/>
          </cell>
          <cell r="E4978">
            <v>0</v>
          </cell>
          <cell r="F4978">
            <v>0</v>
          </cell>
          <cell r="G4978">
            <v>0</v>
          </cell>
        </row>
        <row r="4979">
          <cell r="A4979" t="str">
            <v/>
          </cell>
          <cell r="B4979">
            <v>0</v>
          </cell>
          <cell r="C4979">
            <v>0</v>
          </cell>
          <cell r="D4979" t="str">
            <v/>
          </cell>
          <cell r="E4979">
            <v>0</v>
          </cell>
          <cell r="F4979">
            <v>0</v>
          </cell>
          <cell r="G4979">
            <v>0</v>
          </cell>
        </row>
        <row r="4980">
          <cell r="A4980" t="str">
            <v/>
          </cell>
          <cell r="B4980">
            <v>0</v>
          </cell>
          <cell r="C4980">
            <v>0</v>
          </cell>
          <cell r="D4980" t="str">
            <v/>
          </cell>
          <cell r="E4980">
            <v>0</v>
          </cell>
          <cell r="F4980">
            <v>0</v>
          </cell>
          <cell r="G4980">
            <v>0</v>
          </cell>
        </row>
        <row r="4981">
          <cell r="A4981" t="str">
            <v/>
          </cell>
          <cell r="B4981">
            <v>0</v>
          </cell>
          <cell r="C4981">
            <v>0</v>
          </cell>
          <cell r="D4981" t="str">
            <v/>
          </cell>
          <cell r="E4981">
            <v>0</v>
          </cell>
          <cell r="F4981">
            <v>0</v>
          </cell>
          <cell r="G4981">
            <v>0</v>
          </cell>
        </row>
        <row r="4982">
          <cell r="A4982" t="str">
            <v/>
          </cell>
          <cell r="B4982">
            <v>0</v>
          </cell>
          <cell r="C4982">
            <v>0</v>
          </cell>
          <cell r="D4982" t="str">
            <v/>
          </cell>
          <cell r="E4982">
            <v>0</v>
          </cell>
          <cell r="F4982">
            <v>0</v>
          </cell>
          <cell r="G4982">
            <v>0</v>
          </cell>
        </row>
        <row r="4983">
          <cell r="A4983" t="str">
            <v/>
          </cell>
          <cell r="B4983">
            <v>0</v>
          </cell>
          <cell r="C4983">
            <v>0</v>
          </cell>
          <cell r="D4983" t="str">
            <v/>
          </cell>
          <cell r="E4983">
            <v>0</v>
          </cell>
          <cell r="F4983">
            <v>0</v>
          </cell>
          <cell r="G4983">
            <v>0</v>
          </cell>
        </row>
        <row r="4984">
          <cell r="A4984" t="str">
            <v/>
          </cell>
          <cell r="B4984">
            <v>0</v>
          </cell>
          <cell r="C4984">
            <v>0</v>
          </cell>
          <cell r="D4984" t="str">
            <v/>
          </cell>
          <cell r="E4984">
            <v>0</v>
          </cell>
          <cell r="F4984">
            <v>0</v>
          </cell>
          <cell r="G4984">
            <v>0</v>
          </cell>
        </row>
        <row r="4985">
          <cell r="A4985" t="str">
            <v/>
          </cell>
          <cell r="B4985">
            <v>0</v>
          </cell>
          <cell r="C4985">
            <v>0</v>
          </cell>
          <cell r="D4985" t="str">
            <v/>
          </cell>
          <cell r="E4985">
            <v>0</v>
          </cell>
          <cell r="F4985">
            <v>0</v>
          </cell>
          <cell r="G4985">
            <v>0</v>
          </cell>
        </row>
        <row r="4986">
          <cell r="A4986">
            <v>0</v>
          </cell>
          <cell r="B4986">
            <v>0</v>
          </cell>
          <cell r="C4986">
            <v>0</v>
          </cell>
          <cell r="D4986">
            <v>0</v>
          </cell>
          <cell r="E4986">
            <v>0</v>
          </cell>
          <cell r="F4986" t="str">
            <v>Total B</v>
          </cell>
          <cell r="G4986">
            <v>0</v>
          </cell>
        </row>
        <row r="4987">
          <cell r="A4987">
            <v>0</v>
          </cell>
          <cell r="B4987">
            <v>0</v>
          </cell>
          <cell r="C4987" t="str">
            <v>C - EQUIPOS</v>
          </cell>
          <cell r="D4987">
            <v>0</v>
          </cell>
          <cell r="E4987">
            <v>0</v>
          </cell>
          <cell r="F4987">
            <v>0</v>
          </cell>
          <cell r="G4987">
            <v>0</v>
          </cell>
        </row>
        <row r="4988">
          <cell r="A4988" t="str">
            <v/>
          </cell>
          <cell r="B4988" t="str">
            <v/>
          </cell>
          <cell r="C4988">
            <v>0</v>
          </cell>
          <cell r="D4988" t="str">
            <v/>
          </cell>
          <cell r="E4988">
            <v>0</v>
          </cell>
          <cell r="F4988">
            <v>0</v>
          </cell>
          <cell r="G4988">
            <v>0</v>
          </cell>
        </row>
        <row r="4989">
          <cell r="A4989" t="str">
            <v/>
          </cell>
          <cell r="B4989" t="str">
            <v/>
          </cell>
          <cell r="C4989">
            <v>0</v>
          </cell>
          <cell r="D4989" t="str">
            <v/>
          </cell>
          <cell r="E4989">
            <v>0</v>
          </cell>
          <cell r="F4989">
            <v>0</v>
          </cell>
          <cell r="G4989">
            <v>0</v>
          </cell>
        </row>
        <row r="4990">
          <cell r="A4990" t="str">
            <v/>
          </cell>
          <cell r="B4990" t="str">
            <v/>
          </cell>
          <cell r="C4990">
            <v>0</v>
          </cell>
          <cell r="D4990" t="str">
            <v/>
          </cell>
          <cell r="E4990">
            <v>0</v>
          </cell>
          <cell r="F4990">
            <v>0</v>
          </cell>
          <cell r="G4990">
            <v>0</v>
          </cell>
        </row>
        <row r="4991">
          <cell r="A4991" t="str">
            <v/>
          </cell>
          <cell r="B4991" t="str">
            <v/>
          </cell>
          <cell r="C4991">
            <v>0</v>
          </cell>
          <cell r="D4991" t="str">
            <v/>
          </cell>
          <cell r="E4991">
            <v>0</v>
          </cell>
          <cell r="F4991">
            <v>0</v>
          </cell>
          <cell r="G4991">
            <v>0</v>
          </cell>
        </row>
        <row r="4992">
          <cell r="A4992" t="str">
            <v/>
          </cell>
          <cell r="B4992" t="str">
            <v/>
          </cell>
          <cell r="C4992">
            <v>0</v>
          </cell>
          <cell r="D4992" t="str">
            <v/>
          </cell>
          <cell r="E4992">
            <v>0</v>
          </cell>
          <cell r="F4992">
            <v>0</v>
          </cell>
          <cell r="G4992">
            <v>0</v>
          </cell>
        </row>
        <row r="4993">
          <cell r="A4993" t="str">
            <v/>
          </cell>
          <cell r="B4993" t="str">
            <v/>
          </cell>
          <cell r="C4993">
            <v>0</v>
          </cell>
          <cell r="D4993" t="str">
            <v/>
          </cell>
          <cell r="E4993">
            <v>0</v>
          </cell>
          <cell r="F4993">
            <v>0</v>
          </cell>
          <cell r="G4993">
            <v>0</v>
          </cell>
        </row>
        <row r="4994">
          <cell r="A4994" t="str">
            <v/>
          </cell>
          <cell r="B4994" t="str">
            <v/>
          </cell>
          <cell r="C4994">
            <v>0</v>
          </cell>
          <cell r="D4994" t="str">
            <v/>
          </cell>
          <cell r="E4994">
            <v>0</v>
          </cell>
          <cell r="F4994">
            <v>0</v>
          </cell>
          <cell r="G4994">
            <v>0</v>
          </cell>
        </row>
        <row r="4995">
          <cell r="A4995" t="str">
            <v/>
          </cell>
          <cell r="B4995" t="str">
            <v/>
          </cell>
          <cell r="C4995">
            <v>0</v>
          </cell>
          <cell r="D4995" t="str">
            <v/>
          </cell>
          <cell r="E4995">
            <v>0</v>
          </cell>
          <cell r="F4995">
            <v>0</v>
          </cell>
          <cell r="G4995">
            <v>0</v>
          </cell>
        </row>
        <row r="4996">
          <cell r="A4996" t="str">
            <v/>
          </cell>
          <cell r="B4996" t="str">
            <v/>
          </cell>
          <cell r="C4996">
            <v>0</v>
          </cell>
          <cell r="D4996" t="str">
            <v/>
          </cell>
          <cell r="E4996">
            <v>0</v>
          </cell>
          <cell r="F4996">
            <v>0</v>
          </cell>
          <cell r="G4996">
            <v>0</v>
          </cell>
        </row>
        <row r="4997">
          <cell r="A4997">
            <v>0</v>
          </cell>
          <cell r="B4997">
            <v>0</v>
          </cell>
          <cell r="C4997">
            <v>0</v>
          </cell>
          <cell r="D4997">
            <v>0</v>
          </cell>
          <cell r="E4997">
            <v>0</v>
          </cell>
          <cell r="F4997" t="str">
            <v>Total C</v>
          </cell>
          <cell r="G4997">
            <v>0</v>
          </cell>
        </row>
        <row r="4998">
          <cell r="A4998">
            <v>0</v>
          </cell>
          <cell r="B4998">
            <v>0</v>
          </cell>
          <cell r="C4998">
            <v>0</v>
          </cell>
          <cell r="D4998">
            <v>0</v>
          </cell>
          <cell r="E4998">
            <v>0</v>
          </cell>
          <cell r="F4998">
            <v>0</v>
          </cell>
          <cell r="G4998">
            <v>0</v>
          </cell>
        </row>
        <row r="4999">
          <cell r="A4999" t="str">
            <v/>
          </cell>
          <cell r="B4999" t="str">
            <v/>
          </cell>
          <cell r="C4999">
            <v>0</v>
          </cell>
          <cell r="D4999" t="str">
            <v>Costo  Neto</v>
          </cell>
          <cell r="E4999">
            <v>0</v>
          </cell>
          <cell r="F4999" t="str">
            <v>Total D=A+B+C</v>
          </cell>
          <cell r="G4999">
            <v>0</v>
          </cell>
        </row>
        <row r="5001">
          <cell r="A5001" t="str">
            <v>ANALISIS DE PRECIOS</v>
          </cell>
          <cell r="B5001">
            <v>0</v>
          </cell>
          <cell r="C5001">
            <v>0</v>
          </cell>
          <cell r="D5001">
            <v>0</v>
          </cell>
          <cell r="E5001">
            <v>0</v>
          </cell>
          <cell r="F5001">
            <v>0</v>
          </cell>
          <cell r="G5001">
            <v>0</v>
          </cell>
        </row>
        <row r="5002">
          <cell r="A5002" t="str">
            <v>COMITENTE:</v>
          </cell>
          <cell r="B5002" t="str">
            <v>DIRECCIÓN DE ARQUITECTURA</v>
          </cell>
          <cell r="C5002">
            <v>0</v>
          </cell>
          <cell r="D5002">
            <v>0</v>
          </cell>
          <cell r="E5002">
            <v>0</v>
          </cell>
          <cell r="F5002">
            <v>0</v>
          </cell>
          <cell r="G5002">
            <v>0</v>
          </cell>
        </row>
        <row r="5003">
          <cell r="A5003" t="str">
            <v>CONTRATISTA:</v>
          </cell>
          <cell r="B5003" t="str">
            <v>FUNCIONALES SIGOP</v>
          </cell>
          <cell r="C5003">
            <v>0</v>
          </cell>
          <cell r="D5003">
            <v>0</v>
          </cell>
          <cell r="E5003">
            <v>0</v>
          </cell>
          <cell r="F5003">
            <v>0</v>
          </cell>
          <cell r="G5003">
            <v>0</v>
          </cell>
        </row>
        <row r="5004">
          <cell r="A5004" t="str">
            <v>OBRA:</v>
          </cell>
          <cell r="B5004" t="str">
            <v>PRUEBA PLANILLA DE MEDICION</v>
          </cell>
          <cell r="C5004">
            <v>0</v>
          </cell>
          <cell r="D5004">
            <v>0</v>
          </cell>
          <cell r="E5004">
            <v>0</v>
          </cell>
          <cell r="F5004" t="str">
            <v>PRECIOS A:</v>
          </cell>
          <cell r="G5004">
            <v>0</v>
          </cell>
        </row>
        <row r="5005">
          <cell r="A5005" t="str">
            <v>UBICACIÓN:</v>
          </cell>
          <cell r="B5005" t="str">
            <v>CENTRO CIVICO</v>
          </cell>
          <cell r="C5005">
            <v>0</v>
          </cell>
          <cell r="D5005">
            <v>0</v>
          </cell>
          <cell r="E5005">
            <v>0</v>
          </cell>
          <cell r="F5005">
            <v>0</v>
          </cell>
          <cell r="G5005">
            <v>0</v>
          </cell>
        </row>
        <row r="5006">
          <cell r="A5006" t="str">
            <v>RUBRO:</v>
          </cell>
          <cell r="B5006" t="str">
            <v/>
          </cell>
          <cell r="C5006" t="str">
            <v/>
          </cell>
          <cell r="D5006">
            <v>0</v>
          </cell>
          <cell r="E5006">
            <v>0</v>
          </cell>
          <cell r="F5006">
            <v>0</v>
          </cell>
          <cell r="G5006">
            <v>0</v>
          </cell>
        </row>
        <row r="5007">
          <cell r="A5007" t="str">
            <v>ITEM:</v>
          </cell>
          <cell r="B5007" t="str">
            <v/>
          </cell>
          <cell r="C5007" t="str">
            <v/>
          </cell>
          <cell r="D5007">
            <v>0</v>
          </cell>
          <cell r="E5007">
            <v>0</v>
          </cell>
          <cell r="F5007" t="str">
            <v>UNIDAD:</v>
          </cell>
          <cell r="G5007" t="str">
            <v/>
          </cell>
        </row>
        <row r="5008">
          <cell r="A5008">
            <v>0</v>
          </cell>
          <cell r="B5008">
            <v>0</v>
          </cell>
          <cell r="C5008">
            <v>0</v>
          </cell>
          <cell r="D5008">
            <v>0</v>
          </cell>
          <cell r="E5008">
            <v>0</v>
          </cell>
          <cell r="F5008">
            <v>0</v>
          </cell>
          <cell r="G5008">
            <v>0</v>
          </cell>
        </row>
        <row r="5009">
          <cell r="A5009" t="str">
            <v>DATOS REDETERMINACION</v>
          </cell>
          <cell r="B5009">
            <v>0</v>
          </cell>
          <cell r="C5009" t="str">
            <v>DESIGNACION</v>
          </cell>
          <cell r="D5009" t="str">
            <v>U</v>
          </cell>
          <cell r="E5009" t="str">
            <v>Cantidad</v>
          </cell>
          <cell r="F5009" t="str">
            <v>$ Unitarios</v>
          </cell>
          <cell r="G5009" t="str">
            <v>$ Parcial</v>
          </cell>
        </row>
        <row r="5010">
          <cell r="A5010" t="str">
            <v>CÓDIGO</v>
          </cell>
          <cell r="B5010" t="str">
            <v>DESCRIPCIÓN</v>
          </cell>
          <cell r="C5010">
            <v>0</v>
          </cell>
          <cell r="D5010">
            <v>0</v>
          </cell>
          <cell r="E5010">
            <v>0</v>
          </cell>
          <cell r="F5010">
            <v>0</v>
          </cell>
          <cell r="G5010">
            <v>0</v>
          </cell>
        </row>
        <row r="5011">
          <cell r="A5011">
            <v>0</v>
          </cell>
          <cell r="B5011">
            <v>0</v>
          </cell>
          <cell r="C5011" t="str">
            <v>A - MATERIALES</v>
          </cell>
          <cell r="D5011">
            <v>0</v>
          </cell>
          <cell r="E5011">
            <v>0</v>
          </cell>
          <cell r="F5011">
            <v>0</v>
          </cell>
          <cell r="G5011">
            <v>0</v>
          </cell>
        </row>
        <row r="5012">
          <cell r="A5012" t="str">
            <v/>
          </cell>
          <cell r="B5012" t="str">
            <v/>
          </cell>
          <cell r="C5012">
            <v>0</v>
          </cell>
          <cell r="D5012" t="str">
            <v/>
          </cell>
          <cell r="E5012">
            <v>0</v>
          </cell>
          <cell r="F5012">
            <v>0</v>
          </cell>
          <cell r="G5012">
            <v>0</v>
          </cell>
        </row>
        <row r="5013">
          <cell r="A5013" t="str">
            <v/>
          </cell>
          <cell r="B5013" t="str">
            <v/>
          </cell>
          <cell r="C5013">
            <v>0</v>
          </cell>
          <cell r="D5013" t="str">
            <v/>
          </cell>
          <cell r="E5013">
            <v>0</v>
          </cell>
          <cell r="F5013">
            <v>0</v>
          </cell>
          <cell r="G5013">
            <v>0</v>
          </cell>
        </row>
        <row r="5014">
          <cell r="A5014" t="str">
            <v/>
          </cell>
          <cell r="B5014" t="str">
            <v/>
          </cell>
          <cell r="C5014">
            <v>0</v>
          </cell>
          <cell r="D5014" t="str">
            <v/>
          </cell>
          <cell r="E5014">
            <v>0</v>
          </cell>
          <cell r="F5014">
            <v>0</v>
          </cell>
          <cell r="G5014">
            <v>0</v>
          </cell>
        </row>
        <row r="5015">
          <cell r="A5015" t="str">
            <v/>
          </cell>
          <cell r="B5015" t="str">
            <v/>
          </cell>
          <cell r="C5015">
            <v>0</v>
          </cell>
          <cell r="D5015" t="str">
            <v/>
          </cell>
          <cell r="E5015">
            <v>0</v>
          </cell>
          <cell r="F5015">
            <v>0</v>
          </cell>
          <cell r="G5015">
            <v>0</v>
          </cell>
        </row>
        <row r="5016">
          <cell r="A5016" t="str">
            <v/>
          </cell>
          <cell r="B5016" t="str">
            <v/>
          </cell>
          <cell r="C5016">
            <v>0</v>
          </cell>
          <cell r="D5016" t="str">
            <v/>
          </cell>
          <cell r="E5016">
            <v>0</v>
          </cell>
          <cell r="F5016">
            <v>0</v>
          </cell>
          <cell r="G5016">
            <v>0</v>
          </cell>
        </row>
        <row r="5017">
          <cell r="A5017" t="str">
            <v/>
          </cell>
          <cell r="B5017" t="str">
            <v/>
          </cell>
          <cell r="C5017">
            <v>0</v>
          </cell>
          <cell r="D5017" t="str">
            <v/>
          </cell>
          <cell r="E5017">
            <v>0</v>
          </cell>
          <cell r="F5017">
            <v>0</v>
          </cell>
          <cell r="G5017">
            <v>0</v>
          </cell>
        </row>
        <row r="5018">
          <cell r="A5018" t="str">
            <v/>
          </cell>
          <cell r="B5018" t="str">
            <v/>
          </cell>
          <cell r="C5018">
            <v>0</v>
          </cell>
          <cell r="D5018" t="str">
            <v/>
          </cell>
          <cell r="E5018">
            <v>0</v>
          </cell>
          <cell r="F5018">
            <v>0</v>
          </cell>
          <cell r="G5018">
            <v>0</v>
          </cell>
        </row>
        <row r="5019">
          <cell r="A5019" t="str">
            <v/>
          </cell>
          <cell r="B5019" t="str">
            <v/>
          </cell>
          <cell r="C5019">
            <v>0</v>
          </cell>
          <cell r="D5019" t="str">
            <v/>
          </cell>
          <cell r="E5019">
            <v>0</v>
          </cell>
          <cell r="F5019">
            <v>0</v>
          </cell>
          <cell r="G5019">
            <v>0</v>
          </cell>
        </row>
        <row r="5020">
          <cell r="A5020" t="str">
            <v/>
          </cell>
          <cell r="B5020" t="str">
            <v/>
          </cell>
          <cell r="C5020">
            <v>0</v>
          </cell>
          <cell r="D5020" t="str">
            <v/>
          </cell>
          <cell r="E5020">
            <v>0</v>
          </cell>
          <cell r="F5020">
            <v>0</v>
          </cell>
          <cell r="G5020">
            <v>0</v>
          </cell>
        </row>
        <row r="5021">
          <cell r="A5021" t="str">
            <v/>
          </cell>
          <cell r="B5021" t="str">
            <v/>
          </cell>
          <cell r="C5021">
            <v>0</v>
          </cell>
          <cell r="D5021" t="str">
            <v/>
          </cell>
          <cell r="E5021">
            <v>0</v>
          </cell>
          <cell r="F5021">
            <v>0</v>
          </cell>
          <cell r="G5021">
            <v>0</v>
          </cell>
        </row>
        <row r="5022">
          <cell r="A5022" t="str">
            <v/>
          </cell>
          <cell r="B5022" t="str">
            <v/>
          </cell>
          <cell r="C5022">
            <v>0</v>
          </cell>
          <cell r="D5022" t="str">
            <v/>
          </cell>
          <cell r="E5022">
            <v>0</v>
          </cell>
          <cell r="F5022">
            <v>0</v>
          </cell>
          <cell r="G5022">
            <v>0</v>
          </cell>
        </row>
        <row r="5023">
          <cell r="A5023" t="str">
            <v/>
          </cell>
          <cell r="B5023" t="str">
            <v/>
          </cell>
          <cell r="C5023">
            <v>0</v>
          </cell>
          <cell r="D5023" t="str">
            <v/>
          </cell>
          <cell r="E5023">
            <v>0</v>
          </cell>
          <cell r="F5023">
            <v>0</v>
          </cell>
          <cell r="G5023">
            <v>0</v>
          </cell>
        </row>
        <row r="5024">
          <cell r="A5024" t="str">
            <v/>
          </cell>
          <cell r="B5024" t="str">
            <v/>
          </cell>
          <cell r="C5024">
            <v>0</v>
          </cell>
          <cell r="D5024" t="str">
            <v/>
          </cell>
          <cell r="E5024">
            <v>0</v>
          </cell>
          <cell r="F5024">
            <v>0</v>
          </cell>
          <cell r="G5024">
            <v>0</v>
          </cell>
        </row>
        <row r="5025">
          <cell r="A5025" t="str">
            <v/>
          </cell>
          <cell r="B5025" t="str">
            <v/>
          </cell>
          <cell r="C5025">
            <v>0</v>
          </cell>
          <cell r="D5025" t="str">
            <v/>
          </cell>
          <cell r="E5025">
            <v>0</v>
          </cell>
          <cell r="F5025">
            <v>0</v>
          </cell>
          <cell r="G5025">
            <v>0</v>
          </cell>
        </row>
        <row r="5026">
          <cell r="A5026">
            <v>0</v>
          </cell>
          <cell r="B5026">
            <v>0</v>
          </cell>
          <cell r="C5026">
            <v>0</v>
          </cell>
          <cell r="D5026">
            <v>0</v>
          </cell>
          <cell r="E5026">
            <v>0</v>
          </cell>
          <cell r="F5026" t="str">
            <v>Total A</v>
          </cell>
          <cell r="G5026">
            <v>0</v>
          </cell>
        </row>
        <row r="5027">
          <cell r="A5027">
            <v>0</v>
          </cell>
          <cell r="B5027">
            <v>0</v>
          </cell>
          <cell r="C5027" t="str">
            <v>B - MANO DE OBRA</v>
          </cell>
          <cell r="D5027">
            <v>0</v>
          </cell>
          <cell r="E5027">
            <v>0</v>
          </cell>
          <cell r="F5027">
            <v>0</v>
          </cell>
          <cell r="G5027">
            <v>0</v>
          </cell>
        </row>
        <row r="5028">
          <cell r="A5028" t="str">
            <v/>
          </cell>
          <cell r="B5028">
            <v>0</v>
          </cell>
          <cell r="C5028">
            <v>0</v>
          </cell>
          <cell r="D5028" t="str">
            <v/>
          </cell>
          <cell r="E5028">
            <v>0</v>
          </cell>
          <cell r="F5028">
            <v>0</v>
          </cell>
          <cell r="G5028">
            <v>0</v>
          </cell>
        </row>
        <row r="5029">
          <cell r="A5029" t="str">
            <v/>
          </cell>
          <cell r="B5029">
            <v>0</v>
          </cell>
          <cell r="C5029">
            <v>0</v>
          </cell>
          <cell r="D5029" t="str">
            <v/>
          </cell>
          <cell r="E5029">
            <v>0</v>
          </cell>
          <cell r="F5029">
            <v>0</v>
          </cell>
          <cell r="G5029">
            <v>0</v>
          </cell>
        </row>
        <row r="5030">
          <cell r="A5030" t="str">
            <v/>
          </cell>
          <cell r="B5030">
            <v>0</v>
          </cell>
          <cell r="C5030">
            <v>0</v>
          </cell>
          <cell r="D5030" t="str">
            <v/>
          </cell>
          <cell r="E5030">
            <v>0</v>
          </cell>
          <cell r="F5030">
            <v>0</v>
          </cell>
          <cell r="G5030">
            <v>0</v>
          </cell>
        </row>
        <row r="5031">
          <cell r="A5031" t="str">
            <v/>
          </cell>
          <cell r="B5031">
            <v>0</v>
          </cell>
          <cell r="C5031">
            <v>0</v>
          </cell>
          <cell r="D5031" t="str">
            <v/>
          </cell>
          <cell r="E5031">
            <v>0</v>
          </cell>
          <cell r="F5031">
            <v>0</v>
          </cell>
          <cell r="G5031">
            <v>0</v>
          </cell>
        </row>
        <row r="5032">
          <cell r="A5032" t="str">
            <v/>
          </cell>
          <cell r="B5032">
            <v>0</v>
          </cell>
          <cell r="C5032">
            <v>0</v>
          </cell>
          <cell r="D5032" t="str">
            <v/>
          </cell>
          <cell r="E5032">
            <v>0</v>
          </cell>
          <cell r="F5032">
            <v>0</v>
          </cell>
          <cell r="G5032">
            <v>0</v>
          </cell>
        </row>
        <row r="5033">
          <cell r="A5033" t="str">
            <v/>
          </cell>
          <cell r="B5033">
            <v>0</v>
          </cell>
          <cell r="C5033">
            <v>0</v>
          </cell>
          <cell r="D5033" t="str">
            <v/>
          </cell>
          <cell r="E5033">
            <v>0</v>
          </cell>
          <cell r="F5033">
            <v>0</v>
          </cell>
          <cell r="G5033">
            <v>0</v>
          </cell>
        </row>
        <row r="5034">
          <cell r="A5034" t="str">
            <v/>
          </cell>
          <cell r="B5034">
            <v>0</v>
          </cell>
          <cell r="C5034">
            <v>0</v>
          </cell>
          <cell r="D5034" t="str">
            <v/>
          </cell>
          <cell r="E5034">
            <v>0</v>
          </cell>
          <cell r="F5034">
            <v>0</v>
          </cell>
          <cell r="G5034">
            <v>0</v>
          </cell>
        </row>
        <row r="5035">
          <cell r="A5035" t="str">
            <v/>
          </cell>
          <cell r="B5035">
            <v>0</v>
          </cell>
          <cell r="C5035">
            <v>0</v>
          </cell>
          <cell r="D5035" t="str">
            <v/>
          </cell>
          <cell r="E5035">
            <v>0</v>
          </cell>
          <cell r="F5035">
            <v>0</v>
          </cell>
          <cell r="G5035">
            <v>0</v>
          </cell>
        </row>
        <row r="5036">
          <cell r="A5036">
            <v>0</v>
          </cell>
          <cell r="B5036">
            <v>0</v>
          </cell>
          <cell r="C5036">
            <v>0</v>
          </cell>
          <cell r="D5036">
            <v>0</v>
          </cell>
          <cell r="E5036">
            <v>0</v>
          </cell>
          <cell r="F5036" t="str">
            <v>Total B</v>
          </cell>
          <cell r="G5036">
            <v>0</v>
          </cell>
        </row>
        <row r="5037">
          <cell r="A5037">
            <v>0</v>
          </cell>
          <cell r="B5037">
            <v>0</v>
          </cell>
          <cell r="C5037" t="str">
            <v>C - EQUIPOS</v>
          </cell>
          <cell r="D5037">
            <v>0</v>
          </cell>
          <cell r="E5037">
            <v>0</v>
          </cell>
          <cell r="F5037">
            <v>0</v>
          </cell>
          <cell r="G5037">
            <v>0</v>
          </cell>
        </row>
        <row r="5038">
          <cell r="A5038" t="str">
            <v/>
          </cell>
          <cell r="B5038" t="str">
            <v/>
          </cell>
          <cell r="C5038">
            <v>0</v>
          </cell>
          <cell r="D5038" t="str">
            <v/>
          </cell>
          <cell r="E5038">
            <v>0</v>
          </cell>
          <cell r="F5038">
            <v>0</v>
          </cell>
          <cell r="G5038">
            <v>0</v>
          </cell>
        </row>
        <row r="5039">
          <cell r="A5039" t="str">
            <v/>
          </cell>
          <cell r="B5039" t="str">
            <v/>
          </cell>
          <cell r="C5039">
            <v>0</v>
          </cell>
          <cell r="D5039" t="str">
            <v/>
          </cell>
          <cell r="E5039">
            <v>0</v>
          </cell>
          <cell r="F5039">
            <v>0</v>
          </cell>
          <cell r="G5039">
            <v>0</v>
          </cell>
        </row>
        <row r="5040">
          <cell r="A5040" t="str">
            <v/>
          </cell>
          <cell r="B5040" t="str">
            <v/>
          </cell>
          <cell r="C5040">
            <v>0</v>
          </cell>
          <cell r="D5040" t="str">
            <v/>
          </cell>
          <cell r="E5040">
            <v>0</v>
          </cell>
          <cell r="F5040">
            <v>0</v>
          </cell>
          <cell r="G5040">
            <v>0</v>
          </cell>
        </row>
        <row r="5041">
          <cell r="A5041" t="str">
            <v/>
          </cell>
          <cell r="B5041" t="str">
            <v/>
          </cell>
          <cell r="C5041">
            <v>0</v>
          </cell>
          <cell r="D5041" t="str">
            <v/>
          </cell>
          <cell r="E5041">
            <v>0</v>
          </cell>
          <cell r="F5041">
            <v>0</v>
          </cell>
          <cell r="G5041">
            <v>0</v>
          </cell>
        </row>
        <row r="5042">
          <cell r="A5042" t="str">
            <v/>
          </cell>
          <cell r="B5042" t="str">
            <v/>
          </cell>
          <cell r="C5042">
            <v>0</v>
          </cell>
          <cell r="D5042" t="str">
            <v/>
          </cell>
          <cell r="E5042">
            <v>0</v>
          </cell>
          <cell r="F5042">
            <v>0</v>
          </cell>
          <cell r="G5042">
            <v>0</v>
          </cell>
        </row>
        <row r="5043">
          <cell r="A5043" t="str">
            <v/>
          </cell>
          <cell r="B5043" t="str">
            <v/>
          </cell>
          <cell r="C5043">
            <v>0</v>
          </cell>
          <cell r="D5043" t="str">
            <v/>
          </cell>
          <cell r="E5043">
            <v>0</v>
          </cell>
          <cell r="F5043">
            <v>0</v>
          </cell>
          <cell r="G5043">
            <v>0</v>
          </cell>
        </row>
        <row r="5044">
          <cell r="A5044" t="str">
            <v/>
          </cell>
          <cell r="B5044" t="str">
            <v/>
          </cell>
          <cell r="C5044">
            <v>0</v>
          </cell>
          <cell r="D5044" t="str">
            <v/>
          </cell>
          <cell r="E5044">
            <v>0</v>
          </cell>
          <cell r="F5044">
            <v>0</v>
          </cell>
          <cell r="G5044">
            <v>0</v>
          </cell>
        </row>
        <row r="5045">
          <cell r="A5045" t="str">
            <v/>
          </cell>
          <cell r="B5045" t="str">
            <v/>
          </cell>
          <cell r="C5045">
            <v>0</v>
          </cell>
          <cell r="D5045" t="str">
            <v/>
          </cell>
          <cell r="E5045">
            <v>0</v>
          </cell>
          <cell r="F5045">
            <v>0</v>
          </cell>
          <cell r="G5045">
            <v>0</v>
          </cell>
        </row>
        <row r="5046">
          <cell r="A5046" t="str">
            <v/>
          </cell>
          <cell r="B5046" t="str">
            <v/>
          </cell>
          <cell r="C5046">
            <v>0</v>
          </cell>
          <cell r="D5046" t="str">
            <v/>
          </cell>
          <cell r="E5046">
            <v>0</v>
          </cell>
          <cell r="F5046">
            <v>0</v>
          </cell>
          <cell r="G5046">
            <v>0</v>
          </cell>
        </row>
        <row r="5047">
          <cell r="A5047">
            <v>0</v>
          </cell>
          <cell r="B5047">
            <v>0</v>
          </cell>
          <cell r="C5047">
            <v>0</v>
          </cell>
          <cell r="D5047">
            <v>0</v>
          </cell>
          <cell r="E5047">
            <v>0</v>
          </cell>
          <cell r="F5047" t="str">
            <v>Total C</v>
          </cell>
          <cell r="G5047">
            <v>0</v>
          </cell>
        </row>
        <row r="5048">
          <cell r="A5048">
            <v>0</v>
          </cell>
          <cell r="B5048">
            <v>0</v>
          </cell>
          <cell r="C5048">
            <v>0</v>
          </cell>
          <cell r="D5048">
            <v>0</v>
          </cell>
          <cell r="E5048">
            <v>0</v>
          </cell>
          <cell r="F5048">
            <v>0</v>
          </cell>
          <cell r="G5048">
            <v>0</v>
          </cell>
        </row>
        <row r="5049">
          <cell r="A5049" t="str">
            <v/>
          </cell>
          <cell r="B5049" t="str">
            <v/>
          </cell>
          <cell r="C5049">
            <v>0</v>
          </cell>
          <cell r="D5049" t="str">
            <v>Costo  Neto</v>
          </cell>
          <cell r="E5049">
            <v>0</v>
          </cell>
          <cell r="F5049" t="str">
            <v>Total D=A+B+C</v>
          </cell>
          <cell r="G5049">
            <v>0</v>
          </cell>
        </row>
        <row r="5051">
          <cell r="A5051" t="str">
            <v>ANALISIS DE PRECIOS</v>
          </cell>
          <cell r="B5051">
            <v>0</v>
          </cell>
          <cell r="C5051">
            <v>0</v>
          </cell>
          <cell r="D5051">
            <v>0</v>
          </cell>
          <cell r="E5051">
            <v>0</v>
          </cell>
          <cell r="F5051">
            <v>0</v>
          </cell>
          <cell r="G5051">
            <v>0</v>
          </cell>
        </row>
        <row r="5052">
          <cell r="A5052" t="str">
            <v>COMITENTE:</v>
          </cell>
          <cell r="B5052" t="str">
            <v>DIRECCIÓN DE ARQUITECTURA</v>
          </cell>
          <cell r="C5052">
            <v>0</v>
          </cell>
          <cell r="D5052">
            <v>0</v>
          </cell>
          <cell r="E5052">
            <v>0</v>
          </cell>
          <cell r="F5052">
            <v>0</v>
          </cell>
          <cell r="G5052">
            <v>0</v>
          </cell>
        </row>
        <row r="5053">
          <cell r="A5053" t="str">
            <v>CONTRATISTA:</v>
          </cell>
          <cell r="B5053" t="str">
            <v>FUNCIONALES SIGOP</v>
          </cell>
          <cell r="C5053">
            <v>0</v>
          </cell>
          <cell r="D5053">
            <v>0</v>
          </cell>
          <cell r="E5053">
            <v>0</v>
          </cell>
          <cell r="F5053">
            <v>0</v>
          </cell>
          <cell r="G5053">
            <v>0</v>
          </cell>
        </row>
        <row r="5054">
          <cell r="A5054" t="str">
            <v>OBRA:</v>
          </cell>
          <cell r="B5054" t="str">
            <v>PRUEBA PLANILLA DE MEDICION</v>
          </cell>
          <cell r="C5054">
            <v>0</v>
          </cell>
          <cell r="D5054">
            <v>0</v>
          </cell>
          <cell r="E5054">
            <v>0</v>
          </cell>
          <cell r="F5054" t="str">
            <v>PRECIOS A:</v>
          </cell>
          <cell r="G5054">
            <v>0</v>
          </cell>
        </row>
        <row r="5055">
          <cell r="A5055" t="str">
            <v>UBICACIÓN:</v>
          </cell>
          <cell r="B5055" t="str">
            <v>CENTRO CIVICO</v>
          </cell>
          <cell r="C5055">
            <v>0</v>
          </cell>
          <cell r="D5055">
            <v>0</v>
          </cell>
          <cell r="E5055">
            <v>0</v>
          </cell>
          <cell r="F5055">
            <v>0</v>
          </cell>
          <cell r="G5055">
            <v>0</v>
          </cell>
        </row>
        <row r="5056">
          <cell r="A5056" t="str">
            <v>RUBRO:</v>
          </cell>
          <cell r="B5056" t="str">
            <v/>
          </cell>
          <cell r="C5056" t="str">
            <v/>
          </cell>
          <cell r="D5056">
            <v>0</v>
          </cell>
          <cell r="E5056">
            <v>0</v>
          </cell>
          <cell r="F5056">
            <v>0</v>
          </cell>
          <cell r="G5056">
            <v>0</v>
          </cell>
        </row>
        <row r="5057">
          <cell r="A5057" t="str">
            <v>ITEM:</v>
          </cell>
          <cell r="B5057" t="str">
            <v/>
          </cell>
          <cell r="C5057" t="str">
            <v/>
          </cell>
          <cell r="D5057">
            <v>0</v>
          </cell>
          <cell r="E5057">
            <v>0</v>
          </cell>
          <cell r="F5057" t="str">
            <v>UNIDAD:</v>
          </cell>
          <cell r="G5057" t="str">
            <v/>
          </cell>
        </row>
        <row r="5058">
          <cell r="A5058">
            <v>0</v>
          </cell>
          <cell r="B5058">
            <v>0</v>
          </cell>
          <cell r="C5058">
            <v>0</v>
          </cell>
          <cell r="D5058">
            <v>0</v>
          </cell>
          <cell r="E5058">
            <v>0</v>
          </cell>
          <cell r="F5058">
            <v>0</v>
          </cell>
          <cell r="G5058">
            <v>0</v>
          </cell>
        </row>
        <row r="5059">
          <cell r="A5059" t="str">
            <v>DATOS REDETERMINACION</v>
          </cell>
          <cell r="B5059">
            <v>0</v>
          </cell>
          <cell r="C5059" t="str">
            <v>DESIGNACION</v>
          </cell>
          <cell r="D5059" t="str">
            <v>U</v>
          </cell>
          <cell r="E5059" t="str">
            <v>Cantidad</v>
          </cell>
          <cell r="F5059" t="str">
            <v>$ Unitarios</v>
          </cell>
          <cell r="G5059" t="str">
            <v>$ Parcial</v>
          </cell>
        </row>
        <row r="5060">
          <cell r="A5060" t="str">
            <v>CÓDIGO</v>
          </cell>
          <cell r="B5060" t="str">
            <v>DESCRIPCIÓN</v>
          </cell>
          <cell r="C5060">
            <v>0</v>
          </cell>
          <cell r="D5060">
            <v>0</v>
          </cell>
          <cell r="E5060">
            <v>0</v>
          </cell>
          <cell r="F5060">
            <v>0</v>
          </cell>
          <cell r="G5060">
            <v>0</v>
          </cell>
        </row>
        <row r="5061">
          <cell r="A5061">
            <v>0</v>
          </cell>
          <cell r="B5061">
            <v>0</v>
          </cell>
          <cell r="C5061" t="str">
            <v>A - MATERIALES</v>
          </cell>
          <cell r="D5061">
            <v>0</v>
          </cell>
          <cell r="E5061">
            <v>0</v>
          </cell>
          <cell r="F5061">
            <v>0</v>
          </cell>
          <cell r="G5061">
            <v>0</v>
          </cell>
        </row>
        <row r="5062">
          <cell r="A5062" t="str">
            <v/>
          </cell>
          <cell r="B5062" t="str">
            <v/>
          </cell>
          <cell r="C5062">
            <v>0</v>
          </cell>
          <cell r="D5062" t="str">
            <v/>
          </cell>
          <cell r="E5062">
            <v>0</v>
          </cell>
          <cell r="F5062">
            <v>0</v>
          </cell>
          <cell r="G5062">
            <v>0</v>
          </cell>
        </row>
        <row r="5063">
          <cell r="A5063" t="str">
            <v/>
          </cell>
          <cell r="B5063" t="str">
            <v/>
          </cell>
          <cell r="C5063">
            <v>0</v>
          </cell>
          <cell r="D5063" t="str">
            <v/>
          </cell>
          <cell r="E5063">
            <v>0</v>
          </cell>
          <cell r="F5063">
            <v>0</v>
          </cell>
          <cell r="G5063">
            <v>0</v>
          </cell>
        </row>
        <row r="5064">
          <cell r="A5064" t="str">
            <v/>
          </cell>
          <cell r="B5064" t="str">
            <v/>
          </cell>
          <cell r="C5064">
            <v>0</v>
          </cell>
          <cell r="D5064" t="str">
            <v/>
          </cell>
          <cell r="E5064">
            <v>0</v>
          </cell>
          <cell r="F5064">
            <v>0</v>
          </cell>
          <cell r="G5064">
            <v>0</v>
          </cell>
        </row>
        <row r="5065">
          <cell r="A5065" t="str">
            <v/>
          </cell>
          <cell r="B5065" t="str">
            <v/>
          </cell>
          <cell r="C5065">
            <v>0</v>
          </cell>
          <cell r="D5065" t="str">
            <v/>
          </cell>
          <cell r="E5065">
            <v>0</v>
          </cell>
          <cell r="F5065">
            <v>0</v>
          </cell>
          <cell r="G5065">
            <v>0</v>
          </cell>
        </row>
        <row r="5066">
          <cell r="A5066" t="str">
            <v/>
          </cell>
          <cell r="B5066" t="str">
            <v/>
          </cell>
          <cell r="C5066">
            <v>0</v>
          </cell>
          <cell r="D5066" t="str">
            <v/>
          </cell>
          <cell r="E5066">
            <v>0</v>
          </cell>
          <cell r="F5066">
            <v>0</v>
          </cell>
          <cell r="G5066">
            <v>0</v>
          </cell>
        </row>
        <row r="5067">
          <cell r="A5067" t="str">
            <v/>
          </cell>
          <cell r="B5067" t="str">
            <v/>
          </cell>
          <cell r="C5067">
            <v>0</v>
          </cell>
          <cell r="D5067" t="str">
            <v/>
          </cell>
          <cell r="E5067">
            <v>0</v>
          </cell>
          <cell r="F5067">
            <v>0</v>
          </cell>
          <cell r="G5067">
            <v>0</v>
          </cell>
        </row>
        <row r="5068">
          <cell r="A5068" t="str">
            <v/>
          </cell>
          <cell r="B5068" t="str">
            <v/>
          </cell>
          <cell r="C5068">
            <v>0</v>
          </cell>
          <cell r="D5068" t="str">
            <v/>
          </cell>
          <cell r="E5068">
            <v>0</v>
          </cell>
          <cell r="F5068">
            <v>0</v>
          </cell>
          <cell r="G5068">
            <v>0</v>
          </cell>
        </row>
        <row r="5069">
          <cell r="A5069" t="str">
            <v/>
          </cell>
          <cell r="B5069" t="str">
            <v/>
          </cell>
          <cell r="C5069">
            <v>0</v>
          </cell>
          <cell r="D5069" t="str">
            <v/>
          </cell>
          <cell r="E5069">
            <v>0</v>
          </cell>
          <cell r="F5069">
            <v>0</v>
          </cell>
          <cell r="G5069">
            <v>0</v>
          </cell>
        </row>
        <row r="5070">
          <cell r="A5070" t="str">
            <v/>
          </cell>
          <cell r="B5070" t="str">
            <v/>
          </cell>
          <cell r="C5070">
            <v>0</v>
          </cell>
          <cell r="D5070" t="str">
            <v/>
          </cell>
          <cell r="E5070">
            <v>0</v>
          </cell>
          <cell r="F5070">
            <v>0</v>
          </cell>
          <cell r="G5070">
            <v>0</v>
          </cell>
        </row>
        <row r="5071">
          <cell r="A5071" t="str">
            <v/>
          </cell>
          <cell r="B5071" t="str">
            <v/>
          </cell>
          <cell r="C5071">
            <v>0</v>
          </cell>
          <cell r="D5071" t="str">
            <v/>
          </cell>
          <cell r="E5071">
            <v>0</v>
          </cell>
          <cell r="F5071">
            <v>0</v>
          </cell>
          <cell r="G5071">
            <v>0</v>
          </cell>
        </row>
        <row r="5072">
          <cell r="A5072" t="str">
            <v/>
          </cell>
          <cell r="B5072" t="str">
            <v/>
          </cell>
          <cell r="C5072">
            <v>0</v>
          </cell>
          <cell r="D5072" t="str">
            <v/>
          </cell>
          <cell r="E5072">
            <v>0</v>
          </cell>
          <cell r="F5072">
            <v>0</v>
          </cell>
          <cell r="G5072">
            <v>0</v>
          </cell>
        </row>
        <row r="5073">
          <cell r="A5073" t="str">
            <v/>
          </cell>
          <cell r="B5073" t="str">
            <v/>
          </cell>
          <cell r="C5073">
            <v>0</v>
          </cell>
          <cell r="D5073" t="str">
            <v/>
          </cell>
          <cell r="E5073">
            <v>0</v>
          </cell>
          <cell r="F5073">
            <v>0</v>
          </cell>
          <cell r="G5073">
            <v>0</v>
          </cell>
        </row>
        <row r="5074">
          <cell r="A5074" t="str">
            <v/>
          </cell>
          <cell r="B5074" t="str">
            <v/>
          </cell>
          <cell r="C5074">
            <v>0</v>
          </cell>
          <cell r="D5074" t="str">
            <v/>
          </cell>
          <cell r="E5074">
            <v>0</v>
          </cell>
          <cell r="F5074">
            <v>0</v>
          </cell>
          <cell r="G5074">
            <v>0</v>
          </cell>
        </row>
        <row r="5075">
          <cell r="A5075" t="str">
            <v/>
          </cell>
          <cell r="B5075" t="str">
            <v/>
          </cell>
          <cell r="C5075">
            <v>0</v>
          </cell>
          <cell r="D5075" t="str">
            <v/>
          </cell>
          <cell r="E5075">
            <v>0</v>
          </cell>
          <cell r="F5075">
            <v>0</v>
          </cell>
          <cell r="G5075">
            <v>0</v>
          </cell>
        </row>
        <row r="5076">
          <cell r="A5076">
            <v>0</v>
          </cell>
          <cell r="B5076">
            <v>0</v>
          </cell>
          <cell r="C5076">
            <v>0</v>
          </cell>
          <cell r="D5076">
            <v>0</v>
          </cell>
          <cell r="E5076">
            <v>0</v>
          </cell>
          <cell r="F5076" t="str">
            <v>Total A</v>
          </cell>
          <cell r="G5076">
            <v>0</v>
          </cell>
        </row>
        <row r="5077">
          <cell r="A5077">
            <v>0</v>
          </cell>
          <cell r="B5077">
            <v>0</v>
          </cell>
          <cell r="C5077" t="str">
            <v>B - MANO DE OBRA</v>
          </cell>
          <cell r="D5077">
            <v>0</v>
          </cell>
          <cell r="E5077">
            <v>0</v>
          </cell>
          <cell r="F5077">
            <v>0</v>
          </cell>
          <cell r="G5077">
            <v>0</v>
          </cell>
        </row>
        <row r="5078">
          <cell r="A5078" t="str">
            <v/>
          </cell>
          <cell r="B5078">
            <v>0</v>
          </cell>
          <cell r="C5078">
            <v>0</v>
          </cell>
          <cell r="D5078" t="str">
            <v/>
          </cell>
          <cell r="E5078">
            <v>0</v>
          </cell>
          <cell r="F5078">
            <v>0</v>
          </cell>
          <cell r="G5078">
            <v>0</v>
          </cell>
        </row>
        <row r="5079">
          <cell r="A5079" t="str">
            <v/>
          </cell>
          <cell r="B5079">
            <v>0</v>
          </cell>
          <cell r="C5079">
            <v>0</v>
          </cell>
          <cell r="D5079" t="str">
            <v/>
          </cell>
          <cell r="E5079">
            <v>0</v>
          </cell>
          <cell r="F5079">
            <v>0</v>
          </cell>
          <cell r="G5079">
            <v>0</v>
          </cell>
        </row>
        <row r="5080">
          <cell r="A5080" t="str">
            <v/>
          </cell>
          <cell r="B5080">
            <v>0</v>
          </cell>
          <cell r="C5080">
            <v>0</v>
          </cell>
          <cell r="D5080" t="str">
            <v/>
          </cell>
          <cell r="E5080">
            <v>0</v>
          </cell>
          <cell r="F5080">
            <v>0</v>
          </cell>
          <cell r="G5080">
            <v>0</v>
          </cell>
        </row>
        <row r="5081">
          <cell r="A5081" t="str">
            <v/>
          </cell>
          <cell r="B5081">
            <v>0</v>
          </cell>
          <cell r="C5081">
            <v>0</v>
          </cell>
          <cell r="D5081" t="str">
            <v/>
          </cell>
          <cell r="E5081">
            <v>0</v>
          </cell>
          <cell r="F5081">
            <v>0</v>
          </cell>
          <cell r="G5081">
            <v>0</v>
          </cell>
        </row>
        <row r="5082">
          <cell r="A5082" t="str">
            <v/>
          </cell>
          <cell r="B5082">
            <v>0</v>
          </cell>
          <cell r="C5082">
            <v>0</v>
          </cell>
          <cell r="D5082" t="str">
            <v/>
          </cell>
          <cell r="E5082">
            <v>0</v>
          </cell>
          <cell r="F5082">
            <v>0</v>
          </cell>
          <cell r="G5082">
            <v>0</v>
          </cell>
        </row>
        <row r="5083">
          <cell r="A5083" t="str">
            <v/>
          </cell>
          <cell r="B5083">
            <v>0</v>
          </cell>
          <cell r="C5083">
            <v>0</v>
          </cell>
          <cell r="D5083" t="str">
            <v/>
          </cell>
          <cell r="E5083">
            <v>0</v>
          </cell>
          <cell r="F5083">
            <v>0</v>
          </cell>
          <cell r="G5083">
            <v>0</v>
          </cell>
        </row>
        <row r="5084">
          <cell r="A5084" t="str">
            <v/>
          </cell>
          <cell r="B5084">
            <v>0</v>
          </cell>
          <cell r="C5084">
            <v>0</v>
          </cell>
          <cell r="D5084" t="str">
            <v/>
          </cell>
          <cell r="E5084">
            <v>0</v>
          </cell>
          <cell r="F5084">
            <v>0</v>
          </cell>
          <cell r="G5084">
            <v>0</v>
          </cell>
        </row>
        <row r="5085">
          <cell r="A5085" t="str">
            <v/>
          </cell>
          <cell r="B5085">
            <v>0</v>
          </cell>
          <cell r="C5085">
            <v>0</v>
          </cell>
          <cell r="D5085" t="str">
            <v/>
          </cell>
          <cell r="E5085">
            <v>0</v>
          </cell>
          <cell r="F5085">
            <v>0</v>
          </cell>
          <cell r="G5085">
            <v>0</v>
          </cell>
        </row>
        <row r="5086">
          <cell r="A5086">
            <v>0</v>
          </cell>
          <cell r="B5086">
            <v>0</v>
          </cell>
          <cell r="C5086">
            <v>0</v>
          </cell>
          <cell r="D5086">
            <v>0</v>
          </cell>
          <cell r="E5086">
            <v>0</v>
          </cell>
          <cell r="F5086" t="str">
            <v>Total B</v>
          </cell>
          <cell r="G5086">
            <v>0</v>
          </cell>
        </row>
        <row r="5087">
          <cell r="A5087">
            <v>0</v>
          </cell>
          <cell r="B5087">
            <v>0</v>
          </cell>
          <cell r="C5087" t="str">
            <v>C - EQUIPOS</v>
          </cell>
          <cell r="D5087">
            <v>0</v>
          </cell>
          <cell r="E5087">
            <v>0</v>
          </cell>
          <cell r="F5087">
            <v>0</v>
          </cell>
          <cell r="G5087">
            <v>0</v>
          </cell>
        </row>
        <row r="5088">
          <cell r="A5088" t="str">
            <v/>
          </cell>
          <cell r="B5088" t="str">
            <v/>
          </cell>
          <cell r="C5088">
            <v>0</v>
          </cell>
          <cell r="D5088" t="str">
            <v/>
          </cell>
          <cell r="E5088">
            <v>0</v>
          </cell>
          <cell r="F5088">
            <v>0</v>
          </cell>
          <cell r="G5088">
            <v>0</v>
          </cell>
        </row>
        <row r="5089">
          <cell r="A5089" t="str">
            <v/>
          </cell>
          <cell r="B5089" t="str">
            <v/>
          </cell>
          <cell r="C5089">
            <v>0</v>
          </cell>
          <cell r="D5089" t="str">
            <v/>
          </cell>
          <cell r="E5089">
            <v>0</v>
          </cell>
          <cell r="F5089">
            <v>0</v>
          </cell>
          <cell r="G5089">
            <v>0</v>
          </cell>
        </row>
        <row r="5090">
          <cell r="A5090" t="str">
            <v/>
          </cell>
          <cell r="B5090" t="str">
            <v/>
          </cell>
          <cell r="C5090">
            <v>0</v>
          </cell>
          <cell r="D5090" t="str">
            <v/>
          </cell>
          <cell r="E5090">
            <v>0</v>
          </cell>
          <cell r="F5090">
            <v>0</v>
          </cell>
          <cell r="G5090">
            <v>0</v>
          </cell>
        </row>
        <row r="5091">
          <cell r="A5091" t="str">
            <v/>
          </cell>
          <cell r="B5091" t="str">
            <v/>
          </cell>
          <cell r="C5091">
            <v>0</v>
          </cell>
          <cell r="D5091" t="str">
            <v/>
          </cell>
          <cell r="E5091">
            <v>0</v>
          </cell>
          <cell r="F5091">
            <v>0</v>
          </cell>
          <cell r="G5091">
            <v>0</v>
          </cell>
        </row>
        <row r="5092">
          <cell r="A5092" t="str">
            <v/>
          </cell>
          <cell r="B5092" t="str">
            <v/>
          </cell>
          <cell r="C5092">
            <v>0</v>
          </cell>
          <cell r="D5092" t="str">
            <v/>
          </cell>
          <cell r="E5092">
            <v>0</v>
          </cell>
          <cell r="F5092">
            <v>0</v>
          </cell>
          <cell r="G5092">
            <v>0</v>
          </cell>
        </row>
        <row r="5093">
          <cell r="A5093" t="str">
            <v/>
          </cell>
          <cell r="B5093" t="str">
            <v/>
          </cell>
          <cell r="C5093">
            <v>0</v>
          </cell>
          <cell r="D5093" t="str">
            <v/>
          </cell>
          <cell r="E5093">
            <v>0</v>
          </cell>
          <cell r="F5093">
            <v>0</v>
          </cell>
          <cell r="G5093">
            <v>0</v>
          </cell>
        </row>
        <row r="5094">
          <cell r="A5094" t="str">
            <v/>
          </cell>
          <cell r="B5094" t="str">
            <v/>
          </cell>
          <cell r="C5094">
            <v>0</v>
          </cell>
          <cell r="D5094" t="str">
            <v/>
          </cell>
          <cell r="E5094">
            <v>0</v>
          </cell>
          <cell r="F5094">
            <v>0</v>
          </cell>
          <cell r="G5094">
            <v>0</v>
          </cell>
        </row>
        <row r="5095">
          <cell r="A5095" t="str">
            <v/>
          </cell>
          <cell r="B5095" t="str">
            <v/>
          </cell>
          <cell r="C5095">
            <v>0</v>
          </cell>
          <cell r="D5095" t="str">
            <v/>
          </cell>
          <cell r="E5095">
            <v>0</v>
          </cell>
          <cell r="F5095">
            <v>0</v>
          </cell>
          <cell r="G5095">
            <v>0</v>
          </cell>
        </row>
        <row r="5096">
          <cell r="A5096" t="str">
            <v/>
          </cell>
          <cell r="B5096" t="str">
            <v/>
          </cell>
          <cell r="C5096">
            <v>0</v>
          </cell>
          <cell r="D5096" t="str">
            <v/>
          </cell>
          <cell r="E5096">
            <v>0</v>
          </cell>
          <cell r="F5096">
            <v>0</v>
          </cell>
          <cell r="G5096">
            <v>0</v>
          </cell>
        </row>
        <row r="5097">
          <cell r="A5097">
            <v>0</v>
          </cell>
          <cell r="B5097">
            <v>0</v>
          </cell>
          <cell r="C5097">
            <v>0</v>
          </cell>
          <cell r="D5097">
            <v>0</v>
          </cell>
          <cell r="E5097">
            <v>0</v>
          </cell>
          <cell r="F5097" t="str">
            <v>Total C</v>
          </cell>
          <cell r="G5097">
            <v>0</v>
          </cell>
        </row>
        <row r="5098">
          <cell r="A5098">
            <v>0</v>
          </cell>
          <cell r="B5098">
            <v>0</v>
          </cell>
          <cell r="C5098">
            <v>0</v>
          </cell>
          <cell r="D5098">
            <v>0</v>
          </cell>
          <cell r="E5098">
            <v>0</v>
          </cell>
          <cell r="F5098">
            <v>0</v>
          </cell>
          <cell r="G5098">
            <v>0</v>
          </cell>
        </row>
        <row r="5099">
          <cell r="A5099" t="str">
            <v/>
          </cell>
          <cell r="B5099" t="str">
            <v/>
          </cell>
          <cell r="C5099">
            <v>0</v>
          </cell>
          <cell r="D5099" t="str">
            <v>Costo  Neto</v>
          </cell>
          <cell r="E5099">
            <v>0</v>
          </cell>
          <cell r="F5099" t="str">
            <v>Total D=A+B+C</v>
          </cell>
          <cell r="G5099">
            <v>0</v>
          </cell>
        </row>
        <row r="5101">
          <cell r="A5101" t="str">
            <v>ANALISIS DE PRECIOS</v>
          </cell>
          <cell r="B5101">
            <v>0</v>
          </cell>
          <cell r="C5101">
            <v>0</v>
          </cell>
          <cell r="D5101">
            <v>0</v>
          </cell>
          <cell r="E5101">
            <v>0</v>
          </cell>
          <cell r="F5101">
            <v>0</v>
          </cell>
          <cell r="G5101">
            <v>0</v>
          </cell>
        </row>
        <row r="5102">
          <cell r="A5102" t="str">
            <v>COMITENTE:</v>
          </cell>
          <cell r="B5102" t="str">
            <v>DIRECCIÓN DE ARQUITECTURA</v>
          </cell>
          <cell r="C5102">
            <v>0</v>
          </cell>
          <cell r="D5102">
            <v>0</v>
          </cell>
          <cell r="E5102">
            <v>0</v>
          </cell>
          <cell r="F5102">
            <v>0</v>
          </cell>
          <cell r="G5102">
            <v>0</v>
          </cell>
        </row>
        <row r="5103">
          <cell r="A5103" t="str">
            <v>CONTRATISTA:</v>
          </cell>
          <cell r="B5103" t="str">
            <v>FUNCIONALES SIGOP</v>
          </cell>
          <cell r="C5103">
            <v>0</v>
          </cell>
          <cell r="D5103">
            <v>0</v>
          </cell>
          <cell r="E5103">
            <v>0</v>
          </cell>
          <cell r="F5103">
            <v>0</v>
          </cell>
          <cell r="G5103">
            <v>0</v>
          </cell>
        </row>
        <row r="5104">
          <cell r="A5104" t="str">
            <v>OBRA:</v>
          </cell>
          <cell r="B5104" t="str">
            <v>PRUEBA PLANILLA DE MEDICION</v>
          </cell>
          <cell r="C5104">
            <v>0</v>
          </cell>
          <cell r="D5104">
            <v>0</v>
          </cell>
          <cell r="E5104">
            <v>0</v>
          </cell>
          <cell r="F5104" t="str">
            <v>PRECIOS A:</v>
          </cell>
          <cell r="G5104">
            <v>0</v>
          </cell>
        </row>
        <row r="5105">
          <cell r="A5105" t="str">
            <v>UBICACIÓN:</v>
          </cell>
          <cell r="B5105" t="str">
            <v>CENTRO CIVICO</v>
          </cell>
          <cell r="C5105">
            <v>0</v>
          </cell>
          <cell r="D5105">
            <v>0</v>
          </cell>
          <cell r="E5105">
            <v>0</v>
          </cell>
          <cell r="F5105">
            <v>0</v>
          </cell>
          <cell r="G5105">
            <v>0</v>
          </cell>
        </row>
        <row r="5106">
          <cell r="A5106" t="str">
            <v>RUBRO:</v>
          </cell>
          <cell r="B5106" t="str">
            <v/>
          </cell>
          <cell r="C5106" t="str">
            <v/>
          </cell>
          <cell r="D5106">
            <v>0</v>
          </cell>
          <cell r="E5106">
            <v>0</v>
          </cell>
          <cell r="F5106">
            <v>0</v>
          </cell>
          <cell r="G5106">
            <v>0</v>
          </cell>
        </row>
        <row r="5107">
          <cell r="A5107" t="str">
            <v>ITEM:</v>
          </cell>
          <cell r="B5107" t="str">
            <v/>
          </cell>
          <cell r="C5107" t="str">
            <v/>
          </cell>
          <cell r="D5107">
            <v>0</v>
          </cell>
          <cell r="E5107">
            <v>0</v>
          </cell>
          <cell r="F5107" t="str">
            <v>UNIDAD:</v>
          </cell>
          <cell r="G5107" t="str">
            <v/>
          </cell>
        </row>
        <row r="5108">
          <cell r="A5108">
            <v>0</v>
          </cell>
          <cell r="B5108">
            <v>0</v>
          </cell>
          <cell r="C5108">
            <v>0</v>
          </cell>
          <cell r="D5108">
            <v>0</v>
          </cell>
          <cell r="E5108">
            <v>0</v>
          </cell>
          <cell r="F5108">
            <v>0</v>
          </cell>
          <cell r="G5108">
            <v>0</v>
          </cell>
        </row>
        <row r="5109">
          <cell r="A5109" t="str">
            <v>DATOS REDETERMINACION</v>
          </cell>
          <cell r="B5109">
            <v>0</v>
          </cell>
          <cell r="C5109" t="str">
            <v>DESIGNACION</v>
          </cell>
          <cell r="D5109" t="str">
            <v>U</v>
          </cell>
          <cell r="E5109" t="str">
            <v>Cantidad</v>
          </cell>
          <cell r="F5109" t="str">
            <v>$ Unitarios</v>
          </cell>
          <cell r="G5109" t="str">
            <v>$ Parcial</v>
          </cell>
        </row>
        <row r="5110">
          <cell r="A5110" t="str">
            <v>CÓDIGO</v>
          </cell>
          <cell r="B5110" t="str">
            <v>DESCRIPCIÓN</v>
          </cell>
          <cell r="C5110">
            <v>0</v>
          </cell>
          <cell r="D5110">
            <v>0</v>
          </cell>
          <cell r="E5110">
            <v>0</v>
          </cell>
          <cell r="F5110">
            <v>0</v>
          </cell>
          <cell r="G5110">
            <v>0</v>
          </cell>
        </row>
        <row r="5111">
          <cell r="A5111">
            <v>0</v>
          </cell>
          <cell r="B5111">
            <v>0</v>
          </cell>
          <cell r="C5111" t="str">
            <v>A - MATERIALES</v>
          </cell>
          <cell r="D5111">
            <v>0</v>
          </cell>
          <cell r="E5111">
            <v>0</v>
          </cell>
          <cell r="F5111">
            <v>0</v>
          </cell>
          <cell r="G5111">
            <v>0</v>
          </cell>
        </row>
        <row r="5112">
          <cell r="A5112" t="str">
            <v/>
          </cell>
          <cell r="B5112" t="str">
            <v/>
          </cell>
          <cell r="C5112">
            <v>0</v>
          </cell>
          <cell r="D5112" t="str">
            <v/>
          </cell>
          <cell r="E5112">
            <v>0</v>
          </cell>
          <cell r="F5112">
            <v>0</v>
          </cell>
          <cell r="G5112">
            <v>0</v>
          </cell>
        </row>
        <row r="5113">
          <cell r="A5113" t="str">
            <v/>
          </cell>
          <cell r="B5113" t="str">
            <v/>
          </cell>
          <cell r="C5113">
            <v>0</v>
          </cell>
          <cell r="D5113" t="str">
            <v/>
          </cell>
          <cell r="E5113">
            <v>0</v>
          </cell>
          <cell r="F5113">
            <v>0</v>
          </cell>
          <cell r="G5113">
            <v>0</v>
          </cell>
        </row>
        <row r="5114">
          <cell r="A5114" t="str">
            <v/>
          </cell>
          <cell r="B5114" t="str">
            <v/>
          </cell>
          <cell r="C5114">
            <v>0</v>
          </cell>
          <cell r="D5114" t="str">
            <v/>
          </cell>
          <cell r="E5114">
            <v>0</v>
          </cell>
          <cell r="F5114">
            <v>0</v>
          </cell>
          <cell r="G5114">
            <v>0</v>
          </cell>
        </row>
        <row r="5115">
          <cell r="A5115" t="str">
            <v/>
          </cell>
          <cell r="B5115" t="str">
            <v/>
          </cell>
          <cell r="C5115">
            <v>0</v>
          </cell>
          <cell r="D5115" t="str">
            <v/>
          </cell>
          <cell r="E5115">
            <v>0</v>
          </cell>
          <cell r="F5115">
            <v>0</v>
          </cell>
          <cell r="G5115">
            <v>0</v>
          </cell>
        </row>
        <row r="5116">
          <cell r="A5116" t="str">
            <v/>
          </cell>
          <cell r="B5116" t="str">
            <v/>
          </cell>
          <cell r="C5116">
            <v>0</v>
          </cell>
          <cell r="D5116" t="str">
            <v/>
          </cell>
          <cell r="E5116">
            <v>0</v>
          </cell>
          <cell r="F5116">
            <v>0</v>
          </cell>
          <cell r="G5116">
            <v>0</v>
          </cell>
        </row>
        <row r="5117">
          <cell r="A5117" t="str">
            <v/>
          </cell>
          <cell r="B5117" t="str">
            <v/>
          </cell>
          <cell r="C5117">
            <v>0</v>
          </cell>
          <cell r="D5117" t="str">
            <v/>
          </cell>
          <cell r="E5117">
            <v>0</v>
          </cell>
          <cell r="F5117">
            <v>0</v>
          </cell>
          <cell r="G5117">
            <v>0</v>
          </cell>
        </row>
        <row r="5118">
          <cell r="A5118" t="str">
            <v/>
          </cell>
          <cell r="B5118" t="str">
            <v/>
          </cell>
          <cell r="C5118">
            <v>0</v>
          </cell>
          <cell r="D5118" t="str">
            <v/>
          </cell>
          <cell r="E5118">
            <v>0</v>
          </cell>
          <cell r="F5118">
            <v>0</v>
          </cell>
          <cell r="G5118">
            <v>0</v>
          </cell>
        </row>
        <row r="5119">
          <cell r="A5119" t="str">
            <v/>
          </cell>
          <cell r="B5119" t="str">
            <v/>
          </cell>
          <cell r="C5119">
            <v>0</v>
          </cell>
          <cell r="D5119" t="str">
            <v/>
          </cell>
          <cell r="E5119">
            <v>0</v>
          </cell>
          <cell r="F5119">
            <v>0</v>
          </cell>
          <cell r="G5119">
            <v>0</v>
          </cell>
        </row>
        <row r="5120">
          <cell r="A5120" t="str">
            <v/>
          </cell>
          <cell r="B5120" t="str">
            <v/>
          </cell>
          <cell r="C5120">
            <v>0</v>
          </cell>
          <cell r="D5120" t="str">
            <v/>
          </cell>
          <cell r="E5120">
            <v>0</v>
          </cell>
          <cell r="F5120">
            <v>0</v>
          </cell>
          <cell r="G5120">
            <v>0</v>
          </cell>
        </row>
        <row r="5121">
          <cell r="A5121" t="str">
            <v/>
          </cell>
          <cell r="B5121" t="str">
            <v/>
          </cell>
          <cell r="C5121">
            <v>0</v>
          </cell>
          <cell r="D5121" t="str">
            <v/>
          </cell>
          <cell r="E5121">
            <v>0</v>
          </cell>
          <cell r="F5121">
            <v>0</v>
          </cell>
          <cell r="G5121">
            <v>0</v>
          </cell>
        </row>
        <row r="5122">
          <cell r="A5122" t="str">
            <v/>
          </cell>
          <cell r="B5122" t="str">
            <v/>
          </cell>
          <cell r="C5122">
            <v>0</v>
          </cell>
          <cell r="D5122" t="str">
            <v/>
          </cell>
          <cell r="E5122">
            <v>0</v>
          </cell>
          <cell r="F5122">
            <v>0</v>
          </cell>
          <cell r="G5122">
            <v>0</v>
          </cell>
        </row>
        <row r="5123">
          <cell r="A5123" t="str">
            <v/>
          </cell>
          <cell r="B5123" t="str">
            <v/>
          </cell>
          <cell r="C5123">
            <v>0</v>
          </cell>
          <cell r="D5123" t="str">
            <v/>
          </cell>
          <cell r="E5123">
            <v>0</v>
          </cell>
          <cell r="F5123">
            <v>0</v>
          </cell>
          <cell r="G5123">
            <v>0</v>
          </cell>
        </row>
        <row r="5124">
          <cell r="A5124" t="str">
            <v/>
          </cell>
          <cell r="B5124" t="str">
            <v/>
          </cell>
          <cell r="C5124">
            <v>0</v>
          </cell>
          <cell r="D5124" t="str">
            <v/>
          </cell>
          <cell r="E5124">
            <v>0</v>
          </cell>
          <cell r="F5124">
            <v>0</v>
          </cell>
          <cell r="G5124">
            <v>0</v>
          </cell>
        </row>
        <row r="5125">
          <cell r="A5125" t="str">
            <v/>
          </cell>
          <cell r="B5125" t="str">
            <v/>
          </cell>
          <cell r="C5125">
            <v>0</v>
          </cell>
          <cell r="D5125" t="str">
            <v/>
          </cell>
          <cell r="E5125">
            <v>0</v>
          </cell>
          <cell r="F5125">
            <v>0</v>
          </cell>
          <cell r="G5125">
            <v>0</v>
          </cell>
        </row>
        <row r="5126">
          <cell r="A5126">
            <v>0</v>
          </cell>
          <cell r="B5126">
            <v>0</v>
          </cell>
          <cell r="C5126">
            <v>0</v>
          </cell>
          <cell r="D5126">
            <v>0</v>
          </cell>
          <cell r="E5126">
            <v>0</v>
          </cell>
          <cell r="F5126" t="str">
            <v>Total A</v>
          </cell>
          <cell r="G5126">
            <v>0</v>
          </cell>
        </row>
        <row r="5127">
          <cell r="A5127">
            <v>0</v>
          </cell>
          <cell r="B5127">
            <v>0</v>
          </cell>
          <cell r="C5127" t="str">
            <v>B - MANO DE OBRA</v>
          </cell>
          <cell r="D5127">
            <v>0</v>
          </cell>
          <cell r="E5127">
            <v>0</v>
          </cell>
          <cell r="F5127">
            <v>0</v>
          </cell>
          <cell r="G5127">
            <v>0</v>
          </cell>
        </row>
        <row r="5128">
          <cell r="A5128" t="str">
            <v/>
          </cell>
          <cell r="B5128">
            <v>0</v>
          </cell>
          <cell r="C5128">
            <v>0</v>
          </cell>
          <cell r="D5128" t="str">
            <v/>
          </cell>
          <cell r="E5128">
            <v>0</v>
          </cell>
          <cell r="F5128">
            <v>0</v>
          </cell>
          <cell r="G5128">
            <v>0</v>
          </cell>
        </row>
        <row r="5129">
          <cell r="A5129" t="str">
            <v/>
          </cell>
          <cell r="B5129">
            <v>0</v>
          </cell>
          <cell r="C5129">
            <v>0</v>
          </cell>
          <cell r="D5129" t="str">
            <v/>
          </cell>
          <cell r="E5129">
            <v>0</v>
          </cell>
          <cell r="F5129">
            <v>0</v>
          </cell>
          <cell r="G5129">
            <v>0</v>
          </cell>
        </row>
        <row r="5130">
          <cell r="A5130" t="str">
            <v/>
          </cell>
          <cell r="B5130">
            <v>0</v>
          </cell>
          <cell r="C5130">
            <v>0</v>
          </cell>
          <cell r="D5130" t="str">
            <v/>
          </cell>
          <cell r="E5130">
            <v>0</v>
          </cell>
          <cell r="F5130">
            <v>0</v>
          </cell>
          <cell r="G5130">
            <v>0</v>
          </cell>
        </row>
        <row r="5131">
          <cell r="A5131" t="str">
            <v/>
          </cell>
          <cell r="B5131">
            <v>0</v>
          </cell>
          <cell r="C5131">
            <v>0</v>
          </cell>
          <cell r="D5131" t="str">
            <v/>
          </cell>
          <cell r="E5131">
            <v>0</v>
          </cell>
          <cell r="F5131">
            <v>0</v>
          </cell>
          <cell r="G5131">
            <v>0</v>
          </cell>
        </row>
        <row r="5132">
          <cell r="A5132" t="str">
            <v/>
          </cell>
          <cell r="B5132">
            <v>0</v>
          </cell>
          <cell r="C5132">
            <v>0</v>
          </cell>
          <cell r="D5132" t="str">
            <v/>
          </cell>
          <cell r="E5132">
            <v>0</v>
          </cell>
          <cell r="F5132">
            <v>0</v>
          </cell>
          <cell r="G5132">
            <v>0</v>
          </cell>
        </row>
        <row r="5133">
          <cell r="A5133" t="str">
            <v/>
          </cell>
          <cell r="B5133">
            <v>0</v>
          </cell>
          <cell r="C5133">
            <v>0</v>
          </cell>
          <cell r="D5133" t="str">
            <v/>
          </cell>
          <cell r="E5133">
            <v>0</v>
          </cell>
          <cell r="F5133">
            <v>0</v>
          </cell>
          <cell r="G5133">
            <v>0</v>
          </cell>
        </row>
        <row r="5134">
          <cell r="A5134" t="str">
            <v/>
          </cell>
          <cell r="B5134">
            <v>0</v>
          </cell>
          <cell r="C5134">
            <v>0</v>
          </cell>
          <cell r="D5134" t="str">
            <v/>
          </cell>
          <cell r="E5134">
            <v>0</v>
          </cell>
          <cell r="F5134">
            <v>0</v>
          </cell>
          <cell r="G5134">
            <v>0</v>
          </cell>
        </row>
        <row r="5135">
          <cell r="A5135" t="str">
            <v/>
          </cell>
          <cell r="B5135">
            <v>0</v>
          </cell>
          <cell r="C5135">
            <v>0</v>
          </cell>
          <cell r="D5135" t="str">
            <v/>
          </cell>
          <cell r="E5135">
            <v>0</v>
          </cell>
          <cell r="F5135">
            <v>0</v>
          </cell>
          <cell r="G5135">
            <v>0</v>
          </cell>
        </row>
        <row r="5136">
          <cell r="A5136">
            <v>0</v>
          </cell>
          <cell r="B5136">
            <v>0</v>
          </cell>
          <cell r="C5136">
            <v>0</v>
          </cell>
          <cell r="D5136">
            <v>0</v>
          </cell>
          <cell r="E5136">
            <v>0</v>
          </cell>
          <cell r="F5136" t="str">
            <v>Total B</v>
          </cell>
          <cell r="G5136">
            <v>0</v>
          </cell>
        </row>
        <row r="5137">
          <cell r="A5137">
            <v>0</v>
          </cell>
          <cell r="B5137">
            <v>0</v>
          </cell>
          <cell r="C5137" t="str">
            <v>C - EQUIPOS</v>
          </cell>
          <cell r="D5137">
            <v>0</v>
          </cell>
          <cell r="E5137">
            <v>0</v>
          </cell>
          <cell r="F5137">
            <v>0</v>
          </cell>
          <cell r="G5137">
            <v>0</v>
          </cell>
        </row>
        <row r="5138">
          <cell r="A5138" t="str">
            <v/>
          </cell>
          <cell r="B5138" t="str">
            <v/>
          </cell>
          <cell r="C5138">
            <v>0</v>
          </cell>
          <cell r="D5138" t="str">
            <v/>
          </cell>
          <cell r="E5138">
            <v>0</v>
          </cell>
          <cell r="F5138">
            <v>0</v>
          </cell>
          <cell r="G5138">
            <v>0</v>
          </cell>
        </row>
        <row r="5139">
          <cell r="A5139" t="str">
            <v/>
          </cell>
          <cell r="B5139" t="str">
            <v/>
          </cell>
          <cell r="C5139">
            <v>0</v>
          </cell>
          <cell r="D5139" t="str">
            <v/>
          </cell>
          <cell r="E5139">
            <v>0</v>
          </cell>
          <cell r="F5139">
            <v>0</v>
          </cell>
          <cell r="G5139">
            <v>0</v>
          </cell>
        </row>
        <row r="5140">
          <cell r="A5140" t="str">
            <v/>
          </cell>
          <cell r="B5140" t="str">
            <v/>
          </cell>
          <cell r="C5140">
            <v>0</v>
          </cell>
          <cell r="D5140" t="str">
            <v/>
          </cell>
          <cell r="E5140">
            <v>0</v>
          </cell>
          <cell r="F5140">
            <v>0</v>
          </cell>
          <cell r="G5140">
            <v>0</v>
          </cell>
        </row>
        <row r="5141">
          <cell r="A5141" t="str">
            <v/>
          </cell>
          <cell r="B5141" t="str">
            <v/>
          </cell>
          <cell r="C5141">
            <v>0</v>
          </cell>
          <cell r="D5141" t="str">
            <v/>
          </cell>
          <cell r="E5141">
            <v>0</v>
          </cell>
          <cell r="F5141">
            <v>0</v>
          </cell>
          <cell r="G5141">
            <v>0</v>
          </cell>
        </row>
        <row r="5142">
          <cell r="A5142" t="str">
            <v/>
          </cell>
          <cell r="B5142" t="str">
            <v/>
          </cell>
          <cell r="C5142">
            <v>0</v>
          </cell>
          <cell r="D5142" t="str">
            <v/>
          </cell>
          <cell r="E5142">
            <v>0</v>
          </cell>
          <cell r="F5142">
            <v>0</v>
          </cell>
          <cell r="G5142">
            <v>0</v>
          </cell>
        </row>
        <row r="5143">
          <cell r="A5143" t="str">
            <v/>
          </cell>
          <cell r="B5143" t="str">
            <v/>
          </cell>
          <cell r="C5143">
            <v>0</v>
          </cell>
          <cell r="D5143" t="str">
            <v/>
          </cell>
          <cell r="E5143">
            <v>0</v>
          </cell>
          <cell r="F5143">
            <v>0</v>
          </cell>
          <cell r="G5143">
            <v>0</v>
          </cell>
        </row>
        <row r="5144">
          <cell r="A5144" t="str">
            <v/>
          </cell>
          <cell r="B5144" t="str">
            <v/>
          </cell>
          <cell r="C5144">
            <v>0</v>
          </cell>
          <cell r="D5144" t="str">
            <v/>
          </cell>
          <cell r="E5144">
            <v>0</v>
          </cell>
          <cell r="F5144">
            <v>0</v>
          </cell>
          <cell r="G5144">
            <v>0</v>
          </cell>
        </row>
        <row r="5145">
          <cell r="A5145" t="str">
            <v/>
          </cell>
          <cell r="B5145" t="str">
            <v/>
          </cell>
          <cell r="C5145">
            <v>0</v>
          </cell>
          <cell r="D5145" t="str">
            <v/>
          </cell>
          <cell r="E5145">
            <v>0</v>
          </cell>
          <cell r="F5145">
            <v>0</v>
          </cell>
          <cell r="G5145">
            <v>0</v>
          </cell>
        </row>
        <row r="5146">
          <cell r="A5146" t="str">
            <v/>
          </cell>
          <cell r="B5146" t="str">
            <v/>
          </cell>
          <cell r="C5146">
            <v>0</v>
          </cell>
          <cell r="D5146" t="str">
            <v/>
          </cell>
          <cell r="E5146">
            <v>0</v>
          </cell>
          <cell r="F5146">
            <v>0</v>
          </cell>
          <cell r="G5146">
            <v>0</v>
          </cell>
        </row>
        <row r="5147">
          <cell r="A5147">
            <v>0</v>
          </cell>
          <cell r="B5147">
            <v>0</v>
          </cell>
          <cell r="C5147">
            <v>0</v>
          </cell>
          <cell r="D5147">
            <v>0</v>
          </cell>
          <cell r="E5147">
            <v>0</v>
          </cell>
          <cell r="F5147" t="str">
            <v>Total C</v>
          </cell>
          <cell r="G5147">
            <v>0</v>
          </cell>
        </row>
        <row r="5148">
          <cell r="A5148">
            <v>0</v>
          </cell>
          <cell r="B5148">
            <v>0</v>
          </cell>
          <cell r="C5148">
            <v>0</v>
          </cell>
          <cell r="D5148">
            <v>0</v>
          </cell>
          <cell r="E5148">
            <v>0</v>
          </cell>
          <cell r="F5148">
            <v>0</v>
          </cell>
          <cell r="G5148">
            <v>0</v>
          </cell>
        </row>
        <row r="5149">
          <cell r="A5149" t="str">
            <v/>
          </cell>
          <cell r="B5149" t="str">
            <v/>
          </cell>
          <cell r="C5149">
            <v>0</v>
          </cell>
          <cell r="D5149" t="str">
            <v>Costo  Neto</v>
          </cell>
          <cell r="E5149">
            <v>0</v>
          </cell>
          <cell r="F5149" t="str">
            <v>Total D=A+B+C</v>
          </cell>
          <cell r="G5149">
            <v>0</v>
          </cell>
        </row>
        <row r="5151">
          <cell r="A5151" t="str">
            <v>ANALISIS DE PRECIOS</v>
          </cell>
          <cell r="B5151">
            <v>0</v>
          </cell>
          <cell r="C5151">
            <v>0</v>
          </cell>
          <cell r="D5151">
            <v>0</v>
          </cell>
          <cell r="E5151">
            <v>0</v>
          </cell>
          <cell r="F5151">
            <v>0</v>
          </cell>
          <cell r="G5151">
            <v>0</v>
          </cell>
        </row>
        <row r="5152">
          <cell r="A5152" t="str">
            <v>COMITENTE:</v>
          </cell>
          <cell r="B5152" t="str">
            <v>DIRECCIÓN DE ARQUITECTURA</v>
          </cell>
          <cell r="C5152">
            <v>0</v>
          </cell>
          <cell r="D5152">
            <v>0</v>
          </cell>
          <cell r="E5152">
            <v>0</v>
          </cell>
          <cell r="F5152">
            <v>0</v>
          </cell>
          <cell r="G5152">
            <v>0</v>
          </cell>
        </row>
        <row r="5153">
          <cell r="A5153" t="str">
            <v>CONTRATISTA:</v>
          </cell>
          <cell r="B5153" t="str">
            <v>FUNCIONALES SIGOP</v>
          </cell>
          <cell r="C5153">
            <v>0</v>
          </cell>
          <cell r="D5153">
            <v>0</v>
          </cell>
          <cell r="E5153">
            <v>0</v>
          </cell>
          <cell r="F5153">
            <v>0</v>
          </cell>
          <cell r="G5153">
            <v>0</v>
          </cell>
        </row>
        <row r="5154">
          <cell r="A5154" t="str">
            <v>OBRA:</v>
          </cell>
          <cell r="B5154" t="str">
            <v>PRUEBA PLANILLA DE MEDICION</v>
          </cell>
          <cell r="C5154">
            <v>0</v>
          </cell>
          <cell r="D5154">
            <v>0</v>
          </cell>
          <cell r="E5154">
            <v>0</v>
          </cell>
          <cell r="F5154" t="str">
            <v>PRECIOS A:</v>
          </cell>
          <cell r="G5154">
            <v>0</v>
          </cell>
        </row>
        <row r="5155">
          <cell r="A5155" t="str">
            <v>UBICACIÓN:</v>
          </cell>
          <cell r="B5155" t="str">
            <v>CENTRO CIVICO</v>
          </cell>
          <cell r="C5155">
            <v>0</v>
          </cell>
          <cell r="D5155">
            <v>0</v>
          </cell>
          <cell r="E5155">
            <v>0</v>
          </cell>
          <cell r="F5155">
            <v>0</v>
          </cell>
          <cell r="G5155">
            <v>0</v>
          </cell>
        </row>
        <row r="5156">
          <cell r="A5156" t="str">
            <v>RUBRO:</v>
          </cell>
          <cell r="B5156" t="str">
            <v/>
          </cell>
          <cell r="C5156" t="str">
            <v/>
          </cell>
          <cell r="D5156">
            <v>0</v>
          </cell>
          <cell r="E5156">
            <v>0</v>
          </cell>
          <cell r="F5156">
            <v>0</v>
          </cell>
          <cell r="G5156">
            <v>0</v>
          </cell>
        </row>
        <row r="5157">
          <cell r="A5157" t="str">
            <v>ITEM:</v>
          </cell>
          <cell r="B5157" t="str">
            <v/>
          </cell>
          <cell r="C5157" t="str">
            <v/>
          </cell>
          <cell r="D5157">
            <v>0</v>
          </cell>
          <cell r="E5157">
            <v>0</v>
          </cell>
          <cell r="F5157" t="str">
            <v>UNIDAD:</v>
          </cell>
          <cell r="G5157" t="str">
            <v/>
          </cell>
        </row>
        <row r="5158">
          <cell r="A5158">
            <v>0</v>
          </cell>
          <cell r="B5158">
            <v>0</v>
          </cell>
          <cell r="C5158">
            <v>0</v>
          </cell>
          <cell r="D5158">
            <v>0</v>
          </cell>
          <cell r="E5158">
            <v>0</v>
          </cell>
          <cell r="F5158">
            <v>0</v>
          </cell>
          <cell r="G5158">
            <v>0</v>
          </cell>
        </row>
        <row r="5159">
          <cell r="A5159" t="str">
            <v>DATOS REDETERMINACION</v>
          </cell>
          <cell r="B5159">
            <v>0</v>
          </cell>
          <cell r="C5159" t="str">
            <v>DESIGNACION</v>
          </cell>
          <cell r="D5159" t="str">
            <v>U</v>
          </cell>
          <cell r="E5159" t="str">
            <v>Cantidad</v>
          </cell>
          <cell r="F5159" t="str">
            <v>$ Unitarios</v>
          </cell>
          <cell r="G5159" t="str">
            <v>$ Parcial</v>
          </cell>
        </row>
        <row r="5160">
          <cell r="A5160" t="str">
            <v>CÓDIGO</v>
          </cell>
          <cell r="B5160" t="str">
            <v>DESCRIPCIÓN</v>
          </cell>
          <cell r="C5160">
            <v>0</v>
          </cell>
          <cell r="D5160">
            <v>0</v>
          </cell>
          <cell r="E5160">
            <v>0</v>
          </cell>
          <cell r="F5160">
            <v>0</v>
          </cell>
          <cell r="G5160">
            <v>0</v>
          </cell>
        </row>
        <row r="5161">
          <cell r="A5161">
            <v>0</v>
          </cell>
          <cell r="B5161">
            <v>0</v>
          </cell>
          <cell r="C5161" t="str">
            <v>A - MATERIALES</v>
          </cell>
          <cell r="D5161">
            <v>0</v>
          </cell>
          <cell r="E5161">
            <v>0</v>
          </cell>
          <cell r="F5161">
            <v>0</v>
          </cell>
          <cell r="G5161">
            <v>0</v>
          </cell>
        </row>
        <row r="5162">
          <cell r="A5162" t="str">
            <v/>
          </cell>
          <cell r="B5162" t="str">
            <v/>
          </cell>
          <cell r="C5162">
            <v>0</v>
          </cell>
          <cell r="D5162" t="str">
            <v/>
          </cell>
          <cell r="E5162">
            <v>0</v>
          </cell>
          <cell r="F5162">
            <v>0</v>
          </cell>
          <cell r="G5162">
            <v>0</v>
          </cell>
        </row>
        <row r="5163">
          <cell r="A5163" t="str">
            <v/>
          </cell>
          <cell r="B5163" t="str">
            <v/>
          </cell>
          <cell r="C5163">
            <v>0</v>
          </cell>
          <cell r="D5163" t="str">
            <v/>
          </cell>
          <cell r="E5163">
            <v>0</v>
          </cell>
          <cell r="F5163">
            <v>0</v>
          </cell>
          <cell r="G5163">
            <v>0</v>
          </cell>
        </row>
        <row r="5164">
          <cell r="A5164" t="str">
            <v/>
          </cell>
          <cell r="B5164" t="str">
            <v/>
          </cell>
          <cell r="C5164">
            <v>0</v>
          </cell>
          <cell r="D5164" t="str">
            <v/>
          </cell>
          <cell r="E5164">
            <v>0</v>
          </cell>
          <cell r="F5164">
            <v>0</v>
          </cell>
          <cell r="G5164">
            <v>0</v>
          </cell>
        </row>
        <row r="5165">
          <cell r="A5165" t="str">
            <v/>
          </cell>
          <cell r="B5165" t="str">
            <v/>
          </cell>
          <cell r="C5165">
            <v>0</v>
          </cell>
          <cell r="D5165" t="str">
            <v/>
          </cell>
          <cell r="E5165">
            <v>0</v>
          </cell>
          <cell r="F5165">
            <v>0</v>
          </cell>
          <cell r="G5165">
            <v>0</v>
          </cell>
        </row>
        <row r="5166">
          <cell r="A5166" t="str">
            <v/>
          </cell>
          <cell r="B5166" t="str">
            <v/>
          </cell>
          <cell r="C5166">
            <v>0</v>
          </cell>
          <cell r="D5166" t="str">
            <v/>
          </cell>
          <cell r="E5166">
            <v>0</v>
          </cell>
          <cell r="F5166">
            <v>0</v>
          </cell>
          <cell r="G5166">
            <v>0</v>
          </cell>
        </row>
        <row r="5167">
          <cell r="A5167" t="str">
            <v/>
          </cell>
          <cell r="B5167" t="str">
            <v/>
          </cell>
          <cell r="C5167">
            <v>0</v>
          </cell>
          <cell r="D5167" t="str">
            <v/>
          </cell>
          <cell r="E5167">
            <v>0</v>
          </cell>
          <cell r="F5167">
            <v>0</v>
          </cell>
          <cell r="G5167">
            <v>0</v>
          </cell>
        </row>
        <row r="5168">
          <cell r="A5168" t="str">
            <v/>
          </cell>
          <cell r="B5168" t="str">
            <v/>
          </cell>
          <cell r="C5168">
            <v>0</v>
          </cell>
          <cell r="D5168" t="str">
            <v/>
          </cell>
          <cell r="E5168">
            <v>0</v>
          </cell>
          <cell r="F5168">
            <v>0</v>
          </cell>
          <cell r="G5168">
            <v>0</v>
          </cell>
        </row>
        <row r="5169">
          <cell r="A5169" t="str">
            <v/>
          </cell>
          <cell r="B5169" t="str">
            <v/>
          </cell>
          <cell r="C5169">
            <v>0</v>
          </cell>
          <cell r="D5169" t="str">
            <v/>
          </cell>
          <cell r="E5169">
            <v>0</v>
          </cell>
          <cell r="F5169">
            <v>0</v>
          </cell>
          <cell r="G5169">
            <v>0</v>
          </cell>
        </row>
        <row r="5170">
          <cell r="A5170" t="str">
            <v/>
          </cell>
          <cell r="B5170" t="str">
            <v/>
          </cell>
          <cell r="C5170">
            <v>0</v>
          </cell>
          <cell r="D5170" t="str">
            <v/>
          </cell>
          <cell r="E5170">
            <v>0</v>
          </cell>
          <cell r="F5170">
            <v>0</v>
          </cell>
          <cell r="G5170">
            <v>0</v>
          </cell>
        </row>
        <row r="5171">
          <cell r="A5171" t="str">
            <v/>
          </cell>
          <cell r="B5171" t="str">
            <v/>
          </cell>
          <cell r="C5171">
            <v>0</v>
          </cell>
          <cell r="D5171" t="str">
            <v/>
          </cell>
          <cell r="E5171">
            <v>0</v>
          </cell>
          <cell r="F5171">
            <v>0</v>
          </cell>
          <cell r="G5171">
            <v>0</v>
          </cell>
        </row>
        <row r="5172">
          <cell r="A5172" t="str">
            <v/>
          </cell>
          <cell r="B5172" t="str">
            <v/>
          </cell>
          <cell r="C5172">
            <v>0</v>
          </cell>
          <cell r="D5172" t="str">
            <v/>
          </cell>
          <cell r="E5172">
            <v>0</v>
          </cell>
          <cell r="F5172">
            <v>0</v>
          </cell>
          <cell r="G5172">
            <v>0</v>
          </cell>
        </row>
        <row r="5173">
          <cell r="A5173" t="str">
            <v/>
          </cell>
          <cell r="B5173" t="str">
            <v/>
          </cell>
          <cell r="C5173">
            <v>0</v>
          </cell>
          <cell r="D5173" t="str">
            <v/>
          </cell>
          <cell r="E5173">
            <v>0</v>
          </cell>
          <cell r="F5173">
            <v>0</v>
          </cell>
          <cell r="G5173">
            <v>0</v>
          </cell>
        </row>
        <row r="5174">
          <cell r="A5174" t="str">
            <v/>
          </cell>
          <cell r="B5174" t="str">
            <v/>
          </cell>
          <cell r="C5174">
            <v>0</v>
          </cell>
          <cell r="D5174" t="str">
            <v/>
          </cell>
          <cell r="E5174">
            <v>0</v>
          </cell>
          <cell r="F5174">
            <v>0</v>
          </cell>
          <cell r="G5174">
            <v>0</v>
          </cell>
        </row>
        <row r="5175">
          <cell r="A5175" t="str">
            <v/>
          </cell>
          <cell r="B5175" t="str">
            <v/>
          </cell>
          <cell r="C5175">
            <v>0</v>
          </cell>
          <cell r="D5175" t="str">
            <v/>
          </cell>
          <cell r="E5175">
            <v>0</v>
          </cell>
          <cell r="F5175">
            <v>0</v>
          </cell>
          <cell r="G5175">
            <v>0</v>
          </cell>
        </row>
        <row r="5176">
          <cell r="A5176">
            <v>0</v>
          </cell>
          <cell r="B5176">
            <v>0</v>
          </cell>
          <cell r="C5176">
            <v>0</v>
          </cell>
          <cell r="D5176">
            <v>0</v>
          </cell>
          <cell r="E5176">
            <v>0</v>
          </cell>
          <cell r="F5176" t="str">
            <v>Total A</v>
          </cell>
          <cell r="G5176">
            <v>0</v>
          </cell>
        </row>
        <row r="5177">
          <cell r="A5177">
            <v>0</v>
          </cell>
          <cell r="B5177">
            <v>0</v>
          </cell>
          <cell r="C5177" t="str">
            <v>B - MANO DE OBRA</v>
          </cell>
          <cell r="D5177">
            <v>0</v>
          </cell>
          <cell r="E5177">
            <v>0</v>
          </cell>
          <cell r="F5177">
            <v>0</v>
          </cell>
          <cell r="G5177">
            <v>0</v>
          </cell>
        </row>
        <row r="5178">
          <cell r="A5178" t="str">
            <v/>
          </cell>
          <cell r="B5178">
            <v>0</v>
          </cell>
          <cell r="C5178">
            <v>0</v>
          </cell>
          <cell r="D5178" t="str">
            <v/>
          </cell>
          <cell r="E5178">
            <v>0</v>
          </cell>
          <cell r="F5178">
            <v>0</v>
          </cell>
          <cell r="G5178">
            <v>0</v>
          </cell>
        </row>
        <row r="5179">
          <cell r="A5179" t="str">
            <v/>
          </cell>
          <cell r="B5179">
            <v>0</v>
          </cell>
          <cell r="C5179">
            <v>0</v>
          </cell>
          <cell r="D5179" t="str">
            <v/>
          </cell>
          <cell r="E5179">
            <v>0</v>
          </cell>
          <cell r="F5179">
            <v>0</v>
          </cell>
          <cell r="G5179">
            <v>0</v>
          </cell>
        </row>
        <row r="5180">
          <cell r="A5180" t="str">
            <v/>
          </cell>
          <cell r="B5180">
            <v>0</v>
          </cell>
          <cell r="C5180">
            <v>0</v>
          </cell>
          <cell r="D5180" t="str">
            <v/>
          </cell>
          <cell r="E5180">
            <v>0</v>
          </cell>
          <cell r="F5180">
            <v>0</v>
          </cell>
          <cell r="G5180">
            <v>0</v>
          </cell>
        </row>
        <row r="5181">
          <cell r="A5181" t="str">
            <v/>
          </cell>
          <cell r="B5181">
            <v>0</v>
          </cell>
          <cell r="C5181">
            <v>0</v>
          </cell>
          <cell r="D5181" t="str">
            <v/>
          </cell>
          <cell r="E5181">
            <v>0</v>
          </cell>
          <cell r="F5181">
            <v>0</v>
          </cell>
          <cell r="G5181">
            <v>0</v>
          </cell>
        </row>
        <row r="5182">
          <cell r="A5182" t="str">
            <v/>
          </cell>
          <cell r="B5182">
            <v>0</v>
          </cell>
          <cell r="C5182">
            <v>0</v>
          </cell>
          <cell r="D5182" t="str">
            <v/>
          </cell>
          <cell r="E5182">
            <v>0</v>
          </cell>
          <cell r="F5182">
            <v>0</v>
          </cell>
          <cell r="G5182">
            <v>0</v>
          </cell>
        </row>
        <row r="5183">
          <cell r="A5183" t="str">
            <v/>
          </cell>
          <cell r="B5183">
            <v>0</v>
          </cell>
          <cell r="C5183">
            <v>0</v>
          </cell>
          <cell r="D5183" t="str">
            <v/>
          </cell>
          <cell r="E5183">
            <v>0</v>
          </cell>
          <cell r="F5183">
            <v>0</v>
          </cell>
          <cell r="G5183">
            <v>0</v>
          </cell>
        </row>
        <row r="5184">
          <cell r="A5184" t="str">
            <v/>
          </cell>
          <cell r="B5184">
            <v>0</v>
          </cell>
          <cell r="C5184">
            <v>0</v>
          </cell>
          <cell r="D5184" t="str">
            <v/>
          </cell>
          <cell r="E5184">
            <v>0</v>
          </cell>
          <cell r="F5184">
            <v>0</v>
          </cell>
          <cell r="G5184">
            <v>0</v>
          </cell>
        </row>
        <row r="5185">
          <cell r="A5185" t="str">
            <v/>
          </cell>
          <cell r="B5185">
            <v>0</v>
          </cell>
          <cell r="C5185">
            <v>0</v>
          </cell>
          <cell r="D5185" t="str">
            <v/>
          </cell>
          <cell r="E5185">
            <v>0</v>
          </cell>
          <cell r="F5185">
            <v>0</v>
          </cell>
          <cell r="G5185">
            <v>0</v>
          </cell>
        </row>
        <row r="5186">
          <cell r="A5186">
            <v>0</v>
          </cell>
          <cell r="B5186">
            <v>0</v>
          </cell>
          <cell r="C5186">
            <v>0</v>
          </cell>
          <cell r="D5186">
            <v>0</v>
          </cell>
          <cell r="E5186">
            <v>0</v>
          </cell>
          <cell r="F5186" t="str">
            <v>Total B</v>
          </cell>
          <cell r="G5186">
            <v>0</v>
          </cell>
        </row>
        <row r="5187">
          <cell r="A5187">
            <v>0</v>
          </cell>
          <cell r="B5187">
            <v>0</v>
          </cell>
          <cell r="C5187" t="str">
            <v>C - EQUIPOS</v>
          </cell>
          <cell r="D5187">
            <v>0</v>
          </cell>
          <cell r="E5187">
            <v>0</v>
          </cell>
          <cell r="F5187">
            <v>0</v>
          </cell>
          <cell r="G5187">
            <v>0</v>
          </cell>
        </row>
        <row r="5188">
          <cell r="A5188" t="str">
            <v/>
          </cell>
          <cell r="B5188" t="str">
            <v/>
          </cell>
          <cell r="C5188">
            <v>0</v>
          </cell>
          <cell r="D5188" t="str">
            <v/>
          </cell>
          <cell r="E5188">
            <v>0</v>
          </cell>
          <cell r="F5188">
            <v>0</v>
          </cell>
          <cell r="G5188">
            <v>0</v>
          </cell>
        </row>
        <row r="5189">
          <cell r="A5189" t="str">
            <v/>
          </cell>
          <cell r="B5189" t="str">
            <v/>
          </cell>
          <cell r="C5189">
            <v>0</v>
          </cell>
          <cell r="D5189" t="str">
            <v/>
          </cell>
          <cell r="E5189">
            <v>0</v>
          </cell>
          <cell r="F5189">
            <v>0</v>
          </cell>
          <cell r="G5189">
            <v>0</v>
          </cell>
        </row>
        <row r="5190">
          <cell r="A5190" t="str">
            <v/>
          </cell>
          <cell r="B5190" t="str">
            <v/>
          </cell>
          <cell r="C5190">
            <v>0</v>
          </cell>
          <cell r="D5190" t="str">
            <v/>
          </cell>
          <cell r="E5190">
            <v>0</v>
          </cell>
          <cell r="F5190">
            <v>0</v>
          </cell>
          <cell r="G5190">
            <v>0</v>
          </cell>
        </row>
        <row r="5191">
          <cell r="A5191" t="str">
            <v/>
          </cell>
          <cell r="B5191" t="str">
            <v/>
          </cell>
          <cell r="C5191">
            <v>0</v>
          </cell>
          <cell r="D5191" t="str">
            <v/>
          </cell>
          <cell r="E5191">
            <v>0</v>
          </cell>
          <cell r="F5191">
            <v>0</v>
          </cell>
          <cell r="G5191">
            <v>0</v>
          </cell>
        </row>
        <row r="5192">
          <cell r="A5192" t="str">
            <v/>
          </cell>
          <cell r="B5192" t="str">
            <v/>
          </cell>
          <cell r="C5192">
            <v>0</v>
          </cell>
          <cell r="D5192" t="str">
            <v/>
          </cell>
          <cell r="E5192">
            <v>0</v>
          </cell>
          <cell r="F5192">
            <v>0</v>
          </cell>
          <cell r="G5192">
            <v>0</v>
          </cell>
        </row>
        <row r="5193">
          <cell r="A5193" t="str">
            <v/>
          </cell>
          <cell r="B5193" t="str">
            <v/>
          </cell>
          <cell r="C5193">
            <v>0</v>
          </cell>
          <cell r="D5193" t="str">
            <v/>
          </cell>
          <cell r="E5193">
            <v>0</v>
          </cell>
          <cell r="F5193">
            <v>0</v>
          </cell>
          <cell r="G5193">
            <v>0</v>
          </cell>
        </row>
        <row r="5194">
          <cell r="A5194" t="str">
            <v/>
          </cell>
          <cell r="B5194" t="str">
            <v/>
          </cell>
          <cell r="C5194">
            <v>0</v>
          </cell>
          <cell r="D5194" t="str">
            <v/>
          </cell>
          <cell r="E5194">
            <v>0</v>
          </cell>
          <cell r="F5194">
            <v>0</v>
          </cell>
          <cell r="G5194">
            <v>0</v>
          </cell>
        </row>
        <row r="5195">
          <cell r="A5195" t="str">
            <v/>
          </cell>
          <cell r="B5195" t="str">
            <v/>
          </cell>
          <cell r="C5195">
            <v>0</v>
          </cell>
          <cell r="D5195" t="str">
            <v/>
          </cell>
          <cell r="E5195">
            <v>0</v>
          </cell>
          <cell r="F5195">
            <v>0</v>
          </cell>
          <cell r="G5195">
            <v>0</v>
          </cell>
        </row>
        <row r="5196">
          <cell r="A5196" t="str">
            <v/>
          </cell>
          <cell r="B5196" t="str">
            <v/>
          </cell>
          <cell r="C5196">
            <v>0</v>
          </cell>
          <cell r="D5196" t="str">
            <v/>
          </cell>
          <cell r="E5196">
            <v>0</v>
          </cell>
          <cell r="F5196">
            <v>0</v>
          </cell>
          <cell r="G5196">
            <v>0</v>
          </cell>
        </row>
        <row r="5197">
          <cell r="A5197">
            <v>0</v>
          </cell>
          <cell r="B5197">
            <v>0</v>
          </cell>
          <cell r="C5197">
            <v>0</v>
          </cell>
          <cell r="D5197">
            <v>0</v>
          </cell>
          <cell r="E5197">
            <v>0</v>
          </cell>
          <cell r="F5197" t="str">
            <v>Total C</v>
          </cell>
          <cell r="G5197">
            <v>0</v>
          </cell>
        </row>
        <row r="5198">
          <cell r="A5198">
            <v>0</v>
          </cell>
          <cell r="B5198">
            <v>0</v>
          </cell>
          <cell r="C5198">
            <v>0</v>
          </cell>
          <cell r="D5198">
            <v>0</v>
          </cell>
          <cell r="E5198">
            <v>0</v>
          </cell>
          <cell r="F5198">
            <v>0</v>
          </cell>
          <cell r="G5198">
            <v>0</v>
          </cell>
        </row>
        <row r="5199">
          <cell r="A5199" t="str">
            <v/>
          </cell>
          <cell r="B5199" t="str">
            <v/>
          </cell>
          <cell r="C5199">
            <v>0</v>
          </cell>
          <cell r="D5199" t="str">
            <v>Costo  Neto</v>
          </cell>
          <cell r="E5199">
            <v>0</v>
          </cell>
          <cell r="F5199" t="str">
            <v>Total D=A+B+C</v>
          </cell>
          <cell r="G5199">
            <v>0</v>
          </cell>
        </row>
        <row r="5201">
          <cell r="A5201" t="str">
            <v>ANALISIS DE PRECIOS</v>
          </cell>
          <cell r="B5201">
            <v>0</v>
          </cell>
          <cell r="C5201">
            <v>0</v>
          </cell>
          <cell r="D5201">
            <v>0</v>
          </cell>
          <cell r="E5201">
            <v>0</v>
          </cell>
          <cell r="F5201">
            <v>0</v>
          </cell>
          <cell r="G5201">
            <v>0</v>
          </cell>
        </row>
        <row r="5202">
          <cell r="A5202" t="str">
            <v>COMITENTE:</v>
          </cell>
          <cell r="B5202" t="str">
            <v>DIRECCIÓN DE ARQUITECTURA</v>
          </cell>
          <cell r="C5202">
            <v>0</v>
          </cell>
          <cell r="D5202">
            <v>0</v>
          </cell>
          <cell r="E5202">
            <v>0</v>
          </cell>
          <cell r="F5202">
            <v>0</v>
          </cell>
          <cell r="G5202">
            <v>0</v>
          </cell>
        </row>
        <row r="5203">
          <cell r="A5203" t="str">
            <v>CONTRATISTA:</v>
          </cell>
          <cell r="B5203" t="str">
            <v>FUNCIONALES SIGOP</v>
          </cell>
          <cell r="C5203">
            <v>0</v>
          </cell>
          <cell r="D5203">
            <v>0</v>
          </cell>
          <cell r="E5203">
            <v>0</v>
          </cell>
          <cell r="F5203">
            <v>0</v>
          </cell>
          <cell r="G5203">
            <v>0</v>
          </cell>
        </row>
        <row r="5204">
          <cell r="A5204" t="str">
            <v>OBRA:</v>
          </cell>
          <cell r="B5204" t="str">
            <v>PRUEBA PLANILLA DE MEDICION</v>
          </cell>
          <cell r="C5204">
            <v>0</v>
          </cell>
          <cell r="D5204">
            <v>0</v>
          </cell>
          <cell r="E5204">
            <v>0</v>
          </cell>
          <cell r="F5204" t="str">
            <v>PRECIOS A:</v>
          </cell>
          <cell r="G5204">
            <v>0</v>
          </cell>
        </row>
        <row r="5205">
          <cell r="A5205" t="str">
            <v>UBICACIÓN:</v>
          </cell>
          <cell r="B5205" t="str">
            <v>CENTRO CIVICO</v>
          </cell>
          <cell r="C5205">
            <v>0</v>
          </cell>
          <cell r="D5205">
            <v>0</v>
          </cell>
          <cell r="E5205">
            <v>0</v>
          </cell>
          <cell r="F5205">
            <v>0</v>
          </cell>
          <cell r="G5205">
            <v>0</v>
          </cell>
        </row>
        <row r="5206">
          <cell r="A5206" t="str">
            <v>RUBRO:</v>
          </cell>
          <cell r="B5206" t="str">
            <v/>
          </cell>
          <cell r="C5206" t="str">
            <v/>
          </cell>
          <cell r="D5206">
            <v>0</v>
          </cell>
          <cell r="E5206">
            <v>0</v>
          </cell>
          <cell r="F5206">
            <v>0</v>
          </cell>
          <cell r="G5206">
            <v>0</v>
          </cell>
        </row>
        <row r="5207">
          <cell r="A5207" t="str">
            <v>ITEM:</v>
          </cell>
          <cell r="B5207" t="str">
            <v/>
          </cell>
          <cell r="C5207" t="str">
            <v/>
          </cell>
          <cell r="D5207">
            <v>0</v>
          </cell>
          <cell r="E5207">
            <v>0</v>
          </cell>
          <cell r="F5207" t="str">
            <v>UNIDAD:</v>
          </cell>
          <cell r="G5207" t="str">
            <v/>
          </cell>
        </row>
        <row r="5208">
          <cell r="A5208">
            <v>0</v>
          </cell>
          <cell r="B5208">
            <v>0</v>
          </cell>
          <cell r="C5208">
            <v>0</v>
          </cell>
          <cell r="D5208">
            <v>0</v>
          </cell>
          <cell r="E5208">
            <v>0</v>
          </cell>
          <cell r="F5208">
            <v>0</v>
          </cell>
          <cell r="G5208">
            <v>0</v>
          </cell>
        </row>
        <row r="5209">
          <cell r="A5209" t="str">
            <v>DATOS REDETERMINACION</v>
          </cell>
          <cell r="B5209">
            <v>0</v>
          </cell>
          <cell r="C5209" t="str">
            <v>DESIGNACION</v>
          </cell>
          <cell r="D5209" t="str">
            <v>U</v>
          </cell>
          <cell r="E5209" t="str">
            <v>Cantidad</v>
          </cell>
          <cell r="F5209" t="str">
            <v>$ Unitarios</v>
          </cell>
          <cell r="G5209" t="str">
            <v>$ Parcial</v>
          </cell>
        </row>
        <row r="5210">
          <cell r="A5210" t="str">
            <v>CÓDIGO</v>
          </cell>
          <cell r="B5210" t="str">
            <v>DESCRIPCIÓN</v>
          </cell>
          <cell r="C5210">
            <v>0</v>
          </cell>
          <cell r="D5210">
            <v>0</v>
          </cell>
          <cell r="E5210">
            <v>0</v>
          </cell>
          <cell r="F5210">
            <v>0</v>
          </cell>
          <cell r="G5210">
            <v>0</v>
          </cell>
        </row>
        <row r="5211">
          <cell r="A5211">
            <v>0</v>
          </cell>
          <cell r="B5211">
            <v>0</v>
          </cell>
          <cell r="C5211" t="str">
            <v>A - MATERIALES</v>
          </cell>
          <cell r="D5211">
            <v>0</v>
          </cell>
          <cell r="E5211">
            <v>0</v>
          </cell>
          <cell r="F5211">
            <v>0</v>
          </cell>
          <cell r="G5211">
            <v>0</v>
          </cell>
        </row>
        <row r="5212">
          <cell r="A5212" t="str">
            <v/>
          </cell>
          <cell r="B5212" t="str">
            <v/>
          </cell>
          <cell r="C5212">
            <v>0</v>
          </cell>
          <cell r="D5212" t="str">
            <v/>
          </cell>
          <cell r="E5212">
            <v>0</v>
          </cell>
          <cell r="F5212">
            <v>0</v>
          </cell>
          <cell r="G5212">
            <v>0</v>
          </cell>
        </row>
        <row r="5213">
          <cell r="A5213" t="str">
            <v/>
          </cell>
          <cell r="B5213" t="str">
            <v/>
          </cell>
          <cell r="C5213">
            <v>0</v>
          </cell>
          <cell r="D5213" t="str">
            <v/>
          </cell>
          <cell r="E5213">
            <v>0</v>
          </cell>
          <cell r="F5213">
            <v>0</v>
          </cell>
          <cell r="G5213">
            <v>0</v>
          </cell>
        </row>
        <row r="5214">
          <cell r="A5214" t="str">
            <v/>
          </cell>
          <cell r="B5214" t="str">
            <v/>
          </cell>
          <cell r="C5214">
            <v>0</v>
          </cell>
          <cell r="D5214" t="str">
            <v/>
          </cell>
          <cell r="E5214">
            <v>0</v>
          </cell>
          <cell r="F5214">
            <v>0</v>
          </cell>
          <cell r="G5214">
            <v>0</v>
          </cell>
        </row>
        <row r="5215">
          <cell r="A5215" t="str">
            <v/>
          </cell>
          <cell r="B5215" t="str">
            <v/>
          </cell>
          <cell r="C5215">
            <v>0</v>
          </cell>
          <cell r="D5215" t="str">
            <v/>
          </cell>
          <cell r="E5215">
            <v>0</v>
          </cell>
          <cell r="F5215">
            <v>0</v>
          </cell>
          <cell r="G5215">
            <v>0</v>
          </cell>
        </row>
        <row r="5216">
          <cell r="A5216" t="str">
            <v/>
          </cell>
          <cell r="B5216" t="str">
            <v/>
          </cell>
          <cell r="C5216">
            <v>0</v>
          </cell>
          <cell r="D5216" t="str">
            <v/>
          </cell>
          <cell r="E5216">
            <v>0</v>
          </cell>
          <cell r="F5216">
            <v>0</v>
          </cell>
          <cell r="G5216">
            <v>0</v>
          </cell>
        </row>
        <row r="5217">
          <cell r="A5217" t="str">
            <v/>
          </cell>
          <cell r="B5217" t="str">
            <v/>
          </cell>
          <cell r="C5217">
            <v>0</v>
          </cell>
          <cell r="D5217" t="str">
            <v/>
          </cell>
          <cell r="E5217">
            <v>0</v>
          </cell>
          <cell r="F5217">
            <v>0</v>
          </cell>
          <cell r="G5217">
            <v>0</v>
          </cell>
        </row>
        <row r="5218">
          <cell r="A5218" t="str">
            <v/>
          </cell>
          <cell r="B5218" t="str">
            <v/>
          </cell>
          <cell r="C5218">
            <v>0</v>
          </cell>
          <cell r="D5218" t="str">
            <v/>
          </cell>
          <cell r="E5218">
            <v>0</v>
          </cell>
          <cell r="F5218">
            <v>0</v>
          </cell>
          <cell r="G5218">
            <v>0</v>
          </cell>
        </row>
        <row r="5219">
          <cell r="A5219" t="str">
            <v/>
          </cell>
          <cell r="B5219" t="str">
            <v/>
          </cell>
          <cell r="C5219">
            <v>0</v>
          </cell>
          <cell r="D5219" t="str">
            <v/>
          </cell>
          <cell r="E5219">
            <v>0</v>
          </cell>
          <cell r="F5219">
            <v>0</v>
          </cell>
          <cell r="G5219">
            <v>0</v>
          </cell>
        </row>
        <row r="5220">
          <cell r="A5220" t="str">
            <v/>
          </cell>
          <cell r="B5220" t="str">
            <v/>
          </cell>
          <cell r="C5220">
            <v>0</v>
          </cell>
          <cell r="D5220" t="str">
            <v/>
          </cell>
          <cell r="E5220">
            <v>0</v>
          </cell>
          <cell r="F5220">
            <v>0</v>
          </cell>
          <cell r="G5220">
            <v>0</v>
          </cell>
        </row>
        <row r="5221">
          <cell r="A5221" t="str">
            <v/>
          </cell>
          <cell r="B5221" t="str">
            <v/>
          </cell>
          <cell r="C5221">
            <v>0</v>
          </cell>
          <cell r="D5221" t="str">
            <v/>
          </cell>
          <cell r="E5221">
            <v>0</v>
          </cell>
          <cell r="F5221">
            <v>0</v>
          </cell>
          <cell r="G5221">
            <v>0</v>
          </cell>
        </row>
        <row r="5222">
          <cell r="A5222" t="str">
            <v/>
          </cell>
          <cell r="B5222" t="str">
            <v/>
          </cell>
          <cell r="C5222">
            <v>0</v>
          </cell>
          <cell r="D5222" t="str">
            <v/>
          </cell>
          <cell r="E5222">
            <v>0</v>
          </cell>
          <cell r="F5222">
            <v>0</v>
          </cell>
          <cell r="G5222">
            <v>0</v>
          </cell>
        </row>
        <row r="5223">
          <cell r="A5223" t="str">
            <v/>
          </cell>
          <cell r="B5223" t="str">
            <v/>
          </cell>
          <cell r="C5223">
            <v>0</v>
          </cell>
          <cell r="D5223" t="str">
            <v/>
          </cell>
          <cell r="E5223">
            <v>0</v>
          </cell>
          <cell r="F5223">
            <v>0</v>
          </cell>
          <cell r="G5223">
            <v>0</v>
          </cell>
        </row>
        <row r="5224">
          <cell r="A5224" t="str">
            <v/>
          </cell>
          <cell r="B5224" t="str">
            <v/>
          </cell>
          <cell r="C5224">
            <v>0</v>
          </cell>
          <cell r="D5224" t="str">
            <v/>
          </cell>
          <cell r="E5224">
            <v>0</v>
          </cell>
          <cell r="F5224">
            <v>0</v>
          </cell>
          <cell r="G5224">
            <v>0</v>
          </cell>
        </row>
        <row r="5225">
          <cell r="A5225" t="str">
            <v/>
          </cell>
          <cell r="B5225" t="str">
            <v/>
          </cell>
          <cell r="C5225">
            <v>0</v>
          </cell>
          <cell r="D5225" t="str">
            <v/>
          </cell>
          <cell r="E5225">
            <v>0</v>
          </cell>
          <cell r="F5225">
            <v>0</v>
          </cell>
          <cell r="G5225">
            <v>0</v>
          </cell>
        </row>
        <row r="5226">
          <cell r="A5226">
            <v>0</v>
          </cell>
          <cell r="B5226">
            <v>0</v>
          </cell>
          <cell r="C5226">
            <v>0</v>
          </cell>
          <cell r="D5226">
            <v>0</v>
          </cell>
          <cell r="E5226">
            <v>0</v>
          </cell>
          <cell r="F5226" t="str">
            <v>Total A</v>
          </cell>
          <cell r="G5226">
            <v>0</v>
          </cell>
        </row>
        <row r="5227">
          <cell r="A5227">
            <v>0</v>
          </cell>
          <cell r="B5227">
            <v>0</v>
          </cell>
          <cell r="C5227" t="str">
            <v>B - MANO DE OBRA</v>
          </cell>
          <cell r="D5227">
            <v>0</v>
          </cell>
          <cell r="E5227">
            <v>0</v>
          </cell>
          <cell r="F5227">
            <v>0</v>
          </cell>
          <cell r="G5227">
            <v>0</v>
          </cell>
        </row>
        <row r="5228">
          <cell r="A5228" t="str">
            <v/>
          </cell>
          <cell r="B5228">
            <v>0</v>
          </cell>
          <cell r="C5228">
            <v>0</v>
          </cell>
          <cell r="D5228" t="str">
            <v/>
          </cell>
          <cell r="E5228">
            <v>0</v>
          </cell>
          <cell r="F5228">
            <v>0</v>
          </cell>
          <cell r="G5228">
            <v>0</v>
          </cell>
        </row>
        <row r="5229">
          <cell r="A5229" t="str">
            <v/>
          </cell>
          <cell r="B5229">
            <v>0</v>
          </cell>
          <cell r="C5229">
            <v>0</v>
          </cell>
          <cell r="D5229" t="str">
            <v/>
          </cell>
          <cell r="E5229">
            <v>0</v>
          </cell>
          <cell r="F5229">
            <v>0</v>
          </cell>
          <cell r="G5229">
            <v>0</v>
          </cell>
        </row>
        <row r="5230">
          <cell r="A5230" t="str">
            <v/>
          </cell>
          <cell r="B5230">
            <v>0</v>
          </cell>
          <cell r="C5230">
            <v>0</v>
          </cell>
          <cell r="D5230" t="str">
            <v/>
          </cell>
          <cell r="E5230">
            <v>0</v>
          </cell>
          <cell r="F5230">
            <v>0</v>
          </cell>
          <cell r="G5230">
            <v>0</v>
          </cell>
        </row>
        <row r="5231">
          <cell r="A5231" t="str">
            <v/>
          </cell>
          <cell r="B5231">
            <v>0</v>
          </cell>
          <cell r="C5231">
            <v>0</v>
          </cell>
          <cell r="D5231" t="str">
            <v/>
          </cell>
          <cell r="E5231">
            <v>0</v>
          </cell>
          <cell r="F5231">
            <v>0</v>
          </cell>
          <cell r="G5231">
            <v>0</v>
          </cell>
        </row>
        <row r="5232">
          <cell r="A5232" t="str">
            <v/>
          </cell>
          <cell r="B5232">
            <v>0</v>
          </cell>
          <cell r="C5232">
            <v>0</v>
          </cell>
          <cell r="D5232" t="str">
            <v/>
          </cell>
          <cell r="E5232">
            <v>0</v>
          </cell>
          <cell r="F5232">
            <v>0</v>
          </cell>
          <cell r="G5232">
            <v>0</v>
          </cell>
        </row>
        <row r="5233">
          <cell r="A5233" t="str">
            <v/>
          </cell>
          <cell r="B5233">
            <v>0</v>
          </cell>
          <cell r="C5233">
            <v>0</v>
          </cell>
          <cell r="D5233" t="str">
            <v/>
          </cell>
          <cell r="E5233">
            <v>0</v>
          </cell>
          <cell r="F5233">
            <v>0</v>
          </cell>
          <cell r="G5233">
            <v>0</v>
          </cell>
        </row>
        <row r="5234">
          <cell r="A5234" t="str">
            <v/>
          </cell>
          <cell r="B5234">
            <v>0</v>
          </cell>
          <cell r="C5234">
            <v>0</v>
          </cell>
          <cell r="D5234" t="str">
            <v/>
          </cell>
          <cell r="E5234">
            <v>0</v>
          </cell>
          <cell r="F5234">
            <v>0</v>
          </cell>
          <cell r="G5234">
            <v>0</v>
          </cell>
        </row>
        <row r="5235">
          <cell r="A5235" t="str">
            <v/>
          </cell>
          <cell r="B5235">
            <v>0</v>
          </cell>
          <cell r="C5235">
            <v>0</v>
          </cell>
          <cell r="D5235" t="str">
            <v/>
          </cell>
          <cell r="E5235">
            <v>0</v>
          </cell>
          <cell r="F5235">
            <v>0</v>
          </cell>
          <cell r="G5235">
            <v>0</v>
          </cell>
        </row>
        <row r="5236">
          <cell r="A5236">
            <v>0</v>
          </cell>
          <cell r="B5236">
            <v>0</v>
          </cell>
          <cell r="C5236">
            <v>0</v>
          </cell>
          <cell r="D5236">
            <v>0</v>
          </cell>
          <cell r="E5236">
            <v>0</v>
          </cell>
          <cell r="F5236" t="str">
            <v>Total B</v>
          </cell>
          <cell r="G5236">
            <v>0</v>
          </cell>
        </row>
        <row r="5237">
          <cell r="A5237">
            <v>0</v>
          </cell>
          <cell r="B5237">
            <v>0</v>
          </cell>
          <cell r="C5237" t="str">
            <v>C - EQUIPOS</v>
          </cell>
          <cell r="D5237">
            <v>0</v>
          </cell>
          <cell r="E5237">
            <v>0</v>
          </cell>
          <cell r="F5237">
            <v>0</v>
          </cell>
          <cell r="G5237">
            <v>0</v>
          </cell>
        </row>
        <row r="5238">
          <cell r="A5238" t="str">
            <v/>
          </cell>
          <cell r="B5238" t="str">
            <v/>
          </cell>
          <cell r="C5238">
            <v>0</v>
          </cell>
          <cell r="D5238" t="str">
            <v/>
          </cell>
          <cell r="E5238">
            <v>0</v>
          </cell>
          <cell r="F5238">
            <v>0</v>
          </cell>
          <cell r="G5238">
            <v>0</v>
          </cell>
        </row>
        <row r="5239">
          <cell r="A5239" t="str">
            <v/>
          </cell>
          <cell r="B5239" t="str">
            <v/>
          </cell>
          <cell r="C5239">
            <v>0</v>
          </cell>
          <cell r="D5239" t="str">
            <v/>
          </cell>
          <cell r="E5239">
            <v>0</v>
          </cell>
          <cell r="F5239">
            <v>0</v>
          </cell>
          <cell r="G5239">
            <v>0</v>
          </cell>
        </row>
        <row r="5240">
          <cell r="A5240" t="str">
            <v/>
          </cell>
          <cell r="B5240" t="str">
            <v/>
          </cell>
          <cell r="C5240">
            <v>0</v>
          </cell>
          <cell r="D5240" t="str">
            <v/>
          </cell>
          <cell r="E5240">
            <v>0</v>
          </cell>
          <cell r="F5240">
            <v>0</v>
          </cell>
          <cell r="G5240">
            <v>0</v>
          </cell>
        </row>
        <row r="5241">
          <cell r="A5241" t="str">
            <v/>
          </cell>
          <cell r="B5241" t="str">
            <v/>
          </cell>
          <cell r="C5241">
            <v>0</v>
          </cell>
          <cell r="D5241" t="str">
            <v/>
          </cell>
          <cell r="E5241">
            <v>0</v>
          </cell>
          <cell r="F5241">
            <v>0</v>
          </cell>
          <cell r="G5241">
            <v>0</v>
          </cell>
        </row>
        <row r="5242">
          <cell r="A5242" t="str">
            <v/>
          </cell>
          <cell r="B5242" t="str">
            <v/>
          </cell>
          <cell r="C5242">
            <v>0</v>
          </cell>
          <cell r="D5242" t="str">
            <v/>
          </cell>
          <cell r="E5242">
            <v>0</v>
          </cell>
          <cell r="F5242">
            <v>0</v>
          </cell>
          <cell r="G5242">
            <v>0</v>
          </cell>
        </row>
        <row r="5243">
          <cell r="A5243" t="str">
            <v/>
          </cell>
          <cell r="B5243" t="str">
            <v/>
          </cell>
          <cell r="C5243">
            <v>0</v>
          </cell>
          <cell r="D5243" t="str">
            <v/>
          </cell>
          <cell r="E5243">
            <v>0</v>
          </cell>
          <cell r="F5243">
            <v>0</v>
          </cell>
          <cell r="G5243">
            <v>0</v>
          </cell>
        </row>
        <row r="5244">
          <cell r="A5244" t="str">
            <v/>
          </cell>
          <cell r="B5244" t="str">
            <v/>
          </cell>
          <cell r="C5244">
            <v>0</v>
          </cell>
          <cell r="D5244" t="str">
            <v/>
          </cell>
          <cell r="E5244">
            <v>0</v>
          </cell>
          <cell r="F5244">
            <v>0</v>
          </cell>
          <cell r="G5244">
            <v>0</v>
          </cell>
        </row>
        <row r="5245">
          <cell r="A5245" t="str">
            <v/>
          </cell>
          <cell r="B5245" t="str">
            <v/>
          </cell>
          <cell r="C5245">
            <v>0</v>
          </cell>
          <cell r="D5245" t="str">
            <v/>
          </cell>
          <cell r="E5245">
            <v>0</v>
          </cell>
          <cell r="F5245">
            <v>0</v>
          </cell>
          <cell r="G5245">
            <v>0</v>
          </cell>
        </row>
        <row r="5246">
          <cell r="A5246" t="str">
            <v/>
          </cell>
          <cell r="B5246" t="str">
            <v/>
          </cell>
          <cell r="C5246">
            <v>0</v>
          </cell>
          <cell r="D5246" t="str">
            <v/>
          </cell>
          <cell r="E5246">
            <v>0</v>
          </cell>
          <cell r="F5246">
            <v>0</v>
          </cell>
          <cell r="G5246">
            <v>0</v>
          </cell>
        </row>
        <row r="5247">
          <cell r="A5247">
            <v>0</v>
          </cell>
          <cell r="B5247">
            <v>0</v>
          </cell>
          <cell r="C5247">
            <v>0</v>
          </cell>
          <cell r="D5247">
            <v>0</v>
          </cell>
          <cell r="E5247">
            <v>0</v>
          </cell>
          <cell r="F5247" t="str">
            <v>Total C</v>
          </cell>
          <cell r="G5247">
            <v>0</v>
          </cell>
        </row>
        <row r="5248">
          <cell r="A5248">
            <v>0</v>
          </cell>
          <cell r="B5248">
            <v>0</v>
          </cell>
          <cell r="C5248">
            <v>0</v>
          </cell>
          <cell r="D5248">
            <v>0</v>
          </cell>
          <cell r="E5248">
            <v>0</v>
          </cell>
          <cell r="F5248">
            <v>0</v>
          </cell>
          <cell r="G5248">
            <v>0</v>
          </cell>
        </row>
        <row r="5249">
          <cell r="A5249" t="str">
            <v/>
          </cell>
          <cell r="B5249" t="str">
            <v/>
          </cell>
          <cell r="C5249">
            <v>0</v>
          </cell>
          <cell r="D5249" t="str">
            <v>Costo  Neto</v>
          </cell>
          <cell r="E5249">
            <v>0</v>
          </cell>
          <cell r="F5249" t="str">
            <v>Total D=A+B+C</v>
          </cell>
          <cell r="G5249">
            <v>0</v>
          </cell>
        </row>
        <row r="5251">
          <cell r="A5251" t="str">
            <v>ANALISIS DE PRECIOS</v>
          </cell>
          <cell r="B5251">
            <v>0</v>
          </cell>
          <cell r="C5251">
            <v>0</v>
          </cell>
          <cell r="D5251">
            <v>0</v>
          </cell>
          <cell r="E5251">
            <v>0</v>
          </cell>
          <cell r="F5251">
            <v>0</v>
          </cell>
          <cell r="G5251">
            <v>0</v>
          </cell>
        </row>
        <row r="5252">
          <cell r="A5252" t="str">
            <v>COMITENTE:</v>
          </cell>
          <cell r="B5252" t="str">
            <v>DIRECCIÓN DE ARQUITECTURA</v>
          </cell>
          <cell r="C5252">
            <v>0</v>
          </cell>
          <cell r="D5252">
            <v>0</v>
          </cell>
          <cell r="E5252">
            <v>0</v>
          </cell>
          <cell r="F5252">
            <v>0</v>
          </cell>
          <cell r="G5252">
            <v>0</v>
          </cell>
        </row>
        <row r="5253">
          <cell r="A5253" t="str">
            <v>CONTRATISTA:</v>
          </cell>
          <cell r="B5253" t="str">
            <v>FUNCIONALES SIGOP</v>
          </cell>
          <cell r="C5253">
            <v>0</v>
          </cell>
          <cell r="D5253">
            <v>0</v>
          </cell>
          <cell r="E5253">
            <v>0</v>
          </cell>
          <cell r="F5253">
            <v>0</v>
          </cell>
          <cell r="G5253">
            <v>0</v>
          </cell>
        </row>
        <row r="5254">
          <cell r="A5254" t="str">
            <v>OBRA:</v>
          </cell>
          <cell r="B5254" t="str">
            <v>PRUEBA PLANILLA DE MEDICION</v>
          </cell>
          <cell r="C5254">
            <v>0</v>
          </cell>
          <cell r="D5254">
            <v>0</v>
          </cell>
          <cell r="E5254">
            <v>0</v>
          </cell>
          <cell r="F5254" t="str">
            <v>PRECIOS A:</v>
          </cell>
          <cell r="G5254">
            <v>0</v>
          </cell>
        </row>
        <row r="5255">
          <cell r="A5255" t="str">
            <v>UBICACIÓN:</v>
          </cell>
          <cell r="B5255" t="str">
            <v>CENTRO CIVICO</v>
          </cell>
          <cell r="C5255">
            <v>0</v>
          </cell>
          <cell r="D5255">
            <v>0</v>
          </cell>
          <cell r="E5255">
            <v>0</v>
          </cell>
          <cell r="F5255">
            <v>0</v>
          </cell>
          <cell r="G5255">
            <v>0</v>
          </cell>
        </row>
        <row r="5256">
          <cell r="A5256" t="str">
            <v>RUBRO:</v>
          </cell>
          <cell r="B5256" t="str">
            <v/>
          </cell>
          <cell r="C5256" t="str">
            <v/>
          </cell>
          <cell r="D5256">
            <v>0</v>
          </cell>
          <cell r="E5256">
            <v>0</v>
          </cell>
          <cell r="F5256">
            <v>0</v>
          </cell>
          <cell r="G5256">
            <v>0</v>
          </cell>
        </row>
        <row r="5257">
          <cell r="A5257" t="str">
            <v>ITEM:</v>
          </cell>
          <cell r="B5257" t="str">
            <v/>
          </cell>
          <cell r="C5257" t="str">
            <v/>
          </cell>
          <cell r="D5257">
            <v>0</v>
          </cell>
          <cell r="E5257">
            <v>0</v>
          </cell>
          <cell r="F5257" t="str">
            <v>UNIDAD:</v>
          </cell>
          <cell r="G5257" t="str">
            <v/>
          </cell>
        </row>
        <row r="5258">
          <cell r="A5258">
            <v>0</v>
          </cell>
          <cell r="B5258">
            <v>0</v>
          </cell>
          <cell r="C5258">
            <v>0</v>
          </cell>
          <cell r="D5258">
            <v>0</v>
          </cell>
          <cell r="E5258">
            <v>0</v>
          </cell>
          <cell r="F5258">
            <v>0</v>
          </cell>
          <cell r="G5258">
            <v>0</v>
          </cell>
        </row>
        <row r="5259">
          <cell r="A5259" t="str">
            <v>DATOS REDETERMINACION</v>
          </cell>
          <cell r="B5259">
            <v>0</v>
          </cell>
          <cell r="C5259" t="str">
            <v>DESIGNACION</v>
          </cell>
          <cell r="D5259" t="str">
            <v>U</v>
          </cell>
          <cell r="E5259" t="str">
            <v>Cantidad</v>
          </cell>
          <cell r="F5259" t="str">
            <v>$ Unitarios</v>
          </cell>
          <cell r="G5259" t="str">
            <v>$ Parcial</v>
          </cell>
        </row>
        <row r="5260">
          <cell r="A5260" t="str">
            <v>CÓDIGO</v>
          </cell>
          <cell r="B5260" t="str">
            <v>DESCRIPCIÓN</v>
          </cell>
          <cell r="C5260">
            <v>0</v>
          </cell>
          <cell r="D5260">
            <v>0</v>
          </cell>
          <cell r="E5260">
            <v>0</v>
          </cell>
          <cell r="F5260">
            <v>0</v>
          </cell>
          <cell r="G5260">
            <v>0</v>
          </cell>
        </row>
        <row r="5261">
          <cell r="A5261">
            <v>0</v>
          </cell>
          <cell r="B5261">
            <v>0</v>
          </cell>
          <cell r="C5261" t="str">
            <v>A - MATERIALES</v>
          </cell>
          <cell r="D5261">
            <v>0</v>
          </cell>
          <cell r="E5261">
            <v>0</v>
          </cell>
          <cell r="F5261">
            <v>0</v>
          </cell>
          <cell r="G5261">
            <v>0</v>
          </cell>
        </row>
        <row r="5262">
          <cell r="A5262" t="str">
            <v/>
          </cell>
          <cell r="B5262" t="str">
            <v/>
          </cell>
          <cell r="C5262">
            <v>0</v>
          </cell>
          <cell r="D5262" t="str">
            <v/>
          </cell>
          <cell r="E5262">
            <v>0</v>
          </cell>
          <cell r="F5262">
            <v>0</v>
          </cell>
          <cell r="G5262">
            <v>0</v>
          </cell>
        </row>
        <row r="5263">
          <cell r="A5263" t="str">
            <v/>
          </cell>
          <cell r="B5263" t="str">
            <v/>
          </cell>
          <cell r="C5263">
            <v>0</v>
          </cell>
          <cell r="D5263" t="str">
            <v/>
          </cell>
          <cell r="E5263">
            <v>0</v>
          </cell>
          <cell r="F5263">
            <v>0</v>
          </cell>
          <cell r="G5263">
            <v>0</v>
          </cell>
        </row>
        <row r="5264">
          <cell r="A5264" t="str">
            <v/>
          </cell>
          <cell r="B5264" t="str">
            <v/>
          </cell>
          <cell r="C5264">
            <v>0</v>
          </cell>
          <cell r="D5264" t="str">
            <v/>
          </cell>
          <cell r="E5264">
            <v>0</v>
          </cell>
          <cell r="F5264">
            <v>0</v>
          </cell>
          <cell r="G5264">
            <v>0</v>
          </cell>
        </row>
        <row r="5265">
          <cell r="A5265" t="str">
            <v/>
          </cell>
          <cell r="B5265" t="str">
            <v/>
          </cell>
          <cell r="C5265">
            <v>0</v>
          </cell>
          <cell r="D5265" t="str">
            <v/>
          </cell>
          <cell r="E5265">
            <v>0</v>
          </cell>
          <cell r="F5265">
            <v>0</v>
          </cell>
          <cell r="G5265">
            <v>0</v>
          </cell>
        </row>
        <row r="5266">
          <cell r="A5266" t="str">
            <v/>
          </cell>
          <cell r="B5266" t="str">
            <v/>
          </cell>
          <cell r="C5266">
            <v>0</v>
          </cell>
          <cell r="D5266" t="str">
            <v/>
          </cell>
          <cell r="E5266">
            <v>0</v>
          </cell>
          <cell r="F5266">
            <v>0</v>
          </cell>
          <cell r="G5266">
            <v>0</v>
          </cell>
        </row>
        <row r="5267">
          <cell r="A5267" t="str">
            <v/>
          </cell>
          <cell r="B5267" t="str">
            <v/>
          </cell>
          <cell r="C5267">
            <v>0</v>
          </cell>
          <cell r="D5267" t="str">
            <v/>
          </cell>
          <cell r="E5267">
            <v>0</v>
          </cell>
          <cell r="F5267">
            <v>0</v>
          </cell>
          <cell r="G5267">
            <v>0</v>
          </cell>
        </row>
        <row r="5268">
          <cell r="A5268" t="str">
            <v/>
          </cell>
          <cell r="B5268" t="str">
            <v/>
          </cell>
          <cell r="C5268">
            <v>0</v>
          </cell>
          <cell r="D5268" t="str">
            <v/>
          </cell>
          <cell r="E5268">
            <v>0</v>
          </cell>
          <cell r="F5268">
            <v>0</v>
          </cell>
          <cell r="G5268">
            <v>0</v>
          </cell>
        </row>
        <row r="5269">
          <cell r="A5269" t="str">
            <v/>
          </cell>
          <cell r="B5269" t="str">
            <v/>
          </cell>
          <cell r="C5269">
            <v>0</v>
          </cell>
          <cell r="D5269" t="str">
            <v/>
          </cell>
          <cell r="E5269">
            <v>0</v>
          </cell>
          <cell r="F5269">
            <v>0</v>
          </cell>
          <cell r="G5269">
            <v>0</v>
          </cell>
        </row>
        <row r="5270">
          <cell r="A5270" t="str">
            <v/>
          </cell>
          <cell r="B5270" t="str">
            <v/>
          </cell>
          <cell r="C5270">
            <v>0</v>
          </cell>
          <cell r="D5270" t="str">
            <v/>
          </cell>
          <cell r="E5270">
            <v>0</v>
          </cell>
          <cell r="F5270">
            <v>0</v>
          </cell>
          <cell r="G5270">
            <v>0</v>
          </cell>
        </row>
        <row r="5271">
          <cell r="A5271" t="str">
            <v/>
          </cell>
          <cell r="B5271" t="str">
            <v/>
          </cell>
          <cell r="C5271">
            <v>0</v>
          </cell>
          <cell r="D5271" t="str">
            <v/>
          </cell>
          <cell r="E5271">
            <v>0</v>
          </cell>
          <cell r="F5271">
            <v>0</v>
          </cell>
          <cell r="G5271">
            <v>0</v>
          </cell>
        </row>
        <row r="5272">
          <cell r="A5272" t="str">
            <v/>
          </cell>
          <cell r="B5272" t="str">
            <v/>
          </cell>
          <cell r="C5272">
            <v>0</v>
          </cell>
          <cell r="D5272" t="str">
            <v/>
          </cell>
          <cell r="E5272">
            <v>0</v>
          </cell>
          <cell r="F5272">
            <v>0</v>
          </cell>
          <cell r="G5272">
            <v>0</v>
          </cell>
        </row>
        <row r="5273">
          <cell r="A5273" t="str">
            <v/>
          </cell>
          <cell r="B5273" t="str">
            <v/>
          </cell>
          <cell r="C5273">
            <v>0</v>
          </cell>
          <cell r="D5273" t="str">
            <v/>
          </cell>
          <cell r="E5273">
            <v>0</v>
          </cell>
          <cell r="F5273">
            <v>0</v>
          </cell>
          <cell r="G5273">
            <v>0</v>
          </cell>
        </row>
        <row r="5274">
          <cell r="A5274" t="str">
            <v/>
          </cell>
          <cell r="B5274" t="str">
            <v/>
          </cell>
          <cell r="C5274">
            <v>0</v>
          </cell>
          <cell r="D5274" t="str">
            <v/>
          </cell>
          <cell r="E5274">
            <v>0</v>
          </cell>
          <cell r="F5274">
            <v>0</v>
          </cell>
          <cell r="G5274">
            <v>0</v>
          </cell>
        </row>
        <row r="5275">
          <cell r="A5275" t="str">
            <v/>
          </cell>
          <cell r="B5275" t="str">
            <v/>
          </cell>
          <cell r="C5275">
            <v>0</v>
          </cell>
          <cell r="D5275" t="str">
            <v/>
          </cell>
          <cell r="E5275">
            <v>0</v>
          </cell>
          <cell r="F5275">
            <v>0</v>
          </cell>
          <cell r="G5275">
            <v>0</v>
          </cell>
        </row>
        <row r="5276">
          <cell r="A5276">
            <v>0</v>
          </cell>
          <cell r="B5276">
            <v>0</v>
          </cell>
          <cell r="C5276">
            <v>0</v>
          </cell>
          <cell r="D5276">
            <v>0</v>
          </cell>
          <cell r="E5276">
            <v>0</v>
          </cell>
          <cell r="F5276" t="str">
            <v>Total A</v>
          </cell>
          <cell r="G5276">
            <v>0</v>
          </cell>
        </row>
        <row r="5277">
          <cell r="A5277">
            <v>0</v>
          </cell>
          <cell r="B5277">
            <v>0</v>
          </cell>
          <cell r="C5277" t="str">
            <v>B - MANO DE OBRA</v>
          </cell>
          <cell r="D5277">
            <v>0</v>
          </cell>
          <cell r="E5277">
            <v>0</v>
          </cell>
          <cell r="F5277">
            <v>0</v>
          </cell>
          <cell r="G5277">
            <v>0</v>
          </cell>
        </row>
        <row r="5278">
          <cell r="A5278" t="str">
            <v/>
          </cell>
          <cell r="B5278">
            <v>0</v>
          </cell>
          <cell r="C5278">
            <v>0</v>
          </cell>
          <cell r="D5278" t="str">
            <v/>
          </cell>
          <cell r="E5278">
            <v>0</v>
          </cell>
          <cell r="F5278">
            <v>0</v>
          </cell>
          <cell r="G5278">
            <v>0</v>
          </cell>
        </row>
        <row r="5279">
          <cell r="A5279" t="str">
            <v/>
          </cell>
          <cell r="B5279">
            <v>0</v>
          </cell>
          <cell r="C5279">
            <v>0</v>
          </cell>
          <cell r="D5279" t="str">
            <v/>
          </cell>
          <cell r="E5279">
            <v>0</v>
          </cell>
          <cell r="F5279">
            <v>0</v>
          </cell>
          <cell r="G5279">
            <v>0</v>
          </cell>
        </row>
        <row r="5280">
          <cell r="A5280" t="str">
            <v/>
          </cell>
          <cell r="B5280">
            <v>0</v>
          </cell>
          <cell r="C5280">
            <v>0</v>
          </cell>
          <cell r="D5280" t="str">
            <v/>
          </cell>
          <cell r="E5280">
            <v>0</v>
          </cell>
          <cell r="F5280">
            <v>0</v>
          </cell>
          <cell r="G5280">
            <v>0</v>
          </cell>
        </row>
        <row r="5281">
          <cell r="A5281" t="str">
            <v/>
          </cell>
          <cell r="B5281">
            <v>0</v>
          </cell>
          <cell r="C5281">
            <v>0</v>
          </cell>
          <cell r="D5281" t="str">
            <v/>
          </cell>
          <cell r="E5281">
            <v>0</v>
          </cell>
          <cell r="F5281">
            <v>0</v>
          </cell>
          <cell r="G5281">
            <v>0</v>
          </cell>
        </row>
        <row r="5282">
          <cell r="A5282" t="str">
            <v/>
          </cell>
          <cell r="B5282">
            <v>0</v>
          </cell>
          <cell r="C5282">
            <v>0</v>
          </cell>
          <cell r="D5282" t="str">
            <v/>
          </cell>
          <cell r="E5282">
            <v>0</v>
          </cell>
          <cell r="F5282">
            <v>0</v>
          </cell>
          <cell r="G5282">
            <v>0</v>
          </cell>
        </row>
        <row r="5283">
          <cell r="A5283" t="str">
            <v/>
          </cell>
          <cell r="B5283">
            <v>0</v>
          </cell>
          <cell r="C5283">
            <v>0</v>
          </cell>
          <cell r="D5283" t="str">
            <v/>
          </cell>
          <cell r="E5283">
            <v>0</v>
          </cell>
          <cell r="F5283">
            <v>0</v>
          </cell>
          <cell r="G5283">
            <v>0</v>
          </cell>
        </row>
        <row r="5284">
          <cell r="A5284" t="str">
            <v/>
          </cell>
          <cell r="B5284">
            <v>0</v>
          </cell>
          <cell r="C5284">
            <v>0</v>
          </cell>
          <cell r="D5284" t="str">
            <v/>
          </cell>
          <cell r="E5284">
            <v>0</v>
          </cell>
          <cell r="F5284">
            <v>0</v>
          </cell>
          <cell r="G5284">
            <v>0</v>
          </cell>
        </row>
        <row r="5285">
          <cell r="A5285" t="str">
            <v/>
          </cell>
          <cell r="B5285">
            <v>0</v>
          </cell>
          <cell r="C5285">
            <v>0</v>
          </cell>
          <cell r="D5285" t="str">
            <v/>
          </cell>
          <cell r="E5285">
            <v>0</v>
          </cell>
          <cell r="F5285">
            <v>0</v>
          </cell>
          <cell r="G5285">
            <v>0</v>
          </cell>
        </row>
        <row r="5286">
          <cell r="A5286">
            <v>0</v>
          </cell>
          <cell r="B5286">
            <v>0</v>
          </cell>
          <cell r="C5286">
            <v>0</v>
          </cell>
          <cell r="D5286">
            <v>0</v>
          </cell>
          <cell r="E5286">
            <v>0</v>
          </cell>
          <cell r="F5286" t="str">
            <v>Total B</v>
          </cell>
          <cell r="G5286">
            <v>0</v>
          </cell>
        </row>
        <row r="5287">
          <cell r="A5287">
            <v>0</v>
          </cell>
          <cell r="B5287">
            <v>0</v>
          </cell>
          <cell r="C5287" t="str">
            <v>C - EQUIPOS</v>
          </cell>
          <cell r="D5287">
            <v>0</v>
          </cell>
          <cell r="E5287">
            <v>0</v>
          </cell>
          <cell r="F5287">
            <v>0</v>
          </cell>
          <cell r="G5287">
            <v>0</v>
          </cell>
        </row>
        <row r="5288">
          <cell r="A5288" t="str">
            <v/>
          </cell>
          <cell r="B5288" t="str">
            <v/>
          </cell>
          <cell r="C5288">
            <v>0</v>
          </cell>
          <cell r="D5288" t="str">
            <v/>
          </cell>
          <cell r="E5288">
            <v>0</v>
          </cell>
          <cell r="F5288">
            <v>0</v>
          </cell>
          <cell r="G5288">
            <v>0</v>
          </cell>
        </row>
        <row r="5289">
          <cell r="A5289" t="str">
            <v/>
          </cell>
          <cell r="B5289" t="str">
            <v/>
          </cell>
          <cell r="C5289">
            <v>0</v>
          </cell>
          <cell r="D5289" t="str">
            <v/>
          </cell>
          <cell r="E5289">
            <v>0</v>
          </cell>
          <cell r="F5289">
            <v>0</v>
          </cell>
          <cell r="G5289">
            <v>0</v>
          </cell>
        </row>
        <row r="5290">
          <cell r="A5290" t="str">
            <v/>
          </cell>
          <cell r="B5290" t="str">
            <v/>
          </cell>
          <cell r="C5290">
            <v>0</v>
          </cell>
          <cell r="D5290" t="str">
            <v/>
          </cell>
          <cell r="E5290">
            <v>0</v>
          </cell>
          <cell r="F5290">
            <v>0</v>
          </cell>
          <cell r="G5290">
            <v>0</v>
          </cell>
        </row>
        <row r="5291">
          <cell r="A5291" t="str">
            <v/>
          </cell>
          <cell r="B5291" t="str">
            <v/>
          </cell>
          <cell r="C5291">
            <v>0</v>
          </cell>
          <cell r="D5291" t="str">
            <v/>
          </cell>
          <cell r="E5291">
            <v>0</v>
          </cell>
          <cell r="F5291">
            <v>0</v>
          </cell>
          <cell r="G5291">
            <v>0</v>
          </cell>
        </row>
        <row r="5292">
          <cell r="A5292" t="str">
            <v/>
          </cell>
          <cell r="B5292" t="str">
            <v/>
          </cell>
          <cell r="C5292">
            <v>0</v>
          </cell>
          <cell r="D5292" t="str">
            <v/>
          </cell>
          <cell r="E5292">
            <v>0</v>
          </cell>
          <cell r="F5292">
            <v>0</v>
          </cell>
          <cell r="G5292">
            <v>0</v>
          </cell>
        </row>
        <row r="5293">
          <cell r="A5293" t="str">
            <v/>
          </cell>
          <cell r="B5293" t="str">
            <v/>
          </cell>
          <cell r="C5293">
            <v>0</v>
          </cell>
          <cell r="D5293" t="str">
            <v/>
          </cell>
          <cell r="E5293">
            <v>0</v>
          </cell>
          <cell r="F5293">
            <v>0</v>
          </cell>
          <cell r="G5293">
            <v>0</v>
          </cell>
        </row>
        <row r="5294">
          <cell r="A5294" t="str">
            <v/>
          </cell>
          <cell r="B5294" t="str">
            <v/>
          </cell>
          <cell r="C5294">
            <v>0</v>
          </cell>
          <cell r="D5294" t="str">
            <v/>
          </cell>
          <cell r="E5294">
            <v>0</v>
          </cell>
          <cell r="F5294">
            <v>0</v>
          </cell>
          <cell r="G5294">
            <v>0</v>
          </cell>
        </row>
        <row r="5295">
          <cell r="A5295" t="str">
            <v/>
          </cell>
          <cell r="B5295" t="str">
            <v/>
          </cell>
          <cell r="C5295">
            <v>0</v>
          </cell>
          <cell r="D5295" t="str">
            <v/>
          </cell>
          <cell r="E5295">
            <v>0</v>
          </cell>
          <cell r="F5295">
            <v>0</v>
          </cell>
          <cell r="G5295">
            <v>0</v>
          </cell>
        </row>
        <row r="5296">
          <cell r="A5296" t="str">
            <v/>
          </cell>
          <cell r="B5296" t="str">
            <v/>
          </cell>
          <cell r="C5296">
            <v>0</v>
          </cell>
          <cell r="D5296" t="str">
            <v/>
          </cell>
          <cell r="E5296">
            <v>0</v>
          </cell>
          <cell r="F5296">
            <v>0</v>
          </cell>
          <cell r="G5296">
            <v>0</v>
          </cell>
        </row>
        <row r="5297">
          <cell r="A5297">
            <v>0</v>
          </cell>
          <cell r="B5297">
            <v>0</v>
          </cell>
          <cell r="C5297">
            <v>0</v>
          </cell>
          <cell r="D5297">
            <v>0</v>
          </cell>
          <cell r="E5297">
            <v>0</v>
          </cell>
          <cell r="F5297" t="str">
            <v>Total C</v>
          </cell>
          <cell r="G5297">
            <v>0</v>
          </cell>
        </row>
        <row r="5298">
          <cell r="A5298">
            <v>0</v>
          </cell>
          <cell r="B5298">
            <v>0</v>
          </cell>
          <cell r="C5298">
            <v>0</v>
          </cell>
          <cell r="D5298">
            <v>0</v>
          </cell>
          <cell r="E5298">
            <v>0</v>
          </cell>
          <cell r="F5298">
            <v>0</v>
          </cell>
          <cell r="G5298">
            <v>0</v>
          </cell>
        </row>
        <row r="5299">
          <cell r="A5299" t="str">
            <v/>
          </cell>
          <cell r="B5299" t="str">
            <v/>
          </cell>
          <cell r="C5299">
            <v>0</v>
          </cell>
          <cell r="D5299" t="str">
            <v>Costo  Neto</v>
          </cell>
          <cell r="E5299">
            <v>0</v>
          </cell>
          <cell r="F5299" t="str">
            <v>Total D=A+B+C</v>
          </cell>
          <cell r="G5299">
            <v>0</v>
          </cell>
        </row>
        <row r="5301">
          <cell r="A5301" t="str">
            <v>ANALISIS DE PRECIOS</v>
          </cell>
          <cell r="B5301">
            <v>0</v>
          </cell>
          <cell r="C5301">
            <v>0</v>
          </cell>
          <cell r="D5301">
            <v>0</v>
          </cell>
          <cell r="E5301">
            <v>0</v>
          </cell>
          <cell r="F5301">
            <v>0</v>
          </cell>
          <cell r="G5301">
            <v>0</v>
          </cell>
        </row>
        <row r="5302">
          <cell r="A5302" t="str">
            <v>COMITENTE:</v>
          </cell>
          <cell r="B5302" t="str">
            <v>DIRECCIÓN DE ARQUITECTURA</v>
          </cell>
          <cell r="C5302">
            <v>0</v>
          </cell>
          <cell r="D5302">
            <v>0</v>
          </cell>
          <cell r="E5302">
            <v>0</v>
          </cell>
          <cell r="F5302">
            <v>0</v>
          </cell>
          <cell r="G5302">
            <v>0</v>
          </cell>
        </row>
        <row r="5303">
          <cell r="A5303" t="str">
            <v>CONTRATISTA:</v>
          </cell>
          <cell r="B5303" t="str">
            <v>FUNCIONALES SIGOP</v>
          </cell>
          <cell r="C5303">
            <v>0</v>
          </cell>
          <cell r="D5303">
            <v>0</v>
          </cell>
          <cell r="E5303">
            <v>0</v>
          </cell>
          <cell r="F5303">
            <v>0</v>
          </cell>
          <cell r="G5303">
            <v>0</v>
          </cell>
        </row>
        <row r="5304">
          <cell r="A5304" t="str">
            <v>OBRA:</v>
          </cell>
          <cell r="B5304" t="str">
            <v>PRUEBA PLANILLA DE MEDICION</v>
          </cell>
          <cell r="C5304">
            <v>0</v>
          </cell>
          <cell r="D5304">
            <v>0</v>
          </cell>
          <cell r="E5304">
            <v>0</v>
          </cell>
          <cell r="F5304" t="str">
            <v>PRECIOS A:</v>
          </cell>
          <cell r="G5304">
            <v>0</v>
          </cell>
        </row>
        <row r="5305">
          <cell r="A5305" t="str">
            <v>UBICACIÓN:</v>
          </cell>
          <cell r="B5305" t="str">
            <v>CENTRO CIVICO</v>
          </cell>
          <cell r="C5305">
            <v>0</v>
          </cell>
          <cell r="D5305">
            <v>0</v>
          </cell>
          <cell r="E5305">
            <v>0</v>
          </cell>
          <cell r="F5305">
            <v>0</v>
          </cell>
          <cell r="G5305">
            <v>0</v>
          </cell>
        </row>
        <row r="5306">
          <cell r="A5306" t="str">
            <v>RUBRO:</v>
          </cell>
          <cell r="B5306" t="str">
            <v/>
          </cell>
          <cell r="C5306" t="str">
            <v/>
          </cell>
          <cell r="D5306">
            <v>0</v>
          </cell>
          <cell r="E5306">
            <v>0</v>
          </cell>
          <cell r="F5306">
            <v>0</v>
          </cell>
          <cell r="G5306">
            <v>0</v>
          </cell>
        </row>
        <row r="5307">
          <cell r="A5307" t="str">
            <v>ITEM:</v>
          </cell>
          <cell r="B5307" t="str">
            <v/>
          </cell>
          <cell r="C5307" t="str">
            <v/>
          </cell>
          <cell r="D5307">
            <v>0</v>
          </cell>
          <cell r="E5307">
            <v>0</v>
          </cell>
          <cell r="F5307" t="str">
            <v>UNIDAD:</v>
          </cell>
          <cell r="G5307" t="str">
            <v/>
          </cell>
        </row>
        <row r="5308">
          <cell r="A5308">
            <v>0</v>
          </cell>
          <cell r="B5308">
            <v>0</v>
          </cell>
          <cell r="C5308">
            <v>0</v>
          </cell>
          <cell r="D5308">
            <v>0</v>
          </cell>
          <cell r="E5308">
            <v>0</v>
          </cell>
          <cell r="F5308">
            <v>0</v>
          </cell>
          <cell r="G5308">
            <v>0</v>
          </cell>
        </row>
        <row r="5309">
          <cell r="A5309" t="str">
            <v>DATOS REDETERMINACION</v>
          </cell>
          <cell r="B5309">
            <v>0</v>
          </cell>
          <cell r="C5309" t="str">
            <v>DESIGNACION</v>
          </cell>
          <cell r="D5309" t="str">
            <v>U</v>
          </cell>
          <cell r="E5309" t="str">
            <v>Cantidad</v>
          </cell>
          <cell r="F5309" t="str">
            <v>$ Unitarios</v>
          </cell>
          <cell r="G5309" t="str">
            <v>$ Parcial</v>
          </cell>
        </row>
        <row r="5310">
          <cell r="A5310" t="str">
            <v>CÓDIGO</v>
          </cell>
          <cell r="B5310" t="str">
            <v>DESCRIPCIÓN</v>
          </cell>
          <cell r="C5310">
            <v>0</v>
          </cell>
          <cell r="D5310">
            <v>0</v>
          </cell>
          <cell r="E5310">
            <v>0</v>
          </cell>
          <cell r="F5310">
            <v>0</v>
          </cell>
          <cell r="G5310">
            <v>0</v>
          </cell>
        </row>
        <row r="5311">
          <cell r="A5311">
            <v>0</v>
          </cell>
          <cell r="B5311">
            <v>0</v>
          </cell>
          <cell r="C5311" t="str">
            <v>A - MATERIALES</v>
          </cell>
          <cell r="D5311">
            <v>0</v>
          </cell>
          <cell r="E5311">
            <v>0</v>
          </cell>
          <cell r="F5311">
            <v>0</v>
          </cell>
          <cell r="G5311">
            <v>0</v>
          </cell>
        </row>
        <row r="5312">
          <cell r="A5312" t="str">
            <v/>
          </cell>
          <cell r="B5312" t="str">
            <v/>
          </cell>
          <cell r="C5312">
            <v>0</v>
          </cell>
          <cell r="D5312" t="str">
            <v/>
          </cell>
          <cell r="E5312">
            <v>0</v>
          </cell>
          <cell r="F5312">
            <v>0</v>
          </cell>
          <cell r="G5312">
            <v>0</v>
          </cell>
        </row>
        <row r="5313">
          <cell r="A5313" t="str">
            <v/>
          </cell>
          <cell r="B5313" t="str">
            <v/>
          </cell>
          <cell r="C5313">
            <v>0</v>
          </cell>
          <cell r="D5313" t="str">
            <v/>
          </cell>
          <cell r="E5313">
            <v>0</v>
          </cell>
          <cell r="F5313">
            <v>0</v>
          </cell>
          <cell r="G5313">
            <v>0</v>
          </cell>
        </row>
        <row r="5314">
          <cell r="A5314" t="str">
            <v/>
          </cell>
          <cell r="B5314" t="str">
            <v/>
          </cell>
          <cell r="C5314">
            <v>0</v>
          </cell>
          <cell r="D5314" t="str">
            <v/>
          </cell>
          <cell r="E5314">
            <v>0</v>
          </cell>
          <cell r="F5314">
            <v>0</v>
          </cell>
          <cell r="G5314">
            <v>0</v>
          </cell>
        </row>
        <row r="5315">
          <cell r="A5315" t="str">
            <v/>
          </cell>
          <cell r="B5315" t="str">
            <v/>
          </cell>
          <cell r="C5315">
            <v>0</v>
          </cell>
          <cell r="D5315" t="str">
            <v/>
          </cell>
          <cell r="E5315">
            <v>0</v>
          </cell>
          <cell r="F5315">
            <v>0</v>
          </cell>
          <cell r="G5315">
            <v>0</v>
          </cell>
        </row>
        <row r="5316">
          <cell r="A5316" t="str">
            <v/>
          </cell>
          <cell r="B5316" t="str">
            <v/>
          </cell>
          <cell r="C5316">
            <v>0</v>
          </cell>
          <cell r="D5316" t="str">
            <v/>
          </cell>
          <cell r="E5316">
            <v>0</v>
          </cell>
          <cell r="F5316">
            <v>0</v>
          </cell>
          <cell r="G5316">
            <v>0</v>
          </cell>
        </row>
        <row r="5317">
          <cell r="A5317" t="str">
            <v/>
          </cell>
          <cell r="B5317" t="str">
            <v/>
          </cell>
          <cell r="C5317">
            <v>0</v>
          </cell>
          <cell r="D5317" t="str">
            <v/>
          </cell>
          <cell r="E5317">
            <v>0</v>
          </cell>
          <cell r="F5317">
            <v>0</v>
          </cell>
          <cell r="G5317">
            <v>0</v>
          </cell>
        </row>
        <row r="5318">
          <cell r="A5318" t="str">
            <v/>
          </cell>
          <cell r="B5318" t="str">
            <v/>
          </cell>
          <cell r="C5318">
            <v>0</v>
          </cell>
          <cell r="D5318" t="str">
            <v/>
          </cell>
          <cell r="E5318">
            <v>0</v>
          </cell>
          <cell r="F5318">
            <v>0</v>
          </cell>
          <cell r="G5318">
            <v>0</v>
          </cell>
        </row>
        <row r="5319">
          <cell r="A5319" t="str">
            <v/>
          </cell>
          <cell r="B5319" t="str">
            <v/>
          </cell>
          <cell r="C5319">
            <v>0</v>
          </cell>
          <cell r="D5319" t="str">
            <v/>
          </cell>
          <cell r="E5319">
            <v>0</v>
          </cell>
          <cell r="F5319">
            <v>0</v>
          </cell>
          <cell r="G5319">
            <v>0</v>
          </cell>
        </row>
        <row r="5320">
          <cell r="A5320" t="str">
            <v/>
          </cell>
          <cell r="B5320" t="str">
            <v/>
          </cell>
          <cell r="C5320">
            <v>0</v>
          </cell>
          <cell r="D5320" t="str">
            <v/>
          </cell>
          <cell r="E5320">
            <v>0</v>
          </cell>
          <cell r="F5320">
            <v>0</v>
          </cell>
          <cell r="G5320">
            <v>0</v>
          </cell>
        </row>
        <row r="5321">
          <cell r="A5321" t="str">
            <v/>
          </cell>
          <cell r="B5321" t="str">
            <v/>
          </cell>
          <cell r="C5321">
            <v>0</v>
          </cell>
          <cell r="D5321" t="str">
            <v/>
          </cell>
          <cell r="E5321">
            <v>0</v>
          </cell>
          <cell r="F5321">
            <v>0</v>
          </cell>
          <cell r="G5321">
            <v>0</v>
          </cell>
        </row>
        <row r="5322">
          <cell r="A5322" t="str">
            <v/>
          </cell>
          <cell r="B5322" t="str">
            <v/>
          </cell>
          <cell r="C5322">
            <v>0</v>
          </cell>
          <cell r="D5322" t="str">
            <v/>
          </cell>
          <cell r="E5322">
            <v>0</v>
          </cell>
          <cell r="F5322">
            <v>0</v>
          </cell>
          <cell r="G5322">
            <v>0</v>
          </cell>
        </row>
        <row r="5323">
          <cell r="A5323" t="str">
            <v/>
          </cell>
          <cell r="B5323" t="str">
            <v/>
          </cell>
          <cell r="C5323">
            <v>0</v>
          </cell>
          <cell r="D5323" t="str">
            <v/>
          </cell>
          <cell r="E5323">
            <v>0</v>
          </cell>
          <cell r="F5323">
            <v>0</v>
          </cell>
          <cell r="G5323">
            <v>0</v>
          </cell>
        </row>
        <row r="5324">
          <cell r="A5324" t="str">
            <v/>
          </cell>
          <cell r="B5324" t="str">
            <v/>
          </cell>
          <cell r="C5324">
            <v>0</v>
          </cell>
          <cell r="D5324" t="str">
            <v/>
          </cell>
          <cell r="E5324">
            <v>0</v>
          </cell>
          <cell r="F5324">
            <v>0</v>
          </cell>
          <cell r="G5324">
            <v>0</v>
          </cell>
        </row>
        <row r="5325">
          <cell r="A5325" t="str">
            <v/>
          </cell>
          <cell r="B5325" t="str">
            <v/>
          </cell>
          <cell r="C5325">
            <v>0</v>
          </cell>
          <cell r="D5325" t="str">
            <v/>
          </cell>
          <cell r="E5325">
            <v>0</v>
          </cell>
          <cell r="F5325">
            <v>0</v>
          </cell>
          <cell r="G5325">
            <v>0</v>
          </cell>
        </row>
        <row r="5326">
          <cell r="A5326">
            <v>0</v>
          </cell>
          <cell r="B5326">
            <v>0</v>
          </cell>
          <cell r="C5326">
            <v>0</v>
          </cell>
          <cell r="D5326">
            <v>0</v>
          </cell>
          <cell r="E5326">
            <v>0</v>
          </cell>
          <cell r="F5326" t="str">
            <v>Total A</v>
          </cell>
          <cell r="G5326">
            <v>0</v>
          </cell>
        </row>
        <row r="5327">
          <cell r="A5327">
            <v>0</v>
          </cell>
          <cell r="B5327">
            <v>0</v>
          </cell>
          <cell r="C5327" t="str">
            <v>B - MANO DE OBRA</v>
          </cell>
          <cell r="D5327">
            <v>0</v>
          </cell>
          <cell r="E5327">
            <v>0</v>
          </cell>
          <cell r="F5327">
            <v>0</v>
          </cell>
          <cell r="G5327">
            <v>0</v>
          </cell>
        </row>
        <row r="5328">
          <cell r="A5328" t="str">
            <v/>
          </cell>
          <cell r="B5328">
            <v>0</v>
          </cell>
          <cell r="C5328">
            <v>0</v>
          </cell>
          <cell r="D5328" t="str">
            <v/>
          </cell>
          <cell r="E5328">
            <v>0</v>
          </cell>
          <cell r="F5328">
            <v>0</v>
          </cell>
          <cell r="G5328">
            <v>0</v>
          </cell>
        </row>
        <row r="5329">
          <cell r="A5329" t="str">
            <v/>
          </cell>
          <cell r="B5329">
            <v>0</v>
          </cell>
          <cell r="C5329">
            <v>0</v>
          </cell>
          <cell r="D5329" t="str">
            <v/>
          </cell>
          <cell r="E5329">
            <v>0</v>
          </cell>
          <cell r="F5329">
            <v>0</v>
          </cell>
          <cell r="G5329">
            <v>0</v>
          </cell>
        </row>
        <row r="5330">
          <cell r="A5330" t="str">
            <v/>
          </cell>
          <cell r="B5330">
            <v>0</v>
          </cell>
          <cell r="C5330">
            <v>0</v>
          </cell>
          <cell r="D5330" t="str">
            <v/>
          </cell>
          <cell r="E5330">
            <v>0</v>
          </cell>
          <cell r="F5330">
            <v>0</v>
          </cell>
          <cell r="G5330">
            <v>0</v>
          </cell>
        </row>
        <row r="5331">
          <cell r="A5331" t="str">
            <v/>
          </cell>
          <cell r="B5331">
            <v>0</v>
          </cell>
          <cell r="C5331">
            <v>0</v>
          </cell>
          <cell r="D5331" t="str">
            <v/>
          </cell>
          <cell r="E5331">
            <v>0</v>
          </cell>
          <cell r="F5331">
            <v>0</v>
          </cell>
          <cell r="G5331">
            <v>0</v>
          </cell>
        </row>
        <row r="5332">
          <cell r="A5332" t="str">
            <v/>
          </cell>
          <cell r="B5332">
            <v>0</v>
          </cell>
          <cell r="C5332">
            <v>0</v>
          </cell>
          <cell r="D5332" t="str">
            <v/>
          </cell>
          <cell r="E5332">
            <v>0</v>
          </cell>
          <cell r="F5332">
            <v>0</v>
          </cell>
          <cell r="G5332">
            <v>0</v>
          </cell>
        </row>
        <row r="5333">
          <cell r="A5333" t="str">
            <v/>
          </cell>
          <cell r="B5333">
            <v>0</v>
          </cell>
          <cell r="C5333">
            <v>0</v>
          </cell>
          <cell r="D5333" t="str">
            <v/>
          </cell>
          <cell r="E5333">
            <v>0</v>
          </cell>
          <cell r="F5333">
            <v>0</v>
          </cell>
          <cell r="G5333">
            <v>0</v>
          </cell>
        </row>
        <row r="5334">
          <cell r="A5334" t="str">
            <v/>
          </cell>
          <cell r="B5334">
            <v>0</v>
          </cell>
          <cell r="C5334">
            <v>0</v>
          </cell>
          <cell r="D5334" t="str">
            <v/>
          </cell>
          <cell r="E5334">
            <v>0</v>
          </cell>
          <cell r="F5334">
            <v>0</v>
          </cell>
          <cell r="G5334">
            <v>0</v>
          </cell>
        </row>
        <row r="5335">
          <cell r="A5335" t="str">
            <v/>
          </cell>
          <cell r="B5335">
            <v>0</v>
          </cell>
          <cell r="C5335">
            <v>0</v>
          </cell>
          <cell r="D5335" t="str">
            <v/>
          </cell>
          <cell r="E5335">
            <v>0</v>
          </cell>
          <cell r="F5335">
            <v>0</v>
          </cell>
          <cell r="G5335">
            <v>0</v>
          </cell>
        </row>
        <row r="5336">
          <cell r="A5336">
            <v>0</v>
          </cell>
          <cell r="B5336">
            <v>0</v>
          </cell>
          <cell r="C5336">
            <v>0</v>
          </cell>
          <cell r="D5336">
            <v>0</v>
          </cell>
          <cell r="E5336">
            <v>0</v>
          </cell>
          <cell r="F5336" t="str">
            <v>Total B</v>
          </cell>
          <cell r="G5336">
            <v>0</v>
          </cell>
        </row>
        <row r="5337">
          <cell r="A5337">
            <v>0</v>
          </cell>
          <cell r="B5337">
            <v>0</v>
          </cell>
          <cell r="C5337" t="str">
            <v>C - EQUIPOS</v>
          </cell>
          <cell r="D5337">
            <v>0</v>
          </cell>
          <cell r="E5337">
            <v>0</v>
          </cell>
          <cell r="F5337">
            <v>0</v>
          </cell>
          <cell r="G5337">
            <v>0</v>
          </cell>
        </row>
        <row r="5338">
          <cell r="A5338" t="str">
            <v/>
          </cell>
          <cell r="B5338" t="str">
            <v/>
          </cell>
          <cell r="C5338">
            <v>0</v>
          </cell>
          <cell r="D5338" t="str">
            <v/>
          </cell>
          <cell r="E5338">
            <v>0</v>
          </cell>
          <cell r="F5338">
            <v>0</v>
          </cell>
          <cell r="G5338">
            <v>0</v>
          </cell>
        </row>
        <row r="5339">
          <cell r="A5339" t="str">
            <v/>
          </cell>
          <cell r="B5339" t="str">
            <v/>
          </cell>
          <cell r="C5339">
            <v>0</v>
          </cell>
          <cell r="D5339" t="str">
            <v/>
          </cell>
          <cell r="E5339">
            <v>0</v>
          </cell>
          <cell r="F5339">
            <v>0</v>
          </cell>
          <cell r="G5339">
            <v>0</v>
          </cell>
        </row>
        <row r="5340">
          <cell r="A5340" t="str">
            <v/>
          </cell>
          <cell r="B5340" t="str">
            <v/>
          </cell>
          <cell r="C5340">
            <v>0</v>
          </cell>
          <cell r="D5340" t="str">
            <v/>
          </cell>
          <cell r="E5340">
            <v>0</v>
          </cell>
          <cell r="F5340">
            <v>0</v>
          </cell>
          <cell r="G5340">
            <v>0</v>
          </cell>
        </row>
        <row r="5341">
          <cell r="A5341" t="str">
            <v/>
          </cell>
          <cell r="B5341" t="str">
            <v/>
          </cell>
          <cell r="C5341">
            <v>0</v>
          </cell>
          <cell r="D5341" t="str">
            <v/>
          </cell>
          <cell r="E5341">
            <v>0</v>
          </cell>
          <cell r="F5341">
            <v>0</v>
          </cell>
          <cell r="G5341">
            <v>0</v>
          </cell>
        </row>
        <row r="5342">
          <cell r="A5342" t="str">
            <v/>
          </cell>
          <cell r="B5342" t="str">
            <v/>
          </cell>
          <cell r="C5342">
            <v>0</v>
          </cell>
          <cell r="D5342" t="str">
            <v/>
          </cell>
          <cell r="E5342">
            <v>0</v>
          </cell>
          <cell r="F5342">
            <v>0</v>
          </cell>
          <cell r="G5342">
            <v>0</v>
          </cell>
        </row>
        <row r="5343">
          <cell r="A5343" t="str">
            <v/>
          </cell>
          <cell r="B5343" t="str">
            <v/>
          </cell>
          <cell r="C5343">
            <v>0</v>
          </cell>
          <cell r="D5343" t="str">
            <v/>
          </cell>
          <cell r="E5343">
            <v>0</v>
          </cell>
          <cell r="F5343">
            <v>0</v>
          </cell>
          <cell r="G5343">
            <v>0</v>
          </cell>
        </row>
        <row r="5344">
          <cell r="A5344" t="str">
            <v/>
          </cell>
          <cell r="B5344" t="str">
            <v/>
          </cell>
          <cell r="C5344">
            <v>0</v>
          </cell>
          <cell r="D5344" t="str">
            <v/>
          </cell>
          <cell r="E5344">
            <v>0</v>
          </cell>
          <cell r="F5344">
            <v>0</v>
          </cell>
          <cell r="G5344">
            <v>0</v>
          </cell>
        </row>
        <row r="5345">
          <cell r="A5345" t="str">
            <v/>
          </cell>
          <cell r="B5345" t="str">
            <v/>
          </cell>
          <cell r="C5345">
            <v>0</v>
          </cell>
          <cell r="D5345" t="str">
            <v/>
          </cell>
          <cell r="E5345">
            <v>0</v>
          </cell>
          <cell r="F5345">
            <v>0</v>
          </cell>
          <cell r="G5345">
            <v>0</v>
          </cell>
        </row>
        <row r="5346">
          <cell r="A5346" t="str">
            <v/>
          </cell>
          <cell r="B5346" t="str">
            <v/>
          </cell>
          <cell r="C5346">
            <v>0</v>
          </cell>
          <cell r="D5346" t="str">
            <v/>
          </cell>
          <cell r="E5346">
            <v>0</v>
          </cell>
          <cell r="F5346">
            <v>0</v>
          </cell>
          <cell r="G5346">
            <v>0</v>
          </cell>
        </row>
        <row r="5347">
          <cell r="A5347">
            <v>0</v>
          </cell>
          <cell r="B5347">
            <v>0</v>
          </cell>
          <cell r="C5347">
            <v>0</v>
          </cell>
          <cell r="D5347">
            <v>0</v>
          </cell>
          <cell r="E5347">
            <v>0</v>
          </cell>
          <cell r="F5347" t="str">
            <v>Total C</v>
          </cell>
          <cell r="G5347">
            <v>0</v>
          </cell>
        </row>
        <row r="5348">
          <cell r="A5348">
            <v>0</v>
          </cell>
          <cell r="B5348">
            <v>0</v>
          </cell>
          <cell r="C5348">
            <v>0</v>
          </cell>
          <cell r="D5348">
            <v>0</v>
          </cell>
          <cell r="E5348">
            <v>0</v>
          </cell>
          <cell r="F5348">
            <v>0</v>
          </cell>
          <cell r="G5348">
            <v>0</v>
          </cell>
        </row>
        <row r="5349">
          <cell r="A5349" t="str">
            <v/>
          </cell>
          <cell r="B5349" t="str">
            <v/>
          </cell>
          <cell r="C5349">
            <v>0</v>
          </cell>
          <cell r="D5349" t="str">
            <v>Costo  Neto</v>
          </cell>
          <cell r="E5349">
            <v>0</v>
          </cell>
          <cell r="F5349" t="str">
            <v>Total D=A+B+C</v>
          </cell>
          <cell r="G5349">
            <v>0</v>
          </cell>
        </row>
        <row r="5351">
          <cell r="A5351" t="str">
            <v>ANALISIS DE PRECIOS</v>
          </cell>
          <cell r="B5351">
            <v>0</v>
          </cell>
          <cell r="C5351">
            <v>0</v>
          </cell>
          <cell r="D5351">
            <v>0</v>
          </cell>
          <cell r="E5351">
            <v>0</v>
          </cell>
          <cell r="F5351">
            <v>0</v>
          </cell>
          <cell r="G5351">
            <v>0</v>
          </cell>
        </row>
        <row r="5352">
          <cell r="A5352" t="str">
            <v>COMITENTE:</v>
          </cell>
          <cell r="B5352" t="str">
            <v>DIRECCIÓN DE ARQUITECTURA</v>
          </cell>
          <cell r="C5352">
            <v>0</v>
          </cell>
          <cell r="D5352">
            <v>0</v>
          </cell>
          <cell r="E5352">
            <v>0</v>
          </cell>
          <cell r="F5352">
            <v>0</v>
          </cell>
          <cell r="G5352">
            <v>0</v>
          </cell>
        </row>
        <row r="5353">
          <cell r="A5353" t="str">
            <v>CONTRATISTA:</v>
          </cell>
          <cell r="B5353" t="str">
            <v>FUNCIONALES SIGOP</v>
          </cell>
          <cell r="C5353">
            <v>0</v>
          </cell>
          <cell r="D5353">
            <v>0</v>
          </cell>
          <cell r="E5353">
            <v>0</v>
          </cell>
          <cell r="F5353">
            <v>0</v>
          </cell>
          <cell r="G5353">
            <v>0</v>
          </cell>
        </row>
        <row r="5354">
          <cell r="A5354" t="str">
            <v>OBRA:</v>
          </cell>
          <cell r="B5354" t="str">
            <v>PRUEBA PLANILLA DE MEDICION</v>
          </cell>
          <cell r="C5354">
            <v>0</v>
          </cell>
          <cell r="D5354">
            <v>0</v>
          </cell>
          <cell r="E5354">
            <v>0</v>
          </cell>
          <cell r="F5354" t="str">
            <v>PRECIOS A:</v>
          </cell>
          <cell r="G5354">
            <v>0</v>
          </cell>
        </row>
        <row r="5355">
          <cell r="A5355" t="str">
            <v>UBICACIÓN:</v>
          </cell>
          <cell r="B5355" t="str">
            <v>CENTRO CIVICO</v>
          </cell>
          <cell r="C5355">
            <v>0</v>
          </cell>
          <cell r="D5355">
            <v>0</v>
          </cell>
          <cell r="E5355">
            <v>0</v>
          </cell>
          <cell r="F5355">
            <v>0</v>
          </cell>
          <cell r="G5355">
            <v>0</v>
          </cell>
        </row>
        <row r="5356">
          <cell r="A5356" t="str">
            <v>RUBRO:</v>
          </cell>
          <cell r="B5356" t="str">
            <v/>
          </cell>
          <cell r="C5356" t="str">
            <v/>
          </cell>
          <cell r="D5356">
            <v>0</v>
          </cell>
          <cell r="E5356">
            <v>0</v>
          </cell>
          <cell r="F5356">
            <v>0</v>
          </cell>
          <cell r="G5356">
            <v>0</v>
          </cell>
        </row>
        <row r="5357">
          <cell r="A5357" t="str">
            <v>ITEM:</v>
          </cell>
          <cell r="B5357" t="str">
            <v/>
          </cell>
          <cell r="C5357" t="str">
            <v/>
          </cell>
          <cell r="D5357">
            <v>0</v>
          </cell>
          <cell r="E5357">
            <v>0</v>
          </cell>
          <cell r="F5357" t="str">
            <v>UNIDAD:</v>
          </cell>
          <cell r="G5357" t="str">
            <v/>
          </cell>
        </row>
        <row r="5358">
          <cell r="A5358">
            <v>0</v>
          </cell>
          <cell r="B5358">
            <v>0</v>
          </cell>
          <cell r="C5358">
            <v>0</v>
          </cell>
          <cell r="D5358">
            <v>0</v>
          </cell>
          <cell r="E5358">
            <v>0</v>
          </cell>
          <cell r="F5358">
            <v>0</v>
          </cell>
          <cell r="G5358">
            <v>0</v>
          </cell>
        </row>
        <row r="5359">
          <cell r="A5359" t="str">
            <v>DATOS REDETERMINACION</v>
          </cell>
          <cell r="B5359">
            <v>0</v>
          </cell>
          <cell r="C5359" t="str">
            <v>DESIGNACION</v>
          </cell>
          <cell r="D5359" t="str">
            <v>U</v>
          </cell>
          <cell r="E5359" t="str">
            <v>Cantidad</v>
          </cell>
          <cell r="F5359" t="str">
            <v>$ Unitarios</v>
          </cell>
          <cell r="G5359" t="str">
            <v>$ Parcial</v>
          </cell>
        </row>
        <row r="5360">
          <cell r="A5360" t="str">
            <v>CÓDIGO</v>
          </cell>
          <cell r="B5360" t="str">
            <v>DESCRIPCIÓN</v>
          </cell>
          <cell r="C5360">
            <v>0</v>
          </cell>
          <cell r="D5360">
            <v>0</v>
          </cell>
          <cell r="E5360">
            <v>0</v>
          </cell>
          <cell r="F5360">
            <v>0</v>
          </cell>
          <cell r="G5360">
            <v>0</v>
          </cell>
        </row>
        <row r="5361">
          <cell r="A5361">
            <v>0</v>
          </cell>
          <cell r="B5361">
            <v>0</v>
          </cell>
          <cell r="C5361" t="str">
            <v>A - MATERIALES</v>
          </cell>
          <cell r="D5361">
            <v>0</v>
          </cell>
          <cell r="E5361">
            <v>0</v>
          </cell>
          <cell r="F5361">
            <v>0</v>
          </cell>
          <cell r="G5361">
            <v>0</v>
          </cell>
        </row>
        <row r="5362">
          <cell r="A5362" t="str">
            <v/>
          </cell>
          <cell r="B5362" t="str">
            <v/>
          </cell>
          <cell r="C5362">
            <v>0</v>
          </cell>
          <cell r="D5362" t="str">
            <v/>
          </cell>
          <cell r="E5362">
            <v>0</v>
          </cell>
          <cell r="F5362">
            <v>0</v>
          </cell>
          <cell r="G5362">
            <v>0</v>
          </cell>
        </row>
        <row r="5363">
          <cell r="A5363" t="str">
            <v/>
          </cell>
          <cell r="B5363" t="str">
            <v/>
          </cell>
          <cell r="C5363">
            <v>0</v>
          </cell>
          <cell r="D5363" t="str">
            <v/>
          </cell>
          <cell r="E5363">
            <v>0</v>
          </cell>
          <cell r="F5363">
            <v>0</v>
          </cell>
          <cell r="G5363">
            <v>0</v>
          </cell>
        </row>
        <row r="5364">
          <cell r="A5364" t="str">
            <v/>
          </cell>
          <cell r="B5364" t="str">
            <v/>
          </cell>
          <cell r="C5364">
            <v>0</v>
          </cell>
          <cell r="D5364" t="str">
            <v/>
          </cell>
          <cell r="E5364">
            <v>0</v>
          </cell>
          <cell r="F5364">
            <v>0</v>
          </cell>
          <cell r="G5364">
            <v>0</v>
          </cell>
        </row>
        <row r="5365">
          <cell r="A5365" t="str">
            <v/>
          </cell>
          <cell r="B5365" t="str">
            <v/>
          </cell>
          <cell r="C5365">
            <v>0</v>
          </cell>
          <cell r="D5365" t="str">
            <v/>
          </cell>
          <cell r="E5365">
            <v>0</v>
          </cell>
          <cell r="F5365">
            <v>0</v>
          </cell>
          <cell r="G5365">
            <v>0</v>
          </cell>
        </row>
        <row r="5366">
          <cell r="A5366" t="str">
            <v/>
          </cell>
          <cell r="B5366" t="str">
            <v/>
          </cell>
          <cell r="C5366">
            <v>0</v>
          </cell>
          <cell r="D5366" t="str">
            <v/>
          </cell>
          <cell r="E5366">
            <v>0</v>
          </cell>
          <cell r="F5366">
            <v>0</v>
          </cell>
          <cell r="G5366">
            <v>0</v>
          </cell>
        </row>
        <row r="5367">
          <cell r="A5367" t="str">
            <v/>
          </cell>
          <cell r="B5367" t="str">
            <v/>
          </cell>
          <cell r="C5367">
            <v>0</v>
          </cell>
          <cell r="D5367" t="str">
            <v/>
          </cell>
          <cell r="E5367">
            <v>0</v>
          </cell>
          <cell r="F5367">
            <v>0</v>
          </cell>
          <cell r="G5367">
            <v>0</v>
          </cell>
        </row>
        <row r="5368">
          <cell r="A5368" t="str">
            <v/>
          </cell>
          <cell r="B5368" t="str">
            <v/>
          </cell>
          <cell r="C5368">
            <v>0</v>
          </cell>
          <cell r="D5368" t="str">
            <v/>
          </cell>
          <cell r="E5368">
            <v>0</v>
          </cell>
          <cell r="F5368">
            <v>0</v>
          </cell>
          <cell r="G5368">
            <v>0</v>
          </cell>
        </row>
        <row r="5369">
          <cell r="A5369" t="str">
            <v/>
          </cell>
          <cell r="B5369" t="str">
            <v/>
          </cell>
          <cell r="C5369">
            <v>0</v>
          </cell>
          <cell r="D5369" t="str">
            <v/>
          </cell>
          <cell r="E5369">
            <v>0</v>
          </cell>
          <cell r="F5369">
            <v>0</v>
          </cell>
          <cell r="G5369">
            <v>0</v>
          </cell>
        </row>
        <row r="5370">
          <cell r="A5370" t="str">
            <v/>
          </cell>
          <cell r="B5370" t="str">
            <v/>
          </cell>
          <cell r="C5370">
            <v>0</v>
          </cell>
          <cell r="D5370" t="str">
            <v/>
          </cell>
          <cell r="E5370">
            <v>0</v>
          </cell>
          <cell r="F5370">
            <v>0</v>
          </cell>
          <cell r="G5370">
            <v>0</v>
          </cell>
        </row>
        <row r="5371">
          <cell r="A5371" t="str">
            <v/>
          </cell>
          <cell r="B5371" t="str">
            <v/>
          </cell>
          <cell r="C5371">
            <v>0</v>
          </cell>
          <cell r="D5371" t="str">
            <v/>
          </cell>
          <cell r="E5371">
            <v>0</v>
          </cell>
          <cell r="F5371">
            <v>0</v>
          </cell>
          <cell r="G5371">
            <v>0</v>
          </cell>
        </row>
        <row r="5372">
          <cell r="A5372" t="str">
            <v/>
          </cell>
          <cell r="B5372" t="str">
            <v/>
          </cell>
          <cell r="C5372">
            <v>0</v>
          </cell>
          <cell r="D5372" t="str">
            <v/>
          </cell>
          <cell r="E5372">
            <v>0</v>
          </cell>
          <cell r="F5372">
            <v>0</v>
          </cell>
          <cell r="G5372">
            <v>0</v>
          </cell>
        </row>
        <row r="5373">
          <cell r="A5373" t="str">
            <v/>
          </cell>
          <cell r="B5373" t="str">
            <v/>
          </cell>
          <cell r="C5373">
            <v>0</v>
          </cell>
          <cell r="D5373" t="str">
            <v/>
          </cell>
          <cell r="E5373">
            <v>0</v>
          </cell>
          <cell r="F5373">
            <v>0</v>
          </cell>
          <cell r="G5373">
            <v>0</v>
          </cell>
        </row>
        <row r="5374">
          <cell r="A5374" t="str">
            <v/>
          </cell>
          <cell r="B5374" t="str">
            <v/>
          </cell>
          <cell r="C5374">
            <v>0</v>
          </cell>
          <cell r="D5374" t="str">
            <v/>
          </cell>
          <cell r="E5374">
            <v>0</v>
          </cell>
          <cell r="F5374">
            <v>0</v>
          </cell>
          <cell r="G5374">
            <v>0</v>
          </cell>
        </row>
        <row r="5375">
          <cell r="A5375" t="str">
            <v/>
          </cell>
          <cell r="B5375" t="str">
            <v/>
          </cell>
          <cell r="C5375">
            <v>0</v>
          </cell>
          <cell r="D5375" t="str">
            <v/>
          </cell>
          <cell r="E5375">
            <v>0</v>
          </cell>
          <cell r="F5375">
            <v>0</v>
          </cell>
          <cell r="G5375">
            <v>0</v>
          </cell>
        </row>
        <row r="5376">
          <cell r="A5376">
            <v>0</v>
          </cell>
          <cell r="B5376">
            <v>0</v>
          </cell>
          <cell r="C5376">
            <v>0</v>
          </cell>
          <cell r="D5376">
            <v>0</v>
          </cell>
          <cell r="E5376">
            <v>0</v>
          </cell>
          <cell r="F5376" t="str">
            <v>Total A</v>
          </cell>
          <cell r="G5376">
            <v>0</v>
          </cell>
        </row>
        <row r="5377">
          <cell r="A5377">
            <v>0</v>
          </cell>
          <cell r="B5377">
            <v>0</v>
          </cell>
          <cell r="C5377" t="str">
            <v>B - MANO DE OBRA</v>
          </cell>
          <cell r="D5377">
            <v>0</v>
          </cell>
          <cell r="E5377">
            <v>0</v>
          </cell>
          <cell r="F5377">
            <v>0</v>
          </cell>
          <cell r="G5377">
            <v>0</v>
          </cell>
        </row>
        <row r="5378">
          <cell r="A5378" t="str">
            <v/>
          </cell>
          <cell r="B5378">
            <v>0</v>
          </cell>
          <cell r="C5378">
            <v>0</v>
          </cell>
          <cell r="D5378" t="str">
            <v/>
          </cell>
          <cell r="E5378">
            <v>0</v>
          </cell>
          <cell r="F5378">
            <v>0</v>
          </cell>
          <cell r="G5378">
            <v>0</v>
          </cell>
        </row>
        <row r="5379">
          <cell r="A5379" t="str">
            <v/>
          </cell>
          <cell r="B5379">
            <v>0</v>
          </cell>
          <cell r="C5379">
            <v>0</v>
          </cell>
          <cell r="D5379" t="str">
            <v/>
          </cell>
          <cell r="E5379">
            <v>0</v>
          </cell>
          <cell r="F5379">
            <v>0</v>
          </cell>
          <cell r="G5379">
            <v>0</v>
          </cell>
        </row>
        <row r="5380">
          <cell r="A5380" t="str">
            <v/>
          </cell>
          <cell r="B5380">
            <v>0</v>
          </cell>
          <cell r="C5380">
            <v>0</v>
          </cell>
          <cell r="D5380" t="str">
            <v/>
          </cell>
          <cell r="E5380">
            <v>0</v>
          </cell>
          <cell r="F5380">
            <v>0</v>
          </cell>
          <cell r="G5380">
            <v>0</v>
          </cell>
        </row>
        <row r="5381">
          <cell r="A5381" t="str">
            <v/>
          </cell>
          <cell r="B5381">
            <v>0</v>
          </cell>
          <cell r="C5381">
            <v>0</v>
          </cell>
          <cell r="D5381" t="str">
            <v/>
          </cell>
          <cell r="E5381">
            <v>0</v>
          </cell>
          <cell r="F5381">
            <v>0</v>
          </cell>
          <cell r="G5381">
            <v>0</v>
          </cell>
        </row>
        <row r="5382">
          <cell r="A5382" t="str">
            <v/>
          </cell>
          <cell r="B5382">
            <v>0</v>
          </cell>
          <cell r="C5382">
            <v>0</v>
          </cell>
          <cell r="D5382" t="str">
            <v/>
          </cell>
          <cell r="E5382">
            <v>0</v>
          </cell>
          <cell r="F5382">
            <v>0</v>
          </cell>
          <cell r="G5382">
            <v>0</v>
          </cell>
        </row>
        <row r="5383">
          <cell r="A5383" t="str">
            <v/>
          </cell>
          <cell r="B5383">
            <v>0</v>
          </cell>
          <cell r="C5383">
            <v>0</v>
          </cell>
          <cell r="D5383" t="str">
            <v/>
          </cell>
          <cell r="E5383">
            <v>0</v>
          </cell>
          <cell r="F5383">
            <v>0</v>
          </cell>
          <cell r="G5383">
            <v>0</v>
          </cell>
        </row>
        <row r="5384">
          <cell r="A5384" t="str">
            <v/>
          </cell>
          <cell r="B5384">
            <v>0</v>
          </cell>
          <cell r="C5384">
            <v>0</v>
          </cell>
          <cell r="D5384" t="str">
            <v/>
          </cell>
          <cell r="E5384">
            <v>0</v>
          </cell>
          <cell r="F5384">
            <v>0</v>
          </cell>
          <cell r="G5384">
            <v>0</v>
          </cell>
        </row>
        <row r="5385">
          <cell r="A5385" t="str">
            <v/>
          </cell>
          <cell r="B5385">
            <v>0</v>
          </cell>
          <cell r="C5385">
            <v>0</v>
          </cell>
          <cell r="D5385" t="str">
            <v/>
          </cell>
          <cell r="E5385">
            <v>0</v>
          </cell>
          <cell r="F5385">
            <v>0</v>
          </cell>
          <cell r="G5385">
            <v>0</v>
          </cell>
        </row>
        <row r="5386">
          <cell r="A5386">
            <v>0</v>
          </cell>
          <cell r="B5386">
            <v>0</v>
          </cell>
          <cell r="C5386">
            <v>0</v>
          </cell>
          <cell r="D5386">
            <v>0</v>
          </cell>
          <cell r="E5386">
            <v>0</v>
          </cell>
          <cell r="F5386" t="str">
            <v>Total B</v>
          </cell>
          <cell r="G5386">
            <v>0</v>
          </cell>
        </row>
        <row r="5387">
          <cell r="A5387">
            <v>0</v>
          </cell>
          <cell r="B5387">
            <v>0</v>
          </cell>
          <cell r="C5387" t="str">
            <v>C - EQUIPOS</v>
          </cell>
          <cell r="D5387">
            <v>0</v>
          </cell>
          <cell r="E5387">
            <v>0</v>
          </cell>
          <cell r="F5387">
            <v>0</v>
          </cell>
          <cell r="G5387">
            <v>0</v>
          </cell>
        </row>
        <row r="5388">
          <cell r="A5388" t="str">
            <v/>
          </cell>
          <cell r="B5388" t="str">
            <v/>
          </cell>
          <cell r="C5388">
            <v>0</v>
          </cell>
          <cell r="D5388" t="str">
            <v/>
          </cell>
          <cell r="E5388">
            <v>0</v>
          </cell>
          <cell r="F5388">
            <v>0</v>
          </cell>
          <cell r="G5388">
            <v>0</v>
          </cell>
        </row>
        <row r="5389">
          <cell r="A5389" t="str">
            <v/>
          </cell>
          <cell r="B5389" t="str">
            <v/>
          </cell>
          <cell r="C5389">
            <v>0</v>
          </cell>
          <cell r="D5389" t="str">
            <v/>
          </cell>
          <cell r="E5389">
            <v>0</v>
          </cell>
          <cell r="F5389">
            <v>0</v>
          </cell>
          <cell r="G5389">
            <v>0</v>
          </cell>
        </row>
        <row r="5390">
          <cell r="A5390" t="str">
            <v/>
          </cell>
          <cell r="B5390" t="str">
            <v/>
          </cell>
          <cell r="C5390">
            <v>0</v>
          </cell>
          <cell r="D5390" t="str">
            <v/>
          </cell>
          <cell r="E5390">
            <v>0</v>
          </cell>
          <cell r="F5390">
            <v>0</v>
          </cell>
          <cell r="G5390">
            <v>0</v>
          </cell>
        </row>
        <row r="5391">
          <cell r="A5391" t="str">
            <v/>
          </cell>
          <cell r="B5391" t="str">
            <v/>
          </cell>
          <cell r="C5391">
            <v>0</v>
          </cell>
          <cell r="D5391" t="str">
            <v/>
          </cell>
          <cell r="E5391">
            <v>0</v>
          </cell>
          <cell r="F5391">
            <v>0</v>
          </cell>
          <cell r="G5391">
            <v>0</v>
          </cell>
        </row>
        <row r="5392">
          <cell r="A5392" t="str">
            <v/>
          </cell>
          <cell r="B5392" t="str">
            <v/>
          </cell>
          <cell r="C5392">
            <v>0</v>
          </cell>
          <cell r="D5392" t="str">
            <v/>
          </cell>
          <cell r="E5392">
            <v>0</v>
          </cell>
          <cell r="F5392">
            <v>0</v>
          </cell>
          <cell r="G5392">
            <v>0</v>
          </cell>
        </row>
        <row r="5393">
          <cell r="A5393" t="str">
            <v/>
          </cell>
          <cell r="B5393" t="str">
            <v/>
          </cell>
          <cell r="C5393">
            <v>0</v>
          </cell>
          <cell r="D5393" t="str">
            <v/>
          </cell>
          <cell r="E5393">
            <v>0</v>
          </cell>
          <cell r="F5393">
            <v>0</v>
          </cell>
          <cell r="G5393">
            <v>0</v>
          </cell>
        </row>
        <row r="5394">
          <cell r="A5394" t="str">
            <v/>
          </cell>
          <cell r="B5394" t="str">
            <v/>
          </cell>
          <cell r="C5394">
            <v>0</v>
          </cell>
          <cell r="D5394" t="str">
            <v/>
          </cell>
          <cell r="E5394">
            <v>0</v>
          </cell>
          <cell r="F5394">
            <v>0</v>
          </cell>
          <cell r="G5394">
            <v>0</v>
          </cell>
        </row>
        <row r="5395">
          <cell r="A5395" t="str">
            <v/>
          </cell>
          <cell r="B5395" t="str">
            <v/>
          </cell>
          <cell r="C5395">
            <v>0</v>
          </cell>
          <cell r="D5395" t="str">
            <v/>
          </cell>
          <cell r="E5395">
            <v>0</v>
          </cell>
          <cell r="F5395">
            <v>0</v>
          </cell>
          <cell r="G5395">
            <v>0</v>
          </cell>
        </row>
        <row r="5396">
          <cell r="A5396" t="str">
            <v/>
          </cell>
          <cell r="B5396" t="str">
            <v/>
          </cell>
          <cell r="C5396">
            <v>0</v>
          </cell>
          <cell r="D5396" t="str">
            <v/>
          </cell>
          <cell r="E5396">
            <v>0</v>
          </cell>
          <cell r="F5396">
            <v>0</v>
          </cell>
          <cell r="G5396">
            <v>0</v>
          </cell>
        </row>
        <row r="5397">
          <cell r="A5397">
            <v>0</v>
          </cell>
          <cell r="B5397">
            <v>0</v>
          </cell>
          <cell r="C5397">
            <v>0</v>
          </cell>
          <cell r="D5397">
            <v>0</v>
          </cell>
          <cell r="E5397">
            <v>0</v>
          </cell>
          <cell r="F5397" t="str">
            <v>Total C</v>
          </cell>
          <cell r="G5397">
            <v>0</v>
          </cell>
        </row>
        <row r="5398">
          <cell r="A5398">
            <v>0</v>
          </cell>
          <cell r="B5398">
            <v>0</v>
          </cell>
          <cell r="C5398">
            <v>0</v>
          </cell>
          <cell r="D5398">
            <v>0</v>
          </cell>
          <cell r="E5398">
            <v>0</v>
          </cell>
          <cell r="F5398">
            <v>0</v>
          </cell>
          <cell r="G5398">
            <v>0</v>
          </cell>
        </row>
        <row r="5399">
          <cell r="A5399" t="str">
            <v/>
          </cell>
          <cell r="B5399" t="str">
            <v/>
          </cell>
          <cell r="C5399">
            <v>0</v>
          </cell>
          <cell r="D5399" t="str">
            <v>Costo  Neto</v>
          </cell>
          <cell r="E5399">
            <v>0</v>
          </cell>
          <cell r="F5399" t="str">
            <v>Total D=A+B+C</v>
          </cell>
          <cell r="G5399">
            <v>0</v>
          </cell>
        </row>
        <row r="5401">
          <cell r="A5401" t="str">
            <v>ANALISIS DE PRECIOS</v>
          </cell>
          <cell r="B5401">
            <v>0</v>
          </cell>
          <cell r="C5401">
            <v>0</v>
          </cell>
          <cell r="D5401">
            <v>0</v>
          </cell>
          <cell r="E5401">
            <v>0</v>
          </cell>
          <cell r="F5401">
            <v>0</v>
          </cell>
          <cell r="G5401">
            <v>0</v>
          </cell>
        </row>
        <row r="5402">
          <cell r="A5402" t="str">
            <v>COMITENTE:</v>
          </cell>
          <cell r="B5402" t="str">
            <v>DIRECCIÓN DE ARQUITECTURA</v>
          </cell>
          <cell r="C5402">
            <v>0</v>
          </cell>
          <cell r="D5402">
            <v>0</v>
          </cell>
          <cell r="E5402">
            <v>0</v>
          </cell>
          <cell r="F5402">
            <v>0</v>
          </cell>
          <cell r="G5402">
            <v>0</v>
          </cell>
        </row>
        <row r="5403">
          <cell r="A5403" t="str">
            <v>CONTRATISTA:</v>
          </cell>
          <cell r="B5403" t="str">
            <v>FUNCIONALES SIGOP</v>
          </cell>
          <cell r="C5403">
            <v>0</v>
          </cell>
          <cell r="D5403">
            <v>0</v>
          </cell>
          <cell r="E5403">
            <v>0</v>
          </cell>
          <cell r="F5403">
            <v>0</v>
          </cell>
          <cell r="G5403">
            <v>0</v>
          </cell>
        </row>
        <row r="5404">
          <cell r="A5404" t="str">
            <v>OBRA:</v>
          </cell>
          <cell r="B5404" t="str">
            <v>PRUEBA PLANILLA DE MEDICION</v>
          </cell>
          <cell r="C5404">
            <v>0</v>
          </cell>
          <cell r="D5404">
            <v>0</v>
          </cell>
          <cell r="E5404">
            <v>0</v>
          </cell>
          <cell r="F5404" t="str">
            <v>PRECIOS A:</v>
          </cell>
          <cell r="G5404">
            <v>0</v>
          </cell>
        </row>
        <row r="5405">
          <cell r="A5405" t="str">
            <v>UBICACIÓN:</v>
          </cell>
          <cell r="B5405" t="str">
            <v>CENTRO CIVICO</v>
          </cell>
          <cell r="C5405">
            <v>0</v>
          </cell>
          <cell r="D5405">
            <v>0</v>
          </cell>
          <cell r="E5405">
            <v>0</v>
          </cell>
          <cell r="F5405">
            <v>0</v>
          </cell>
          <cell r="G5405">
            <v>0</v>
          </cell>
        </row>
        <row r="5406">
          <cell r="A5406" t="str">
            <v>RUBRO:</v>
          </cell>
          <cell r="B5406" t="str">
            <v/>
          </cell>
          <cell r="C5406" t="str">
            <v/>
          </cell>
          <cell r="D5406">
            <v>0</v>
          </cell>
          <cell r="E5406">
            <v>0</v>
          </cell>
          <cell r="F5406">
            <v>0</v>
          </cell>
          <cell r="G5406">
            <v>0</v>
          </cell>
        </row>
        <row r="5407">
          <cell r="A5407" t="str">
            <v>ITEM:</v>
          </cell>
          <cell r="B5407" t="str">
            <v/>
          </cell>
          <cell r="C5407" t="str">
            <v/>
          </cell>
          <cell r="D5407">
            <v>0</v>
          </cell>
          <cell r="E5407">
            <v>0</v>
          </cell>
          <cell r="F5407" t="str">
            <v>UNIDAD:</v>
          </cell>
          <cell r="G5407" t="str">
            <v/>
          </cell>
        </row>
        <row r="5408">
          <cell r="A5408">
            <v>0</v>
          </cell>
          <cell r="B5408">
            <v>0</v>
          </cell>
          <cell r="C5408">
            <v>0</v>
          </cell>
          <cell r="D5408">
            <v>0</v>
          </cell>
          <cell r="E5408">
            <v>0</v>
          </cell>
          <cell r="F5408">
            <v>0</v>
          </cell>
          <cell r="G5408">
            <v>0</v>
          </cell>
        </row>
        <row r="5409">
          <cell r="A5409" t="str">
            <v>DATOS REDETERMINACION</v>
          </cell>
          <cell r="B5409">
            <v>0</v>
          </cell>
          <cell r="C5409" t="str">
            <v>DESIGNACION</v>
          </cell>
          <cell r="D5409" t="str">
            <v>U</v>
          </cell>
          <cell r="E5409" t="str">
            <v>Cantidad</v>
          </cell>
          <cell r="F5409" t="str">
            <v>$ Unitarios</v>
          </cell>
          <cell r="G5409" t="str">
            <v>$ Parcial</v>
          </cell>
        </row>
        <row r="5410">
          <cell r="A5410" t="str">
            <v>CÓDIGO</v>
          </cell>
          <cell r="B5410" t="str">
            <v>DESCRIPCIÓN</v>
          </cell>
          <cell r="C5410">
            <v>0</v>
          </cell>
          <cell r="D5410">
            <v>0</v>
          </cell>
          <cell r="E5410">
            <v>0</v>
          </cell>
          <cell r="F5410">
            <v>0</v>
          </cell>
          <cell r="G5410">
            <v>0</v>
          </cell>
        </row>
        <row r="5411">
          <cell r="A5411">
            <v>0</v>
          </cell>
          <cell r="B5411">
            <v>0</v>
          </cell>
          <cell r="C5411" t="str">
            <v>A - MATERIALES</v>
          </cell>
          <cell r="D5411">
            <v>0</v>
          </cell>
          <cell r="E5411">
            <v>0</v>
          </cell>
          <cell r="F5411">
            <v>0</v>
          </cell>
          <cell r="G5411">
            <v>0</v>
          </cell>
        </row>
        <row r="5412">
          <cell r="A5412" t="str">
            <v/>
          </cell>
          <cell r="B5412" t="str">
            <v/>
          </cell>
          <cell r="C5412">
            <v>0</v>
          </cell>
          <cell r="D5412" t="str">
            <v/>
          </cell>
          <cell r="E5412">
            <v>0</v>
          </cell>
          <cell r="F5412">
            <v>0</v>
          </cell>
          <cell r="G5412">
            <v>0</v>
          </cell>
        </row>
        <row r="5413">
          <cell r="A5413" t="str">
            <v/>
          </cell>
          <cell r="B5413" t="str">
            <v/>
          </cell>
          <cell r="C5413">
            <v>0</v>
          </cell>
          <cell r="D5413" t="str">
            <v/>
          </cell>
          <cell r="E5413">
            <v>0</v>
          </cell>
          <cell r="F5413">
            <v>0</v>
          </cell>
          <cell r="G5413">
            <v>0</v>
          </cell>
        </row>
        <row r="5414">
          <cell r="A5414" t="str">
            <v/>
          </cell>
          <cell r="B5414" t="str">
            <v/>
          </cell>
          <cell r="C5414">
            <v>0</v>
          </cell>
          <cell r="D5414" t="str">
            <v/>
          </cell>
          <cell r="E5414">
            <v>0</v>
          </cell>
          <cell r="F5414">
            <v>0</v>
          </cell>
          <cell r="G5414">
            <v>0</v>
          </cell>
        </row>
        <row r="5415">
          <cell r="A5415" t="str">
            <v/>
          </cell>
          <cell r="B5415" t="str">
            <v/>
          </cell>
          <cell r="C5415">
            <v>0</v>
          </cell>
          <cell r="D5415" t="str">
            <v/>
          </cell>
          <cell r="E5415">
            <v>0</v>
          </cell>
          <cell r="F5415">
            <v>0</v>
          </cell>
          <cell r="G5415">
            <v>0</v>
          </cell>
        </row>
        <row r="5416">
          <cell r="A5416" t="str">
            <v/>
          </cell>
          <cell r="B5416" t="str">
            <v/>
          </cell>
          <cell r="C5416">
            <v>0</v>
          </cell>
          <cell r="D5416" t="str">
            <v/>
          </cell>
          <cell r="E5416">
            <v>0</v>
          </cell>
          <cell r="F5416">
            <v>0</v>
          </cell>
          <cell r="G5416">
            <v>0</v>
          </cell>
        </row>
        <row r="5417">
          <cell r="A5417" t="str">
            <v/>
          </cell>
          <cell r="B5417" t="str">
            <v/>
          </cell>
          <cell r="C5417">
            <v>0</v>
          </cell>
          <cell r="D5417" t="str">
            <v/>
          </cell>
          <cell r="E5417">
            <v>0</v>
          </cell>
          <cell r="F5417">
            <v>0</v>
          </cell>
          <cell r="G5417">
            <v>0</v>
          </cell>
        </row>
        <row r="5418">
          <cell r="A5418" t="str">
            <v/>
          </cell>
          <cell r="B5418" t="str">
            <v/>
          </cell>
          <cell r="C5418">
            <v>0</v>
          </cell>
          <cell r="D5418" t="str">
            <v/>
          </cell>
          <cell r="E5418">
            <v>0</v>
          </cell>
          <cell r="F5418">
            <v>0</v>
          </cell>
          <cell r="G5418">
            <v>0</v>
          </cell>
        </row>
        <row r="5419">
          <cell r="A5419" t="str">
            <v/>
          </cell>
          <cell r="B5419" t="str">
            <v/>
          </cell>
          <cell r="C5419">
            <v>0</v>
          </cell>
          <cell r="D5419" t="str">
            <v/>
          </cell>
          <cell r="E5419">
            <v>0</v>
          </cell>
          <cell r="F5419">
            <v>0</v>
          </cell>
          <cell r="G5419">
            <v>0</v>
          </cell>
        </row>
        <row r="5420">
          <cell r="A5420" t="str">
            <v/>
          </cell>
          <cell r="B5420" t="str">
            <v/>
          </cell>
          <cell r="C5420">
            <v>0</v>
          </cell>
          <cell r="D5420" t="str">
            <v/>
          </cell>
          <cell r="E5420">
            <v>0</v>
          </cell>
          <cell r="F5420">
            <v>0</v>
          </cell>
          <cell r="G5420">
            <v>0</v>
          </cell>
        </row>
        <row r="5421">
          <cell r="A5421" t="str">
            <v/>
          </cell>
          <cell r="B5421" t="str">
            <v/>
          </cell>
          <cell r="C5421">
            <v>0</v>
          </cell>
          <cell r="D5421" t="str">
            <v/>
          </cell>
          <cell r="E5421">
            <v>0</v>
          </cell>
          <cell r="F5421">
            <v>0</v>
          </cell>
          <cell r="G5421">
            <v>0</v>
          </cell>
        </row>
        <row r="5422">
          <cell r="A5422" t="str">
            <v/>
          </cell>
          <cell r="B5422" t="str">
            <v/>
          </cell>
          <cell r="C5422">
            <v>0</v>
          </cell>
          <cell r="D5422" t="str">
            <v/>
          </cell>
          <cell r="E5422">
            <v>0</v>
          </cell>
          <cell r="F5422">
            <v>0</v>
          </cell>
          <cell r="G5422">
            <v>0</v>
          </cell>
        </row>
        <row r="5423">
          <cell r="A5423" t="str">
            <v/>
          </cell>
          <cell r="B5423" t="str">
            <v/>
          </cell>
          <cell r="C5423">
            <v>0</v>
          </cell>
          <cell r="D5423" t="str">
            <v/>
          </cell>
          <cell r="E5423">
            <v>0</v>
          </cell>
          <cell r="F5423">
            <v>0</v>
          </cell>
          <cell r="G5423">
            <v>0</v>
          </cell>
        </row>
        <row r="5424">
          <cell r="A5424" t="str">
            <v/>
          </cell>
          <cell r="B5424" t="str">
            <v/>
          </cell>
          <cell r="C5424">
            <v>0</v>
          </cell>
          <cell r="D5424" t="str">
            <v/>
          </cell>
          <cell r="E5424">
            <v>0</v>
          </cell>
          <cell r="F5424">
            <v>0</v>
          </cell>
          <cell r="G5424">
            <v>0</v>
          </cell>
        </row>
        <row r="5425">
          <cell r="A5425" t="str">
            <v/>
          </cell>
          <cell r="B5425" t="str">
            <v/>
          </cell>
          <cell r="C5425">
            <v>0</v>
          </cell>
          <cell r="D5425" t="str">
            <v/>
          </cell>
          <cell r="E5425">
            <v>0</v>
          </cell>
          <cell r="F5425">
            <v>0</v>
          </cell>
          <cell r="G5425">
            <v>0</v>
          </cell>
        </row>
        <row r="5426">
          <cell r="A5426">
            <v>0</v>
          </cell>
          <cell r="B5426">
            <v>0</v>
          </cell>
          <cell r="C5426">
            <v>0</v>
          </cell>
          <cell r="D5426">
            <v>0</v>
          </cell>
          <cell r="E5426">
            <v>0</v>
          </cell>
          <cell r="F5426" t="str">
            <v>Total A</v>
          </cell>
          <cell r="G5426">
            <v>0</v>
          </cell>
        </row>
        <row r="5427">
          <cell r="A5427">
            <v>0</v>
          </cell>
          <cell r="B5427">
            <v>0</v>
          </cell>
          <cell r="C5427" t="str">
            <v>B - MANO DE OBRA</v>
          </cell>
          <cell r="D5427">
            <v>0</v>
          </cell>
          <cell r="E5427">
            <v>0</v>
          </cell>
          <cell r="F5427">
            <v>0</v>
          </cell>
          <cell r="G5427">
            <v>0</v>
          </cell>
        </row>
        <row r="5428">
          <cell r="A5428" t="str">
            <v/>
          </cell>
          <cell r="B5428">
            <v>0</v>
          </cell>
          <cell r="C5428">
            <v>0</v>
          </cell>
          <cell r="D5428" t="str">
            <v/>
          </cell>
          <cell r="E5428">
            <v>0</v>
          </cell>
          <cell r="F5428">
            <v>0</v>
          </cell>
          <cell r="G5428">
            <v>0</v>
          </cell>
        </row>
        <row r="5429">
          <cell r="A5429" t="str">
            <v/>
          </cell>
          <cell r="B5429">
            <v>0</v>
          </cell>
          <cell r="C5429">
            <v>0</v>
          </cell>
          <cell r="D5429" t="str">
            <v/>
          </cell>
          <cell r="E5429">
            <v>0</v>
          </cell>
          <cell r="F5429">
            <v>0</v>
          </cell>
          <cell r="G5429">
            <v>0</v>
          </cell>
        </row>
        <row r="5430">
          <cell r="A5430" t="str">
            <v/>
          </cell>
          <cell r="B5430">
            <v>0</v>
          </cell>
          <cell r="C5430">
            <v>0</v>
          </cell>
          <cell r="D5430" t="str">
            <v/>
          </cell>
          <cell r="E5430">
            <v>0</v>
          </cell>
          <cell r="F5430">
            <v>0</v>
          </cell>
          <cell r="G5430">
            <v>0</v>
          </cell>
        </row>
        <row r="5431">
          <cell r="A5431" t="str">
            <v/>
          </cell>
          <cell r="B5431">
            <v>0</v>
          </cell>
          <cell r="C5431">
            <v>0</v>
          </cell>
          <cell r="D5431" t="str">
            <v/>
          </cell>
          <cell r="E5431">
            <v>0</v>
          </cell>
          <cell r="F5431">
            <v>0</v>
          </cell>
          <cell r="G5431">
            <v>0</v>
          </cell>
        </row>
        <row r="5432">
          <cell r="A5432" t="str">
            <v/>
          </cell>
          <cell r="B5432">
            <v>0</v>
          </cell>
          <cell r="C5432">
            <v>0</v>
          </cell>
          <cell r="D5432" t="str">
            <v/>
          </cell>
          <cell r="E5432">
            <v>0</v>
          </cell>
          <cell r="F5432">
            <v>0</v>
          </cell>
          <cell r="G5432">
            <v>0</v>
          </cell>
        </row>
        <row r="5433">
          <cell r="A5433" t="str">
            <v/>
          </cell>
          <cell r="B5433">
            <v>0</v>
          </cell>
          <cell r="C5433">
            <v>0</v>
          </cell>
          <cell r="D5433" t="str">
            <v/>
          </cell>
          <cell r="E5433">
            <v>0</v>
          </cell>
          <cell r="F5433">
            <v>0</v>
          </cell>
          <cell r="G5433">
            <v>0</v>
          </cell>
        </row>
        <row r="5434">
          <cell r="A5434" t="str">
            <v/>
          </cell>
          <cell r="B5434">
            <v>0</v>
          </cell>
          <cell r="C5434">
            <v>0</v>
          </cell>
          <cell r="D5434" t="str">
            <v/>
          </cell>
          <cell r="E5434">
            <v>0</v>
          </cell>
          <cell r="F5434">
            <v>0</v>
          </cell>
          <cell r="G5434">
            <v>0</v>
          </cell>
        </row>
        <row r="5435">
          <cell r="A5435" t="str">
            <v/>
          </cell>
          <cell r="B5435">
            <v>0</v>
          </cell>
          <cell r="C5435">
            <v>0</v>
          </cell>
          <cell r="D5435" t="str">
            <v/>
          </cell>
          <cell r="E5435">
            <v>0</v>
          </cell>
          <cell r="F5435">
            <v>0</v>
          </cell>
          <cell r="G5435">
            <v>0</v>
          </cell>
        </row>
        <row r="5436">
          <cell r="A5436">
            <v>0</v>
          </cell>
          <cell r="B5436">
            <v>0</v>
          </cell>
          <cell r="C5436">
            <v>0</v>
          </cell>
          <cell r="D5436">
            <v>0</v>
          </cell>
          <cell r="E5436">
            <v>0</v>
          </cell>
          <cell r="F5436" t="str">
            <v>Total B</v>
          </cell>
          <cell r="G5436">
            <v>0</v>
          </cell>
        </row>
        <row r="5437">
          <cell r="A5437">
            <v>0</v>
          </cell>
          <cell r="B5437">
            <v>0</v>
          </cell>
          <cell r="C5437" t="str">
            <v>C - EQUIPOS</v>
          </cell>
          <cell r="D5437">
            <v>0</v>
          </cell>
          <cell r="E5437">
            <v>0</v>
          </cell>
          <cell r="F5437">
            <v>0</v>
          </cell>
          <cell r="G5437">
            <v>0</v>
          </cell>
        </row>
        <row r="5438">
          <cell r="A5438" t="str">
            <v/>
          </cell>
          <cell r="B5438" t="str">
            <v/>
          </cell>
          <cell r="C5438">
            <v>0</v>
          </cell>
          <cell r="D5438" t="str">
            <v/>
          </cell>
          <cell r="E5438">
            <v>0</v>
          </cell>
          <cell r="F5438">
            <v>0</v>
          </cell>
          <cell r="G5438">
            <v>0</v>
          </cell>
        </row>
        <row r="5439">
          <cell r="A5439" t="str">
            <v/>
          </cell>
          <cell r="B5439" t="str">
            <v/>
          </cell>
          <cell r="C5439">
            <v>0</v>
          </cell>
          <cell r="D5439" t="str">
            <v/>
          </cell>
          <cell r="E5439">
            <v>0</v>
          </cell>
          <cell r="F5439">
            <v>0</v>
          </cell>
          <cell r="G5439">
            <v>0</v>
          </cell>
        </row>
        <row r="5440">
          <cell r="A5440" t="str">
            <v/>
          </cell>
          <cell r="B5440" t="str">
            <v/>
          </cell>
          <cell r="C5440">
            <v>0</v>
          </cell>
          <cell r="D5440" t="str">
            <v/>
          </cell>
          <cell r="E5440">
            <v>0</v>
          </cell>
          <cell r="F5440">
            <v>0</v>
          </cell>
          <cell r="G5440">
            <v>0</v>
          </cell>
        </row>
        <row r="5441">
          <cell r="A5441" t="str">
            <v/>
          </cell>
          <cell r="B5441" t="str">
            <v/>
          </cell>
          <cell r="C5441">
            <v>0</v>
          </cell>
          <cell r="D5441" t="str">
            <v/>
          </cell>
          <cell r="E5441">
            <v>0</v>
          </cell>
          <cell r="F5441">
            <v>0</v>
          </cell>
          <cell r="G5441">
            <v>0</v>
          </cell>
        </row>
        <row r="5442">
          <cell r="A5442" t="str">
            <v/>
          </cell>
          <cell r="B5442" t="str">
            <v/>
          </cell>
          <cell r="C5442">
            <v>0</v>
          </cell>
          <cell r="D5442" t="str">
            <v/>
          </cell>
          <cell r="E5442">
            <v>0</v>
          </cell>
          <cell r="F5442">
            <v>0</v>
          </cell>
          <cell r="G5442">
            <v>0</v>
          </cell>
        </row>
        <row r="5443">
          <cell r="A5443" t="str">
            <v/>
          </cell>
          <cell r="B5443" t="str">
            <v/>
          </cell>
          <cell r="C5443">
            <v>0</v>
          </cell>
          <cell r="D5443" t="str">
            <v/>
          </cell>
          <cell r="E5443">
            <v>0</v>
          </cell>
          <cell r="F5443">
            <v>0</v>
          </cell>
          <cell r="G5443">
            <v>0</v>
          </cell>
        </row>
        <row r="5444">
          <cell r="A5444" t="str">
            <v/>
          </cell>
          <cell r="B5444" t="str">
            <v/>
          </cell>
          <cell r="C5444">
            <v>0</v>
          </cell>
          <cell r="D5444" t="str">
            <v/>
          </cell>
          <cell r="E5444">
            <v>0</v>
          </cell>
          <cell r="F5444">
            <v>0</v>
          </cell>
          <cell r="G5444">
            <v>0</v>
          </cell>
        </row>
        <row r="5445">
          <cell r="A5445" t="str">
            <v/>
          </cell>
          <cell r="B5445" t="str">
            <v/>
          </cell>
          <cell r="C5445">
            <v>0</v>
          </cell>
          <cell r="D5445" t="str">
            <v/>
          </cell>
          <cell r="E5445">
            <v>0</v>
          </cell>
          <cell r="F5445">
            <v>0</v>
          </cell>
          <cell r="G5445">
            <v>0</v>
          </cell>
        </row>
        <row r="5446">
          <cell r="A5446" t="str">
            <v/>
          </cell>
          <cell r="B5446" t="str">
            <v/>
          </cell>
          <cell r="C5446">
            <v>0</v>
          </cell>
          <cell r="D5446" t="str">
            <v/>
          </cell>
          <cell r="E5446">
            <v>0</v>
          </cell>
          <cell r="F5446">
            <v>0</v>
          </cell>
          <cell r="G5446">
            <v>0</v>
          </cell>
        </row>
        <row r="5447">
          <cell r="A5447">
            <v>0</v>
          </cell>
          <cell r="B5447">
            <v>0</v>
          </cell>
          <cell r="C5447">
            <v>0</v>
          </cell>
          <cell r="D5447">
            <v>0</v>
          </cell>
          <cell r="E5447">
            <v>0</v>
          </cell>
          <cell r="F5447" t="str">
            <v>Total C</v>
          </cell>
          <cell r="G5447">
            <v>0</v>
          </cell>
        </row>
        <row r="5448">
          <cell r="A5448">
            <v>0</v>
          </cell>
          <cell r="B5448">
            <v>0</v>
          </cell>
          <cell r="C5448">
            <v>0</v>
          </cell>
          <cell r="D5448">
            <v>0</v>
          </cell>
          <cell r="E5448">
            <v>0</v>
          </cell>
          <cell r="F5448">
            <v>0</v>
          </cell>
          <cell r="G5448">
            <v>0</v>
          </cell>
        </row>
        <row r="5449">
          <cell r="A5449" t="str">
            <v/>
          </cell>
          <cell r="B5449" t="str">
            <v/>
          </cell>
          <cell r="C5449">
            <v>0</v>
          </cell>
          <cell r="D5449" t="str">
            <v>Costo  Neto</v>
          </cell>
          <cell r="E5449">
            <v>0</v>
          </cell>
          <cell r="F5449" t="str">
            <v>Total D=A+B+C</v>
          </cell>
          <cell r="G5449">
            <v>0</v>
          </cell>
        </row>
        <row r="5451">
          <cell r="A5451" t="str">
            <v>ANALISIS DE PRECIOS</v>
          </cell>
          <cell r="B5451">
            <v>0</v>
          </cell>
          <cell r="C5451">
            <v>0</v>
          </cell>
          <cell r="D5451">
            <v>0</v>
          </cell>
          <cell r="E5451">
            <v>0</v>
          </cell>
          <cell r="F5451">
            <v>0</v>
          </cell>
          <cell r="G5451">
            <v>0</v>
          </cell>
        </row>
        <row r="5452">
          <cell r="A5452" t="str">
            <v>COMITENTE:</v>
          </cell>
          <cell r="B5452" t="str">
            <v>DIRECCIÓN DE ARQUITECTURA</v>
          </cell>
          <cell r="C5452">
            <v>0</v>
          </cell>
          <cell r="D5452">
            <v>0</v>
          </cell>
          <cell r="E5452">
            <v>0</v>
          </cell>
          <cell r="F5452">
            <v>0</v>
          </cell>
          <cell r="G5452">
            <v>0</v>
          </cell>
        </row>
        <row r="5453">
          <cell r="A5453" t="str">
            <v>CONTRATISTA:</v>
          </cell>
          <cell r="B5453" t="str">
            <v>FUNCIONALES SIGOP</v>
          </cell>
          <cell r="C5453">
            <v>0</v>
          </cell>
          <cell r="D5453">
            <v>0</v>
          </cell>
          <cell r="E5453">
            <v>0</v>
          </cell>
          <cell r="F5453">
            <v>0</v>
          </cell>
          <cell r="G5453">
            <v>0</v>
          </cell>
        </row>
        <row r="5454">
          <cell r="A5454" t="str">
            <v>OBRA:</v>
          </cell>
          <cell r="B5454" t="str">
            <v>PRUEBA PLANILLA DE MEDICION</v>
          </cell>
          <cell r="C5454">
            <v>0</v>
          </cell>
          <cell r="D5454">
            <v>0</v>
          </cell>
          <cell r="E5454">
            <v>0</v>
          </cell>
          <cell r="F5454" t="str">
            <v>PRECIOS A:</v>
          </cell>
          <cell r="G5454">
            <v>0</v>
          </cell>
        </row>
        <row r="5455">
          <cell r="A5455" t="str">
            <v>UBICACIÓN:</v>
          </cell>
          <cell r="B5455" t="str">
            <v>CENTRO CIVICO</v>
          </cell>
          <cell r="C5455">
            <v>0</v>
          </cell>
          <cell r="D5455">
            <v>0</v>
          </cell>
          <cell r="E5455">
            <v>0</v>
          </cell>
          <cell r="F5455">
            <v>0</v>
          </cell>
          <cell r="G5455">
            <v>0</v>
          </cell>
        </row>
        <row r="5456">
          <cell r="A5456" t="str">
            <v>RUBRO:</v>
          </cell>
          <cell r="B5456" t="str">
            <v/>
          </cell>
          <cell r="C5456" t="str">
            <v/>
          </cell>
          <cell r="D5456">
            <v>0</v>
          </cell>
          <cell r="E5456">
            <v>0</v>
          </cell>
          <cell r="F5456">
            <v>0</v>
          </cell>
          <cell r="G5456">
            <v>0</v>
          </cell>
        </row>
        <row r="5457">
          <cell r="A5457" t="str">
            <v>ITEM:</v>
          </cell>
          <cell r="B5457" t="str">
            <v/>
          </cell>
          <cell r="C5457" t="str">
            <v/>
          </cell>
          <cell r="D5457">
            <v>0</v>
          </cell>
          <cell r="E5457">
            <v>0</v>
          </cell>
          <cell r="F5457" t="str">
            <v>UNIDAD:</v>
          </cell>
          <cell r="G5457" t="str">
            <v/>
          </cell>
        </row>
        <row r="5458">
          <cell r="A5458">
            <v>0</v>
          </cell>
          <cell r="B5458">
            <v>0</v>
          </cell>
          <cell r="C5458">
            <v>0</v>
          </cell>
          <cell r="D5458">
            <v>0</v>
          </cell>
          <cell r="E5458">
            <v>0</v>
          </cell>
          <cell r="F5458">
            <v>0</v>
          </cell>
          <cell r="G5458">
            <v>0</v>
          </cell>
        </row>
        <row r="5459">
          <cell r="A5459" t="str">
            <v>DATOS REDETERMINACION</v>
          </cell>
          <cell r="B5459">
            <v>0</v>
          </cell>
          <cell r="C5459" t="str">
            <v>DESIGNACION</v>
          </cell>
          <cell r="D5459" t="str">
            <v>U</v>
          </cell>
          <cell r="E5459" t="str">
            <v>Cantidad</v>
          </cell>
          <cell r="F5459" t="str">
            <v>$ Unitarios</v>
          </cell>
          <cell r="G5459" t="str">
            <v>$ Parcial</v>
          </cell>
        </row>
        <row r="5460">
          <cell r="A5460" t="str">
            <v>CÓDIGO</v>
          </cell>
          <cell r="B5460" t="str">
            <v>DESCRIPCIÓN</v>
          </cell>
          <cell r="C5460">
            <v>0</v>
          </cell>
          <cell r="D5460">
            <v>0</v>
          </cell>
          <cell r="E5460">
            <v>0</v>
          </cell>
          <cell r="F5460">
            <v>0</v>
          </cell>
          <cell r="G5460">
            <v>0</v>
          </cell>
        </row>
        <row r="5461">
          <cell r="A5461">
            <v>0</v>
          </cell>
          <cell r="B5461">
            <v>0</v>
          </cell>
          <cell r="C5461" t="str">
            <v>A - MATERIALES</v>
          </cell>
          <cell r="D5461">
            <v>0</v>
          </cell>
          <cell r="E5461">
            <v>0</v>
          </cell>
          <cell r="F5461">
            <v>0</v>
          </cell>
          <cell r="G5461">
            <v>0</v>
          </cell>
        </row>
        <row r="5462">
          <cell r="A5462" t="str">
            <v/>
          </cell>
          <cell r="B5462" t="str">
            <v/>
          </cell>
          <cell r="C5462">
            <v>0</v>
          </cell>
          <cell r="D5462" t="str">
            <v/>
          </cell>
          <cell r="E5462">
            <v>0</v>
          </cell>
          <cell r="F5462">
            <v>0</v>
          </cell>
          <cell r="G5462">
            <v>0</v>
          </cell>
        </row>
        <row r="5463">
          <cell r="A5463" t="str">
            <v/>
          </cell>
          <cell r="B5463" t="str">
            <v/>
          </cell>
          <cell r="C5463">
            <v>0</v>
          </cell>
          <cell r="D5463" t="str">
            <v/>
          </cell>
          <cell r="E5463">
            <v>0</v>
          </cell>
          <cell r="F5463">
            <v>0</v>
          </cell>
          <cell r="G5463">
            <v>0</v>
          </cell>
        </row>
        <row r="5464">
          <cell r="A5464" t="str">
            <v/>
          </cell>
          <cell r="B5464" t="str">
            <v/>
          </cell>
          <cell r="C5464">
            <v>0</v>
          </cell>
          <cell r="D5464" t="str">
            <v/>
          </cell>
          <cell r="E5464">
            <v>0</v>
          </cell>
          <cell r="F5464">
            <v>0</v>
          </cell>
          <cell r="G5464">
            <v>0</v>
          </cell>
        </row>
        <row r="5465">
          <cell r="A5465" t="str">
            <v/>
          </cell>
          <cell r="B5465" t="str">
            <v/>
          </cell>
          <cell r="C5465">
            <v>0</v>
          </cell>
          <cell r="D5465" t="str">
            <v/>
          </cell>
          <cell r="E5465">
            <v>0</v>
          </cell>
          <cell r="F5465">
            <v>0</v>
          </cell>
          <cell r="G5465">
            <v>0</v>
          </cell>
        </row>
        <row r="5466">
          <cell r="A5466" t="str">
            <v/>
          </cell>
          <cell r="B5466" t="str">
            <v/>
          </cell>
          <cell r="C5466">
            <v>0</v>
          </cell>
          <cell r="D5466" t="str">
            <v/>
          </cell>
          <cell r="E5466">
            <v>0</v>
          </cell>
          <cell r="F5466">
            <v>0</v>
          </cell>
          <cell r="G5466">
            <v>0</v>
          </cell>
        </row>
        <row r="5467">
          <cell r="A5467" t="str">
            <v/>
          </cell>
          <cell r="B5467" t="str">
            <v/>
          </cell>
          <cell r="C5467">
            <v>0</v>
          </cell>
          <cell r="D5467" t="str">
            <v/>
          </cell>
          <cell r="E5467">
            <v>0</v>
          </cell>
          <cell r="F5467">
            <v>0</v>
          </cell>
          <cell r="G5467">
            <v>0</v>
          </cell>
        </row>
        <row r="5468">
          <cell r="A5468" t="str">
            <v/>
          </cell>
          <cell r="B5468" t="str">
            <v/>
          </cell>
          <cell r="C5468">
            <v>0</v>
          </cell>
          <cell r="D5468" t="str">
            <v/>
          </cell>
          <cell r="E5468">
            <v>0</v>
          </cell>
          <cell r="F5468">
            <v>0</v>
          </cell>
          <cell r="G5468">
            <v>0</v>
          </cell>
        </row>
        <row r="5469">
          <cell r="A5469" t="str">
            <v/>
          </cell>
          <cell r="B5469" t="str">
            <v/>
          </cell>
          <cell r="C5469">
            <v>0</v>
          </cell>
          <cell r="D5469" t="str">
            <v/>
          </cell>
          <cell r="E5469">
            <v>0</v>
          </cell>
          <cell r="F5469">
            <v>0</v>
          </cell>
          <cell r="G5469">
            <v>0</v>
          </cell>
        </row>
        <row r="5470">
          <cell r="A5470" t="str">
            <v/>
          </cell>
          <cell r="B5470" t="str">
            <v/>
          </cell>
          <cell r="C5470">
            <v>0</v>
          </cell>
          <cell r="D5470" t="str">
            <v/>
          </cell>
          <cell r="E5470">
            <v>0</v>
          </cell>
          <cell r="F5470">
            <v>0</v>
          </cell>
          <cell r="G5470">
            <v>0</v>
          </cell>
        </row>
        <row r="5471">
          <cell r="A5471" t="str">
            <v/>
          </cell>
          <cell r="B5471" t="str">
            <v/>
          </cell>
          <cell r="C5471">
            <v>0</v>
          </cell>
          <cell r="D5471" t="str">
            <v/>
          </cell>
          <cell r="E5471">
            <v>0</v>
          </cell>
          <cell r="F5471">
            <v>0</v>
          </cell>
          <cell r="G5471">
            <v>0</v>
          </cell>
        </row>
        <row r="5472">
          <cell r="A5472" t="str">
            <v/>
          </cell>
          <cell r="B5472" t="str">
            <v/>
          </cell>
          <cell r="C5472">
            <v>0</v>
          </cell>
          <cell r="D5472" t="str">
            <v/>
          </cell>
          <cell r="E5472">
            <v>0</v>
          </cell>
          <cell r="F5472">
            <v>0</v>
          </cell>
          <cell r="G5472">
            <v>0</v>
          </cell>
        </row>
        <row r="5473">
          <cell r="A5473" t="str">
            <v/>
          </cell>
          <cell r="B5473" t="str">
            <v/>
          </cell>
          <cell r="C5473">
            <v>0</v>
          </cell>
          <cell r="D5473" t="str">
            <v/>
          </cell>
          <cell r="E5473">
            <v>0</v>
          </cell>
          <cell r="F5473">
            <v>0</v>
          </cell>
          <cell r="G5473">
            <v>0</v>
          </cell>
        </row>
        <row r="5474">
          <cell r="A5474" t="str">
            <v/>
          </cell>
          <cell r="B5474" t="str">
            <v/>
          </cell>
          <cell r="C5474">
            <v>0</v>
          </cell>
          <cell r="D5474" t="str">
            <v/>
          </cell>
          <cell r="E5474">
            <v>0</v>
          </cell>
          <cell r="F5474">
            <v>0</v>
          </cell>
          <cell r="G5474">
            <v>0</v>
          </cell>
        </row>
        <row r="5475">
          <cell r="A5475" t="str">
            <v/>
          </cell>
          <cell r="B5475" t="str">
            <v/>
          </cell>
          <cell r="C5475">
            <v>0</v>
          </cell>
          <cell r="D5475" t="str">
            <v/>
          </cell>
          <cell r="E5475">
            <v>0</v>
          </cell>
          <cell r="F5475">
            <v>0</v>
          </cell>
          <cell r="G5475">
            <v>0</v>
          </cell>
        </row>
        <row r="5476">
          <cell r="A5476">
            <v>0</v>
          </cell>
          <cell r="B5476">
            <v>0</v>
          </cell>
          <cell r="C5476">
            <v>0</v>
          </cell>
          <cell r="D5476">
            <v>0</v>
          </cell>
          <cell r="E5476">
            <v>0</v>
          </cell>
          <cell r="F5476" t="str">
            <v>Total A</v>
          </cell>
          <cell r="G5476">
            <v>0</v>
          </cell>
        </row>
        <row r="5477">
          <cell r="A5477">
            <v>0</v>
          </cell>
          <cell r="B5477">
            <v>0</v>
          </cell>
          <cell r="C5477" t="str">
            <v>B - MANO DE OBRA</v>
          </cell>
          <cell r="D5477">
            <v>0</v>
          </cell>
          <cell r="E5477">
            <v>0</v>
          </cell>
          <cell r="F5477">
            <v>0</v>
          </cell>
          <cell r="G5477">
            <v>0</v>
          </cell>
        </row>
        <row r="5478">
          <cell r="A5478" t="str">
            <v/>
          </cell>
          <cell r="B5478">
            <v>0</v>
          </cell>
          <cell r="C5478">
            <v>0</v>
          </cell>
          <cell r="D5478" t="str">
            <v/>
          </cell>
          <cell r="E5478">
            <v>0</v>
          </cell>
          <cell r="F5478">
            <v>0</v>
          </cell>
          <cell r="G5478">
            <v>0</v>
          </cell>
        </row>
        <row r="5479">
          <cell r="A5479" t="str">
            <v/>
          </cell>
          <cell r="B5479">
            <v>0</v>
          </cell>
          <cell r="C5479">
            <v>0</v>
          </cell>
          <cell r="D5479" t="str">
            <v/>
          </cell>
          <cell r="E5479">
            <v>0</v>
          </cell>
          <cell r="F5479">
            <v>0</v>
          </cell>
          <cell r="G5479">
            <v>0</v>
          </cell>
        </row>
        <row r="5480">
          <cell r="A5480" t="str">
            <v/>
          </cell>
          <cell r="B5480">
            <v>0</v>
          </cell>
          <cell r="C5480">
            <v>0</v>
          </cell>
          <cell r="D5480" t="str">
            <v/>
          </cell>
          <cell r="E5480">
            <v>0</v>
          </cell>
          <cell r="F5480">
            <v>0</v>
          </cell>
          <cell r="G5480">
            <v>0</v>
          </cell>
        </row>
        <row r="5481">
          <cell r="A5481" t="str">
            <v/>
          </cell>
          <cell r="B5481">
            <v>0</v>
          </cell>
          <cell r="C5481">
            <v>0</v>
          </cell>
          <cell r="D5481" t="str">
            <v/>
          </cell>
          <cell r="E5481">
            <v>0</v>
          </cell>
          <cell r="F5481">
            <v>0</v>
          </cell>
          <cell r="G5481">
            <v>0</v>
          </cell>
        </row>
        <row r="5482">
          <cell r="A5482" t="str">
            <v/>
          </cell>
          <cell r="B5482">
            <v>0</v>
          </cell>
          <cell r="C5482">
            <v>0</v>
          </cell>
          <cell r="D5482" t="str">
            <v/>
          </cell>
          <cell r="E5482">
            <v>0</v>
          </cell>
          <cell r="F5482">
            <v>0</v>
          </cell>
          <cell r="G5482">
            <v>0</v>
          </cell>
        </row>
        <row r="5483">
          <cell r="A5483" t="str">
            <v/>
          </cell>
          <cell r="B5483">
            <v>0</v>
          </cell>
          <cell r="C5483">
            <v>0</v>
          </cell>
          <cell r="D5483" t="str">
            <v/>
          </cell>
          <cell r="E5483">
            <v>0</v>
          </cell>
          <cell r="F5483">
            <v>0</v>
          </cell>
          <cell r="G5483">
            <v>0</v>
          </cell>
        </row>
        <row r="5484">
          <cell r="A5484" t="str">
            <v/>
          </cell>
          <cell r="B5484">
            <v>0</v>
          </cell>
          <cell r="C5484">
            <v>0</v>
          </cell>
          <cell r="D5484" t="str">
            <v/>
          </cell>
          <cell r="E5484">
            <v>0</v>
          </cell>
          <cell r="F5484">
            <v>0</v>
          </cell>
          <cell r="G5484">
            <v>0</v>
          </cell>
        </row>
        <row r="5485">
          <cell r="A5485" t="str">
            <v/>
          </cell>
          <cell r="B5485">
            <v>0</v>
          </cell>
          <cell r="C5485">
            <v>0</v>
          </cell>
          <cell r="D5485" t="str">
            <v/>
          </cell>
          <cell r="E5485">
            <v>0</v>
          </cell>
          <cell r="F5485">
            <v>0</v>
          </cell>
          <cell r="G5485">
            <v>0</v>
          </cell>
        </row>
        <row r="5486">
          <cell r="A5486">
            <v>0</v>
          </cell>
          <cell r="B5486">
            <v>0</v>
          </cell>
          <cell r="C5486">
            <v>0</v>
          </cell>
          <cell r="D5486">
            <v>0</v>
          </cell>
          <cell r="E5486">
            <v>0</v>
          </cell>
          <cell r="F5486" t="str">
            <v>Total B</v>
          </cell>
          <cell r="G5486">
            <v>0</v>
          </cell>
        </row>
        <row r="5487">
          <cell r="A5487">
            <v>0</v>
          </cell>
          <cell r="B5487">
            <v>0</v>
          </cell>
          <cell r="C5487" t="str">
            <v>C - EQUIPOS</v>
          </cell>
          <cell r="D5487">
            <v>0</v>
          </cell>
          <cell r="E5487">
            <v>0</v>
          </cell>
          <cell r="F5487">
            <v>0</v>
          </cell>
          <cell r="G5487">
            <v>0</v>
          </cell>
        </row>
        <row r="5488">
          <cell r="A5488" t="str">
            <v/>
          </cell>
          <cell r="B5488" t="str">
            <v/>
          </cell>
          <cell r="C5488">
            <v>0</v>
          </cell>
          <cell r="D5488" t="str">
            <v/>
          </cell>
          <cell r="E5488">
            <v>0</v>
          </cell>
          <cell r="F5488">
            <v>0</v>
          </cell>
          <cell r="G5488">
            <v>0</v>
          </cell>
        </row>
        <row r="5489">
          <cell r="A5489" t="str">
            <v/>
          </cell>
          <cell r="B5489" t="str">
            <v/>
          </cell>
          <cell r="C5489">
            <v>0</v>
          </cell>
          <cell r="D5489" t="str">
            <v/>
          </cell>
          <cell r="E5489">
            <v>0</v>
          </cell>
          <cell r="F5489">
            <v>0</v>
          </cell>
          <cell r="G5489">
            <v>0</v>
          </cell>
        </row>
        <row r="5490">
          <cell r="A5490" t="str">
            <v/>
          </cell>
          <cell r="B5490" t="str">
            <v/>
          </cell>
          <cell r="C5490">
            <v>0</v>
          </cell>
          <cell r="D5490" t="str">
            <v/>
          </cell>
          <cell r="E5490">
            <v>0</v>
          </cell>
          <cell r="F5490">
            <v>0</v>
          </cell>
          <cell r="G5490">
            <v>0</v>
          </cell>
        </row>
        <row r="5491">
          <cell r="A5491" t="str">
            <v/>
          </cell>
          <cell r="B5491" t="str">
            <v/>
          </cell>
          <cell r="C5491">
            <v>0</v>
          </cell>
          <cell r="D5491" t="str">
            <v/>
          </cell>
          <cell r="E5491">
            <v>0</v>
          </cell>
          <cell r="F5491">
            <v>0</v>
          </cell>
          <cell r="G5491">
            <v>0</v>
          </cell>
        </row>
        <row r="5492">
          <cell r="A5492" t="str">
            <v/>
          </cell>
          <cell r="B5492" t="str">
            <v/>
          </cell>
          <cell r="C5492">
            <v>0</v>
          </cell>
          <cell r="D5492" t="str">
            <v/>
          </cell>
          <cell r="E5492">
            <v>0</v>
          </cell>
          <cell r="F5492">
            <v>0</v>
          </cell>
          <cell r="G5492">
            <v>0</v>
          </cell>
        </row>
        <row r="5493">
          <cell r="A5493" t="str">
            <v/>
          </cell>
          <cell r="B5493" t="str">
            <v/>
          </cell>
          <cell r="C5493">
            <v>0</v>
          </cell>
          <cell r="D5493" t="str">
            <v/>
          </cell>
          <cell r="E5493">
            <v>0</v>
          </cell>
          <cell r="F5493">
            <v>0</v>
          </cell>
          <cell r="G5493">
            <v>0</v>
          </cell>
        </row>
        <row r="5494">
          <cell r="A5494" t="str">
            <v/>
          </cell>
          <cell r="B5494" t="str">
            <v/>
          </cell>
          <cell r="C5494">
            <v>0</v>
          </cell>
          <cell r="D5494" t="str">
            <v/>
          </cell>
          <cell r="E5494">
            <v>0</v>
          </cell>
          <cell r="F5494">
            <v>0</v>
          </cell>
          <cell r="G5494">
            <v>0</v>
          </cell>
        </row>
        <row r="5495">
          <cell r="A5495" t="str">
            <v/>
          </cell>
          <cell r="B5495" t="str">
            <v/>
          </cell>
          <cell r="C5495">
            <v>0</v>
          </cell>
          <cell r="D5495" t="str">
            <v/>
          </cell>
          <cell r="E5495">
            <v>0</v>
          </cell>
          <cell r="F5495">
            <v>0</v>
          </cell>
          <cell r="G5495">
            <v>0</v>
          </cell>
        </row>
        <row r="5496">
          <cell r="A5496" t="str">
            <v/>
          </cell>
          <cell r="B5496" t="str">
            <v/>
          </cell>
          <cell r="C5496">
            <v>0</v>
          </cell>
          <cell r="D5496" t="str">
            <v/>
          </cell>
          <cell r="E5496">
            <v>0</v>
          </cell>
          <cell r="F5496">
            <v>0</v>
          </cell>
          <cell r="G5496">
            <v>0</v>
          </cell>
        </row>
        <row r="5497">
          <cell r="A5497">
            <v>0</v>
          </cell>
          <cell r="B5497">
            <v>0</v>
          </cell>
          <cell r="C5497">
            <v>0</v>
          </cell>
          <cell r="D5497">
            <v>0</v>
          </cell>
          <cell r="E5497">
            <v>0</v>
          </cell>
          <cell r="F5497" t="str">
            <v>Total C</v>
          </cell>
          <cell r="G5497">
            <v>0</v>
          </cell>
        </row>
        <row r="5498">
          <cell r="A5498">
            <v>0</v>
          </cell>
          <cell r="B5498">
            <v>0</v>
          </cell>
          <cell r="C5498">
            <v>0</v>
          </cell>
          <cell r="D5498">
            <v>0</v>
          </cell>
          <cell r="E5498">
            <v>0</v>
          </cell>
          <cell r="F5498">
            <v>0</v>
          </cell>
          <cell r="G5498">
            <v>0</v>
          </cell>
        </row>
        <row r="5499">
          <cell r="A5499" t="str">
            <v/>
          </cell>
          <cell r="B5499" t="str">
            <v/>
          </cell>
          <cell r="C5499">
            <v>0</v>
          </cell>
          <cell r="D5499" t="str">
            <v>Costo  Neto</v>
          </cell>
          <cell r="E5499">
            <v>0</v>
          </cell>
          <cell r="F5499" t="str">
            <v>Total D=A+B+C</v>
          </cell>
          <cell r="G5499">
            <v>0</v>
          </cell>
        </row>
        <row r="5501">
          <cell r="A5501" t="str">
            <v>ANALISIS DE PRECIOS</v>
          </cell>
          <cell r="B5501">
            <v>0</v>
          </cell>
          <cell r="C5501">
            <v>0</v>
          </cell>
          <cell r="D5501">
            <v>0</v>
          </cell>
          <cell r="E5501">
            <v>0</v>
          </cell>
          <cell r="F5501">
            <v>0</v>
          </cell>
          <cell r="G5501">
            <v>0</v>
          </cell>
        </row>
        <row r="5502">
          <cell r="A5502" t="str">
            <v>COMITENTE:</v>
          </cell>
          <cell r="B5502" t="str">
            <v>DIRECCIÓN DE ARQUITECTURA</v>
          </cell>
          <cell r="C5502">
            <v>0</v>
          </cell>
          <cell r="D5502">
            <v>0</v>
          </cell>
          <cell r="E5502">
            <v>0</v>
          </cell>
          <cell r="F5502">
            <v>0</v>
          </cell>
          <cell r="G5502">
            <v>0</v>
          </cell>
        </row>
        <row r="5503">
          <cell r="A5503" t="str">
            <v>CONTRATISTA:</v>
          </cell>
          <cell r="B5503" t="str">
            <v>FUNCIONALES SIGOP</v>
          </cell>
          <cell r="C5503">
            <v>0</v>
          </cell>
          <cell r="D5503">
            <v>0</v>
          </cell>
          <cell r="E5503">
            <v>0</v>
          </cell>
          <cell r="F5503">
            <v>0</v>
          </cell>
          <cell r="G5503">
            <v>0</v>
          </cell>
        </row>
        <row r="5504">
          <cell r="A5504" t="str">
            <v>OBRA:</v>
          </cell>
          <cell r="B5504" t="str">
            <v>PRUEBA PLANILLA DE MEDICION</v>
          </cell>
          <cell r="C5504">
            <v>0</v>
          </cell>
          <cell r="D5504">
            <v>0</v>
          </cell>
          <cell r="E5504">
            <v>0</v>
          </cell>
          <cell r="F5504" t="str">
            <v>PRECIOS A:</v>
          </cell>
          <cell r="G5504">
            <v>0</v>
          </cell>
        </row>
        <row r="5505">
          <cell r="A5505" t="str">
            <v>UBICACIÓN:</v>
          </cell>
          <cell r="B5505" t="str">
            <v>CENTRO CIVICO</v>
          </cell>
          <cell r="C5505">
            <v>0</v>
          </cell>
          <cell r="D5505">
            <v>0</v>
          </cell>
          <cell r="E5505">
            <v>0</v>
          </cell>
          <cell r="F5505">
            <v>0</v>
          </cell>
          <cell r="G5505">
            <v>0</v>
          </cell>
        </row>
        <row r="5506">
          <cell r="A5506" t="str">
            <v>RUBRO:</v>
          </cell>
          <cell r="B5506" t="str">
            <v/>
          </cell>
          <cell r="C5506" t="str">
            <v/>
          </cell>
          <cell r="D5506">
            <v>0</v>
          </cell>
          <cell r="E5506">
            <v>0</v>
          </cell>
          <cell r="F5506">
            <v>0</v>
          </cell>
          <cell r="G5506">
            <v>0</v>
          </cell>
        </row>
        <row r="5507">
          <cell r="A5507" t="str">
            <v>ITEM:</v>
          </cell>
          <cell r="B5507" t="str">
            <v/>
          </cell>
          <cell r="C5507" t="str">
            <v/>
          </cell>
          <cell r="D5507">
            <v>0</v>
          </cell>
          <cell r="E5507">
            <v>0</v>
          </cell>
          <cell r="F5507" t="str">
            <v>UNIDAD:</v>
          </cell>
          <cell r="G5507" t="str">
            <v/>
          </cell>
        </row>
        <row r="5508">
          <cell r="A5508">
            <v>0</v>
          </cell>
          <cell r="B5508">
            <v>0</v>
          </cell>
          <cell r="C5508">
            <v>0</v>
          </cell>
          <cell r="D5508">
            <v>0</v>
          </cell>
          <cell r="E5508">
            <v>0</v>
          </cell>
          <cell r="F5508">
            <v>0</v>
          </cell>
          <cell r="G5508">
            <v>0</v>
          </cell>
        </row>
        <row r="5509">
          <cell r="A5509" t="str">
            <v>DATOS REDETERMINACION</v>
          </cell>
          <cell r="B5509">
            <v>0</v>
          </cell>
          <cell r="C5509" t="str">
            <v>DESIGNACION</v>
          </cell>
          <cell r="D5509" t="str">
            <v>U</v>
          </cell>
          <cell r="E5509" t="str">
            <v>Cantidad</v>
          </cell>
          <cell r="F5509" t="str">
            <v>$ Unitarios</v>
          </cell>
          <cell r="G5509" t="str">
            <v>$ Parcial</v>
          </cell>
        </row>
        <row r="5510">
          <cell r="A5510" t="str">
            <v>CÓDIGO</v>
          </cell>
          <cell r="B5510" t="str">
            <v>DESCRIPCIÓN</v>
          </cell>
          <cell r="C5510">
            <v>0</v>
          </cell>
          <cell r="D5510">
            <v>0</v>
          </cell>
          <cell r="E5510">
            <v>0</v>
          </cell>
          <cell r="F5510">
            <v>0</v>
          </cell>
          <cell r="G5510">
            <v>0</v>
          </cell>
        </row>
        <row r="5511">
          <cell r="A5511">
            <v>0</v>
          </cell>
          <cell r="B5511">
            <v>0</v>
          </cell>
          <cell r="C5511" t="str">
            <v>A - MATERIALES</v>
          </cell>
          <cell r="D5511">
            <v>0</v>
          </cell>
          <cell r="E5511">
            <v>0</v>
          </cell>
          <cell r="F5511">
            <v>0</v>
          </cell>
          <cell r="G5511">
            <v>0</v>
          </cell>
        </row>
        <row r="5512">
          <cell r="A5512" t="str">
            <v/>
          </cell>
          <cell r="B5512" t="str">
            <v/>
          </cell>
          <cell r="C5512">
            <v>0</v>
          </cell>
          <cell r="D5512" t="str">
            <v/>
          </cell>
          <cell r="E5512">
            <v>0</v>
          </cell>
          <cell r="F5512">
            <v>0</v>
          </cell>
          <cell r="G5512">
            <v>0</v>
          </cell>
        </row>
        <row r="5513">
          <cell r="A5513" t="str">
            <v/>
          </cell>
          <cell r="B5513" t="str">
            <v/>
          </cell>
          <cell r="C5513">
            <v>0</v>
          </cell>
          <cell r="D5513" t="str">
            <v/>
          </cell>
          <cell r="E5513">
            <v>0</v>
          </cell>
          <cell r="F5513">
            <v>0</v>
          </cell>
          <cell r="G5513">
            <v>0</v>
          </cell>
        </row>
        <row r="5514">
          <cell r="A5514" t="str">
            <v/>
          </cell>
          <cell r="B5514" t="str">
            <v/>
          </cell>
          <cell r="C5514">
            <v>0</v>
          </cell>
          <cell r="D5514" t="str">
            <v/>
          </cell>
          <cell r="E5514">
            <v>0</v>
          </cell>
          <cell r="F5514">
            <v>0</v>
          </cell>
          <cell r="G5514">
            <v>0</v>
          </cell>
        </row>
        <row r="5515">
          <cell r="A5515" t="str">
            <v/>
          </cell>
          <cell r="B5515" t="str">
            <v/>
          </cell>
          <cell r="C5515">
            <v>0</v>
          </cell>
          <cell r="D5515" t="str">
            <v/>
          </cell>
          <cell r="E5515">
            <v>0</v>
          </cell>
          <cell r="F5515">
            <v>0</v>
          </cell>
          <cell r="G5515">
            <v>0</v>
          </cell>
        </row>
        <row r="5516">
          <cell r="A5516" t="str">
            <v/>
          </cell>
          <cell r="B5516" t="str">
            <v/>
          </cell>
          <cell r="C5516">
            <v>0</v>
          </cell>
          <cell r="D5516" t="str">
            <v/>
          </cell>
          <cell r="E5516">
            <v>0</v>
          </cell>
          <cell r="F5516">
            <v>0</v>
          </cell>
          <cell r="G5516">
            <v>0</v>
          </cell>
        </row>
        <row r="5517">
          <cell r="A5517" t="str">
            <v/>
          </cell>
          <cell r="B5517" t="str">
            <v/>
          </cell>
          <cell r="C5517">
            <v>0</v>
          </cell>
          <cell r="D5517" t="str">
            <v/>
          </cell>
          <cell r="E5517">
            <v>0</v>
          </cell>
          <cell r="F5517">
            <v>0</v>
          </cell>
          <cell r="G5517">
            <v>0</v>
          </cell>
        </row>
        <row r="5518">
          <cell r="A5518" t="str">
            <v/>
          </cell>
          <cell r="B5518" t="str">
            <v/>
          </cell>
          <cell r="C5518">
            <v>0</v>
          </cell>
          <cell r="D5518" t="str">
            <v/>
          </cell>
          <cell r="E5518">
            <v>0</v>
          </cell>
          <cell r="F5518">
            <v>0</v>
          </cell>
          <cell r="G5518">
            <v>0</v>
          </cell>
        </row>
        <row r="5519">
          <cell r="A5519" t="str">
            <v/>
          </cell>
          <cell r="B5519" t="str">
            <v/>
          </cell>
          <cell r="C5519">
            <v>0</v>
          </cell>
          <cell r="D5519" t="str">
            <v/>
          </cell>
          <cell r="E5519">
            <v>0</v>
          </cell>
          <cell r="F5519">
            <v>0</v>
          </cell>
          <cell r="G5519">
            <v>0</v>
          </cell>
        </row>
        <row r="5520">
          <cell r="A5520" t="str">
            <v/>
          </cell>
          <cell r="B5520" t="str">
            <v/>
          </cell>
          <cell r="C5520">
            <v>0</v>
          </cell>
          <cell r="D5520" t="str">
            <v/>
          </cell>
          <cell r="E5520">
            <v>0</v>
          </cell>
          <cell r="F5520">
            <v>0</v>
          </cell>
          <cell r="G5520">
            <v>0</v>
          </cell>
        </row>
        <row r="5521">
          <cell r="A5521" t="str">
            <v/>
          </cell>
          <cell r="B5521" t="str">
            <v/>
          </cell>
          <cell r="C5521">
            <v>0</v>
          </cell>
          <cell r="D5521" t="str">
            <v/>
          </cell>
          <cell r="E5521">
            <v>0</v>
          </cell>
          <cell r="F5521">
            <v>0</v>
          </cell>
          <cell r="G5521">
            <v>0</v>
          </cell>
        </row>
        <row r="5522">
          <cell r="A5522" t="str">
            <v/>
          </cell>
          <cell r="B5522" t="str">
            <v/>
          </cell>
          <cell r="C5522">
            <v>0</v>
          </cell>
          <cell r="D5522" t="str">
            <v/>
          </cell>
          <cell r="E5522">
            <v>0</v>
          </cell>
          <cell r="F5522">
            <v>0</v>
          </cell>
          <cell r="G5522">
            <v>0</v>
          </cell>
        </row>
        <row r="5523">
          <cell r="A5523" t="str">
            <v/>
          </cell>
          <cell r="B5523" t="str">
            <v/>
          </cell>
          <cell r="C5523">
            <v>0</v>
          </cell>
          <cell r="D5523" t="str">
            <v/>
          </cell>
          <cell r="E5523">
            <v>0</v>
          </cell>
          <cell r="F5523">
            <v>0</v>
          </cell>
          <cell r="G5523">
            <v>0</v>
          </cell>
        </row>
        <row r="5524">
          <cell r="A5524" t="str">
            <v/>
          </cell>
          <cell r="B5524" t="str">
            <v/>
          </cell>
          <cell r="C5524">
            <v>0</v>
          </cell>
          <cell r="D5524" t="str">
            <v/>
          </cell>
          <cell r="E5524">
            <v>0</v>
          </cell>
          <cell r="F5524">
            <v>0</v>
          </cell>
          <cell r="G5524">
            <v>0</v>
          </cell>
        </row>
        <row r="5525">
          <cell r="A5525" t="str">
            <v/>
          </cell>
          <cell r="B5525" t="str">
            <v/>
          </cell>
          <cell r="C5525">
            <v>0</v>
          </cell>
          <cell r="D5525" t="str">
            <v/>
          </cell>
          <cell r="E5525">
            <v>0</v>
          </cell>
          <cell r="F5525">
            <v>0</v>
          </cell>
          <cell r="G5525">
            <v>0</v>
          </cell>
        </row>
        <row r="5526">
          <cell r="A5526">
            <v>0</v>
          </cell>
          <cell r="B5526">
            <v>0</v>
          </cell>
          <cell r="C5526">
            <v>0</v>
          </cell>
          <cell r="D5526">
            <v>0</v>
          </cell>
          <cell r="E5526">
            <v>0</v>
          </cell>
          <cell r="F5526" t="str">
            <v>Total A</v>
          </cell>
          <cell r="G5526">
            <v>0</v>
          </cell>
        </row>
        <row r="5527">
          <cell r="A5527">
            <v>0</v>
          </cell>
          <cell r="B5527">
            <v>0</v>
          </cell>
          <cell r="C5527" t="str">
            <v>B - MANO DE OBRA</v>
          </cell>
          <cell r="D5527">
            <v>0</v>
          </cell>
          <cell r="E5527">
            <v>0</v>
          </cell>
          <cell r="F5527">
            <v>0</v>
          </cell>
          <cell r="G5527">
            <v>0</v>
          </cell>
        </row>
        <row r="5528">
          <cell r="A5528" t="str">
            <v/>
          </cell>
          <cell r="B5528">
            <v>0</v>
          </cell>
          <cell r="C5528">
            <v>0</v>
          </cell>
          <cell r="D5528" t="str">
            <v/>
          </cell>
          <cell r="E5528">
            <v>0</v>
          </cell>
          <cell r="F5528">
            <v>0</v>
          </cell>
          <cell r="G5528">
            <v>0</v>
          </cell>
        </row>
        <row r="5529">
          <cell r="A5529" t="str">
            <v/>
          </cell>
          <cell r="B5529">
            <v>0</v>
          </cell>
          <cell r="C5529">
            <v>0</v>
          </cell>
          <cell r="D5529" t="str">
            <v/>
          </cell>
          <cell r="E5529">
            <v>0</v>
          </cell>
          <cell r="F5529">
            <v>0</v>
          </cell>
          <cell r="G5529">
            <v>0</v>
          </cell>
        </row>
        <row r="5530">
          <cell r="A5530" t="str">
            <v/>
          </cell>
          <cell r="B5530">
            <v>0</v>
          </cell>
          <cell r="C5530">
            <v>0</v>
          </cell>
          <cell r="D5530" t="str">
            <v/>
          </cell>
          <cell r="E5530">
            <v>0</v>
          </cell>
          <cell r="F5530">
            <v>0</v>
          </cell>
          <cell r="G5530">
            <v>0</v>
          </cell>
        </row>
        <row r="5531">
          <cell r="A5531" t="str">
            <v/>
          </cell>
          <cell r="B5531">
            <v>0</v>
          </cell>
          <cell r="C5531">
            <v>0</v>
          </cell>
          <cell r="D5531" t="str">
            <v/>
          </cell>
          <cell r="E5531">
            <v>0</v>
          </cell>
          <cell r="F5531">
            <v>0</v>
          </cell>
          <cell r="G5531">
            <v>0</v>
          </cell>
        </row>
        <row r="5532">
          <cell r="A5532" t="str">
            <v/>
          </cell>
          <cell r="B5532">
            <v>0</v>
          </cell>
          <cell r="C5532">
            <v>0</v>
          </cell>
          <cell r="D5532" t="str">
            <v/>
          </cell>
          <cell r="E5532">
            <v>0</v>
          </cell>
          <cell r="F5532">
            <v>0</v>
          </cell>
          <cell r="G5532">
            <v>0</v>
          </cell>
        </row>
        <row r="5533">
          <cell r="A5533" t="str">
            <v/>
          </cell>
          <cell r="B5533">
            <v>0</v>
          </cell>
          <cell r="C5533">
            <v>0</v>
          </cell>
          <cell r="D5533" t="str">
            <v/>
          </cell>
          <cell r="E5533">
            <v>0</v>
          </cell>
          <cell r="F5533">
            <v>0</v>
          </cell>
          <cell r="G5533">
            <v>0</v>
          </cell>
        </row>
        <row r="5534">
          <cell r="A5534" t="str">
            <v/>
          </cell>
          <cell r="B5534">
            <v>0</v>
          </cell>
          <cell r="C5534">
            <v>0</v>
          </cell>
          <cell r="D5534" t="str">
            <v/>
          </cell>
          <cell r="E5534">
            <v>0</v>
          </cell>
          <cell r="F5534">
            <v>0</v>
          </cell>
          <cell r="G5534">
            <v>0</v>
          </cell>
        </row>
        <row r="5535">
          <cell r="A5535" t="str">
            <v/>
          </cell>
          <cell r="B5535">
            <v>0</v>
          </cell>
          <cell r="C5535">
            <v>0</v>
          </cell>
          <cell r="D5535" t="str">
            <v/>
          </cell>
          <cell r="E5535">
            <v>0</v>
          </cell>
          <cell r="F5535">
            <v>0</v>
          </cell>
          <cell r="G5535">
            <v>0</v>
          </cell>
        </row>
        <row r="5536">
          <cell r="A5536">
            <v>0</v>
          </cell>
          <cell r="B5536">
            <v>0</v>
          </cell>
          <cell r="C5536">
            <v>0</v>
          </cell>
          <cell r="D5536">
            <v>0</v>
          </cell>
          <cell r="E5536">
            <v>0</v>
          </cell>
          <cell r="F5536" t="str">
            <v>Total B</v>
          </cell>
          <cell r="G5536">
            <v>0</v>
          </cell>
        </row>
        <row r="5537">
          <cell r="A5537">
            <v>0</v>
          </cell>
          <cell r="B5537">
            <v>0</v>
          </cell>
          <cell r="C5537" t="str">
            <v>C - EQUIPOS</v>
          </cell>
          <cell r="D5537">
            <v>0</v>
          </cell>
          <cell r="E5537">
            <v>0</v>
          </cell>
          <cell r="F5537">
            <v>0</v>
          </cell>
          <cell r="G5537">
            <v>0</v>
          </cell>
        </row>
        <row r="5538">
          <cell r="A5538" t="str">
            <v/>
          </cell>
          <cell r="B5538" t="str">
            <v/>
          </cell>
          <cell r="C5538">
            <v>0</v>
          </cell>
          <cell r="D5538" t="str">
            <v/>
          </cell>
          <cell r="E5538">
            <v>0</v>
          </cell>
          <cell r="F5538">
            <v>0</v>
          </cell>
          <cell r="G5538">
            <v>0</v>
          </cell>
        </row>
        <row r="5539">
          <cell r="A5539" t="str">
            <v/>
          </cell>
          <cell r="B5539" t="str">
            <v/>
          </cell>
          <cell r="C5539">
            <v>0</v>
          </cell>
          <cell r="D5539" t="str">
            <v/>
          </cell>
          <cell r="E5539">
            <v>0</v>
          </cell>
          <cell r="F5539">
            <v>0</v>
          </cell>
          <cell r="G5539">
            <v>0</v>
          </cell>
        </row>
        <row r="5540">
          <cell r="A5540" t="str">
            <v/>
          </cell>
          <cell r="B5540" t="str">
            <v/>
          </cell>
          <cell r="C5540">
            <v>0</v>
          </cell>
          <cell r="D5540" t="str">
            <v/>
          </cell>
          <cell r="E5540">
            <v>0</v>
          </cell>
          <cell r="F5540">
            <v>0</v>
          </cell>
          <cell r="G5540">
            <v>0</v>
          </cell>
        </row>
        <row r="5541">
          <cell r="A5541" t="str">
            <v/>
          </cell>
          <cell r="B5541" t="str">
            <v/>
          </cell>
          <cell r="C5541">
            <v>0</v>
          </cell>
          <cell r="D5541" t="str">
            <v/>
          </cell>
          <cell r="E5541">
            <v>0</v>
          </cell>
          <cell r="F5541">
            <v>0</v>
          </cell>
          <cell r="G5541">
            <v>0</v>
          </cell>
        </row>
        <row r="5542">
          <cell r="A5542" t="str">
            <v/>
          </cell>
          <cell r="B5542" t="str">
            <v/>
          </cell>
          <cell r="C5542">
            <v>0</v>
          </cell>
          <cell r="D5542" t="str">
            <v/>
          </cell>
          <cell r="E5542">
            <v>0</v>
          </cell>
          <cell r="F5542">
            <v>0</v>
          </cell>
          <cell r="G5542">
            <v>0</v>
          </cell>
        </row>
        <row r="5543">
          <cell r="A5543" t="str">
            <v/>
          </cell>
          <cell r="B5543" t="str">
            <v/>
          </cell>
          <cell r="C5543">
            <v>0</v>
          </cell>
          <cell r="D5543" t="str">
            <v/>
          </cell>
          <cell r="E5543">
            <v>0</v>
          </cell>
          <cell r="F5543">
            <v>0</v>
          </cell>
          <cell r="G5543">
            <v>0</v>
          </cell>
        </row>
        <row r="5544">
          <cell r="A5544" t="str">
            <v/>
          </cell>
          <cell r="B5544" t="str">
            <v/>
          </cell>
          <cell r="C5544">
            <v>0</v>
          </cell>
          <cell r="D5544" t="str">
            <v/>
          </cell>
          <cell r="E5544">
            <v>0</v>
          </cell>
          <cell r="F5544">
            <v>0</v>
          </cell>
          <cell r="G5544">
            <v>0</v>
          </cell>
        </row>
        <row r="5545">
          <cell r="A5545" t="str">
            <v/>
          </cell>
          <cell r="B5545" t="str">
            <v/>
          </cell>
          <cell r="C5545">
            <v>0</v>
          </cell>
          <cell r="D5545" t="str">
            <v/>
          </cell>
          <cell r="E5545">
            <v>0</v>
          </cell>
          <cell r="F5545">
            <v>0</v>
          </cell>
          <cell r="G5545">
            <v>0</v>
          </cell>
        </row>
        <row r="5546">
          <cell r="A5546" t="str">
            <v/>
          </cell>
          <cell r="B5546" t="str">
            <v/>
          </cell>
          <cell r="C5546">
            <v>0</v>
          </cell>
          <cell r="D5546" t="str">
            <v/>
          </cell>
          <cell r="E5546">
            <v>0</v>
          </cell>
          <cell r="F5546">
            <v>0</v>
          </cell>
          <cell r="G5546">
            <v>0</v>
          </cell>
        </row>
        <row r="5547">
          <cell r="A5547">
            <v>0</v>
          </cell>
          <cell r="B5547">
            <v>0</v>
          </cell>
          <cell r="C5547">
            <v>0</v>
          </cell>
          <cell r="D5547">
            <v>0</v>
          </cell>
          <cell r="E5547">
            <v>0</v>
          </cell>
          <cell r="F5547" t="str">
            <v>Total C</v>
          </cell>
          <cell r="G5547">
            <v>0</v>
          </cell>
        </row>
        <row r="5548">
          <cell r="A5548">
            <v>0</v>
          </cell>
          <cell r="B5548">
            <v>0</v>
          </cell>
          <cell r="C5548">
            <v>0</v>
          </cell>
          <cell r="D5548">
            <v>0</v>
          </cell>
          <cell r="E5548">
            <v>0</v>
          </cell>
          <cell r="F5548">
            <v>0</v>
          </cell>
          <cell r="G5548">
            <v>0</v>
          </cell>
        </row>
        <row r="5549">
          <cell r="A5549" t="str">
            <v/>
          </cell>
          <cell r="B5549" t="str">
            <v/>
          </cell>
          <cell r="C5549">
            <v>0</v>
          </cell>
          <cell r="D5549" t="str">
            <v>Costo  Neto</v>
          </cell>
          <cell r="E5549">
            <v>0</v>
          </cell>
          <cell r="F5549" t="str">
            <v>Total D=A+B+C</v>
          </cell>
          <cell r="G5549">
            <v>0</v>
          </cell>
        </row>
        <row r="5551">
          <cell r="A5551" t="str">
            <v>ANALISIS DE PRECIOS</v>
          </cell>
          <cell r="B5551">
            <v>0</v>
          </cell>
          <cell r="C5551">
            <v>0</v>
          </cell>
          <cell r="D5551">
            <v>0</v>
          </cell>
          <cell r="E5551">
            <v>0</v>
          </cell>
          <cell r="F5551">
            <v>0</v>
          </cell>
          <cell r="G5551">
            <v>0</v>
          </cell>
        </row>
        <row r="5552">
          <cell r="A5552" t="str">
            <v>COMITENTE:</v>
          </cell>
          <cell r="B5552" t="str">
            <v>DIRECCIÓN DE ARQUITECTURA</v>
          </cell>
          <cell r="C5552">
            <v>0</v>
          </cell>
          <cell r="D5552">
            <v>0</v>
          </cell>
          <cell r="E5552">
            <v>0</v>
          </cell>
          <cell r="F5552">
            <v>0</v>
          </cell>
          <cell r="G5552">
            <v>0</v>
          </cell>
        </row>
        <row r="5553">
          <cell r="A5553" t="str">
            <v>CONTRATISTA:</v>
          </cell>
          <cell r="B5553" t="str">
            <v>FUNCIONALES SIGOP</v>
          </cell>
          <cell r="C5553">
            <v>0</v>
          </cell>
          <cell r="D5553">
            <v>0</v>
          </cell>
          <cell r="E5553">
            <v>0</v>
          </cell>
          <cell r="F5553">
            <v>0</v>
          </cell>
          <cell r="G5553">
            <v>0</v>
          </cell>
        </row>
        <row r="5554">
          <cell r="A5554" t="str">
            <v>OBRA:</v>
          </cell>
          <cell r="B5554" t="str">
            <v>PRUEBA PLANILLA DE MEDICION</v>
          </cell>
          <cell r="C5554">
            <v>0</v>
          </cell>
          <cell r="D5554">
            <v>0</v>
          </cell>
          <cell r="E5554">
            <v>0</v>
          </cell>
          <cell r="F5554" t="str">
            <v>PRECIOS A:</v>
          </cell>
          <cell r="G5554">
            <v>0</v>
          </cell>
        </row>
        <row r="5555">
          <cell r="A5555" t="str">
            <v>UBICACIÓN:</v>
          </cell>
          <cell r="B5555" t="str">
            <v>CENTRO CIVICO</v>
          </cell>
          <cell r="C5555">
            <v>0</v>
          </cell>
          <cell r="D5555">
            <v>0</v>
          </cell>
          <cell r="E5555">
            <v>0</v>
          </cell>
          <cell r="F5555">
            <v>0</v>
          </cell>
          <cell r="G5555">
            <v>0</v>
          </cell>
        </row>
        <row r="5556">
          <cell r="A5556" t="str">
            <v>RUBRO:</v>
          </cell>
          <cell r="B5556" t="str">
            <v/>
          </cell>
          <cell r="C5556" t="str">
            <v/>
          </cell>
          <cell r="D5556">
            <v>0</v>
          </cell>
          <cell r="E5556">
            <v>0</v>
          </cell>
          <cell r="F5556">
            <v>0</v>
          </cell>
          <cell r="G5556">
            <v>0</v>
          </cell>
        </row>
        <row r="5557">
          <cell r="A5557" t="str">
            <v>ITEM:</v>
          </cell>
          <cell r="B5557" t="str">
            <v/>
          </cell>
          <cell r="C5557" t="str">
            <v/>
          </cell>
          <cell r="D5557">
            <v>0</v>
          </cell>
          <cell r="E5557">
            <v>0</v>
          </cell>
          <cell r="F5557" t="str">
            <v>UNIDAD:</v>
          </cell>
          <cell r="G5557" t="str">
            <v/>
          </cell>
        </row>
        <row r="5558">
          <cell r="A5558">
            <v>0</v>
          </cell>
          <cell r="B5558">
            <v>0</v>
          </cell>
          <cell r="C5558">
            <v>0</v>
          </cell>
          <cell r="D5558">
            <v>0</v>
          </cell>
          <cell r="E5558">
            <v>0</v>
          </cell>
          <cell r="F5558">
            <v>0</v>
          </cell>
          <cell r="G5558">
            <v>0</v>
          </cell>
        </row>
        <row r="5559">
          <cell r="A5559" t="str">
            <v>DATOS REDETERMINACION</v>
          </cell>
          <cell r="B5559">
            <v>0</v>
          </cell>
          <cell r="C5559" t="str">
            <v>DESIGNACION</v>
          </cell>
          <cell r="D5559" t="str">
            <v>U</v>
          </cell>
          <cell r="E5559" t="str">
            <v>Cantidad</v>
          </cell>
          <cell r="F5559" t="str">
            <v>$ Unitarios</v>
          </cell>
          <cell r="G5559" t="str">
            <v>$ Parcial</v>
          </cell>
        </row>
        <row r="5560">
          <cell r="A5560" t="str">
            <v>CÓDIGO</v>
          </cell>
          <cell r="B5560" t="str">
            <v>DESCRIPCIÓN</v>
          </cell>
          <cell r="C5560">
            <v>0</v>
          </cell>
          <cell r="D5560">
            <v>0</v>
          </cell>
          <cell r="E5560">
            <v>0</v>
          </cell>
          <cell r="F5560">
            <v>0</v>
          </cell>
          <cell r="G5560">
            <v>0</v>
          </cell>
        </row>
        <row r="5561">
          <cell r="A5561">
            <v>0</v>
          </cell>
          <cell r="B5561">
            <v>0</v>
          </cell>
          <cell r="C5561" t="str">
            <v>A - MATERIALES</v>
          </cell>
          <cell r="D5561">
            <v>0</v>
          </cell>
          <cell r="E5561">
            <v>0</v>
          </cell>
          <cell r="F5561">
            <v>0</v>
          </cell>
          <cell r="G5561">
            <v>0</v>
          </cell>
        </row>
        <row r="5562">
          <cell r="A5562" t="str">
            <v/>
          </cell>
          <cell r="B5562" t="str">
            <v/>
          </cell>
          <cell r="C5562">
            <v>0</v>
          </cell>
          <cell r="D5562" t="str">
            <v/>
          </cell>
          <cell r="E5562">
            <v>0</v>
          </cell>
          <cell r="F5562">
            <v>0</v>
          </cell>
          <cell r="G5562">
            <v>0</v>
          </cell>
        </row>
        <row r="5563">
          <cell r="A5563" t="str">
            <v/>
          </cell>
          <cell r="B5563" t="str">
            <v/>
          </cell>
          <cell r="C5563">
            <v>0</v>
          </cell>
          <cell r="D5563" t="str">
            <v/>
          </cell>
          <cell r="E5563">
            <v>0</v>
          </cell>
          <cell r="F5563">
            <v>0</v>
          </cell>
          <cell r="G5563">
            <v>0</v>
          </cell>
        </row>
        <row r="5564">
          <cell r="A5564" t="str">
            <v/>
          </cell>
          <cell r="B5564" t="str">
            <v/>
          </cell>
          <cell r="C5564">
            <v>0</v>
          </cell>
          <cell r="D5564" t="str">
            <v/>
          </cell>
          <cell r="E5564">
            <v>0</v>
          </cell>
          <cell r="F5564">
            <v>0</v>
          </cell>
          <cell r="G5564">
            <v>0</v>
          </cell>
        </row>
        <row r="5565">
          <cell r="A5565" t="str">
            <v/>
          </cell>
          <cell r="B5565" t="str">
            <v/>
          </cell>
          <cell r="C5565">
            <v>0</v>
          </cell>
          <cell r="D5565" t="str">
            <v/>
          </cell>
          <cell r="E5565">
            <v>0</v>
          </cell>
          <cell r="F5565">
            <v>0</v>
          </cell>
          <cell r="G5565">
            <v>0</v>
          </cell>
        </row>
        <row r="5566">
          <cell r="A5566" t="str">
            <v/>
          </cell>
          <cell r="B5566" t="str">
            <v/>
          </cell>
          <cell r="C5566">
            <v>0</v>
          </cell>
          <cell r="D5566" t="str">
            <v/>
          </cell>
          <cell r="E5566">
            <v>0</v>
          </cell>
          <cell r="F5566">
            <v>0</v>
          </cell>
          <cell r="G5566">
            <v>0</v>
          </cell>
        </row>
        <row r="5567">
          <cell r="A5567" t="str">
            <v/>
          </cell>
          <cell r="B5567" t="str">
            <v/>
          </cell>
          <cell r="C5567">
            <v>0</v>
          </cell>
          <cell r="D5567" t="str">
            <v/>
          </cell>
          <cell r="E5567">
            <v>0</v>
          </cell>
          <cell r="F5567">
            <v>0</v>
          </cell>
          <cell r="G5567">
            <v>0</v>
          </cell>
        </row>
        <row r="5568">
          <cell r="A5568" t="str">
            <v/>
          </cell>
          <cell r="B5568" t="str">
            <v/>
          </cell>
          <cell r="C5568">
            <v>0</v>
          </cell>
          <cell r="D5568" t="str">
            <v/>
          </cell>
          <cell r="E5568">
            <v>0</v>
          </cell>
          <cell r="F5568">
            <v>0</v>
          </cell>
          <cell r="G5568">
            <v>0</v>
          </cell>
        </row>
        <row r="5569">
          <cell r="A5569" t="str">
            <v/>
          </cell>
          <cell r="B5569" t="str">
            <v/>
          </cell>
          <cell r="C5569">
            <v>0</v>
          </cell>
          <cell r="D5569" t="str">
            <v/>
          </cell>
          <cell r="E5569">
            <v>0</v>
          </cell>
          <cell r="F5569">
            <v>0</v>
          </cell>
          <cell r="G5569">
            <v>0</v>
          </cell>
        </row>
        <row r="5570">
          <cell r="A5570" t="str">
            <v/>
          </cell>
          <cell r="B5570" t="str">
            <v/>
          </cell>
          <cell r="C5570">
            <v>0</v>
          </cell>
          <cell r="D5570" t="str">
            <v/>
          </cell>
          <cell r="E5570">
            <v>0</v>
          </cell>
          <cell r="F5570">
            <v>0</v>
          </cell>
          <cell r="G5570">
            <v>0</v>
          </cell>
        </row>
        <row r="5571">
          <cell r="A5571" t="str">
            <v/>
          </cell>
          <cell r="B5571" t="str">
            <v/>
          </cell>
          <cell r="C5571">
            <v>0</v>
          </cell>
          <cell r="D5571" t="str">
            <v/>
          </cell>
          <cell r="E5571">
            <v>0</v>
          </cell>
          <cell r="F5571">
            <v>0</v>
          </cell>
          <cell r="G5571">
            <v>0</v>
          </cell>
        </row>
        <row r="5572">
          <cell r="A5572" t="str">
            <v/>
          </cell>
          <cell r="B5572" t="str">
            <v/>
          </cell>
          <cell r="C5572">
            <v>0</v>
          </cell>
          <cell r="D5572" t="str">
            <v/>
          </cell>
          <cell r="E5572">
            <v>0</v>
          </cell>
          <cell r="F5572">
            <v>0</v>
          </cell>
          <cell r="G5572">
            <v>0</v>
          </cell>
        </row>
        <row r="5573">
          <cell r="A5573" t="str">
            <v/>
          </cell>
          <cell r="B5573" t="str">
            <v/>
          </cell>
          <cell r="C5573">
            <v>0</v>
          </cell>
          <cell r="D5573" t="str">
            <v/>
          </cell>
          <cell r="E5573">
            <v>0</v>
          </cell>
          <cell r="F5573">
            <v>0</v>
          </cell>
          <cell r="G5573">
            <v>0</v>
          </cell>
        </row>
        <row r="5574">
          <cell r="A5574" t="str">
            <v/>
          </cell>
          <cell r="B5574" t="str">
            <v/>
          </cell>
          <cell r="C5574">
            <v>0</v>
          </cell>
          <cell r="D5574" t="str">
            <v/>
          </cell>
          <cell r="E5574">
            <v>0</v>
          </cell>
          <cell r="F5574">
            <v>0</v>
          </cell>
          <cell r="G5574">
            <v>0</v>
          </cell>
        </row>
        <row r="5575">
          <cell r="A5575" t="str">
            <v/>
          </cell>
          <cell r="B5575" t="str">
            <v/>
          </cell>
          <cell r="C5575">
            <v>0</v>
          </cell>
          <cell r="D5575" t="str">
            <v/>
          </cell>
          <cell r="E5575">
            <v>0</v>
          </cell>
          <cell r="F5575">
            <v>0</v>
          </cell>
          <cell r="G5575">
            <v>0</v>
          </cell>
        </row>
        <row r="5576">
          <cell r="A5576">
            <v>0</v>
          </cell>
          <cell r="B5576">
            <v>0</v>
          </cell>
          <cell r="C5576">
            <v>0</v>
          </cell>
          <cell r="D5576">
            <v>0</v>
          </cell>
          <cell r="E5576">
            <v>0</v>
          </cell>
          <cell r="F5576" t="str">
            <v>Total A</v>
          </cell>
          <cell r="G5576">
            <v>0</v>
          </cell>
        </row>
        <row r="5577">
          <cell r="A5577">
            <v>0</v>
          </cell>
          <cell r="B5577">
            <v>0</v>
          </cell>
          <cell r="C5577" t="str">
            <v>B - MANO DE OBRA</v>
          </cell>
          <cell r="D5577">
            <v>0</v>
          </cell>
          <cell r="E5577">
            <v>0</v>
          </cell>
          <cell r="F5577">
            <v>0</v>
          </cell>
          <cell r="G5577">
            <v>0</v>
          </cell>
        </row>
        <row r="5578">
          <cell r="A5578" t="str">
            <v/>
          </cell>
          <cell r="B5578">
            <v>0</v>
          </cell>
          <cell r="C5578">
            <v>0</v>
          </cell>
          <cell r="D5578" t="str">
            <v/>
          </cell>
          <cell r="E5578">
            <v>0</v>
          </cell>
          <cell r="F5578">
            <v>0</v>
          </cell>
          <cell r="G5578">
            <v>0</v>
          </cell>
        </row>
        <row r="5579">
          <cell r="A5579" t="str">
            <v/>
          </cell>
          <cell r="B5579">
            <v>0</v>
          </cell>
          <cell r="C5579">
            <v>0</v>
          </cell>
          <cell r="D5579" t="str">
            <v/>
          </cell>
          <cell r="E5579">
            <v>0</v>
          </cell>
          <cell r="F5579">
            <v>0</v>
          </cell>
          <cell r="G5579">
            <v>0</v>
          </cell>
        </row>
        <row r="5580">
          <cell r="A5580" t="str">
            <v/>
          </cell>
          <cell r="B5580">
            <v>0</v>
          </cell>
          <cell r="C5580">
            <v>0</v>
          </cell>
          <cell r="D5580" t="str">
            <v/>
          </cell>
          <cell r="E5580">
            <v>0</v>
          </cell>
          <cell r="F5580">
            <v>0</v>
          </cell>
          <cell r="G5580">
            <v>0</v>
          </cell>
        </row>
        <row r="5581">
          <cell r="A5581" t="str">
            <v/>
          </cell>
          <cell r="B5581">
            <v>0</v>
          </cell>
          <cell r="C5581">
            <v>0</v>
          </cell>
          <cell r="D5581" t="str">
            <v/>
          </cell>
          <cell r="E5581">
            <v>0</v>
          </cell>
          <cell r="F5581">
            <v>0</v>
          </cell>
          <cell r="G5581">
            <v>0</v>
          </cell>
        </row>
        <row r="5582">
          <cell r="A5582" t="str">
            <v/>
          </cell>
          <cell r="B5582">
            <v>0</v>
          </cell>
          <cell r="C5582">
            <v>0</v>
          </cell>
          <cell r="D5582" t="str">
            <v/>
          </cell>
          <cell r="E5582">
            <v>0</v>
          </cell>
          <cell r="F5582">
            <v>0</v>
          </cell>
          <cell r="G5582">
            <v>0</v>
          </cell>
        </row>
        <row r="5583">
          <cell r="A5583" t="str">
            <v/>
          </cell>
          <cell r="B5583">
            <v>0</v>
          </cell>
          <cell r="C5583">
            <v>0</v>
          </cell>
          <cell r="D5583" t="str">
            <v/>
          </cell>
          <cell r="E5583">
            <v>0</v>
          </cell>
          <cell r="F5583">
            <v>0</v>
          </cell>
          <cell r="G5583">
            <v>0</v>
          </cell>
        </row>
        <row r="5584">
          <cell r="A5584" t="str">
            <v/>
          </cell>
          <cell r="B5584">
            <v>0</v>
          </cell>
          <cell r="C5584">
            <v>0</v>
          </cell>
          <cell r="D5584" t="str">
            <v/>
          </cell>
          <cell r="E5584">
            <v>0</v>
          </cell>
          <cell r="F5584">
            <v>0</v>
          </cell>
          <cell r="G5584">
            <v>0</v>
          </cell>
        </row>
        <row r="5585">
          <cell r="A5585" t="str">
            <v/>
          </cell>
          <cell r="B5585">
            <v>0</v>
          </cell>
          <cell r="C5585">
            <v>0</v>
          </cell>
          <cell r="D5585" t="str">
            <v/>
          </cell>
          <cell r="E5585">
            <v>0</v>
          </cell>
          <cell r="F5585">
            <v>0</v>
          </cell>
          <cell r="G5585">
            <v>0</v>
          </cell>
        </row>
        <row r="5586">
          <cell r="A5586">
            <v>0</v>
          </cell>
          <cell r="B5586">
            <v>0</v>
          </cell>
          <cell r="C5586">
            <v>0</v>
          </cell>
          <cell r="D5586">
            <v>0</v>
          </cell>
          <cell r="E5586">
            <v>0</v>
          </cell>
          <cell r="F5586" t="str">
            <v>Total B</v>
          </cell>
          <cell r="G5586">
            <v>0</v>
          </cell>
        </row>
        <row r="5587">
          <cell r="A5587">
            <v>0</v>
          </cell>
          <cell r="B5587">
            <v>0</v>
          </cell>
          <cell r="C5587" t="str">
            <v>C - EQUIPOS</v>
          </cell>
          <cell r="D5587">
            <v>0</v>
          </cell>
          <cell r="E5587">
            <v>0</v>
          </cell>
          <cell r="F5587">
            <v>0</v>
          </cell>
          <cell r="G5587">
            <v>0</v>
          </cell>
        </row>
        <row r="5588">
          <cell r="A5588" t="str">
            <v/>
          </cell>
          <cell r="B5588" t="str">
            <v/>
          </cell>
          <cell r="C5588">
            <v>0</v>
          </cell>
          <cell r="D5588" t="str">
            <v/>
          </cell>
          <cell r="E5588">
            <v>0</v>
          </cell>
          <cell r="F5588">
            <v>0</v>
          </cell>
          <cell r="G5588">
            <v>0</v>
          </cell>
        </row>
        <row r="5589">
          <cell r="A5589" t="str">
            <v/>
          </cell>
          <cell r="B5589" t="str">
            <v/>
          </cell>
          <cell r="C5589">
            <v>0</v>
          </cell>
          <cell r="D5589" t="str">
            <v/>
          </cell>
          <cell r="E5589">
            <v>0</v>
          </cell>
          <cell r="F5589">
            <v>0</v>
          </cell>
          <cell r="G5589">
            <v>0</v>
          </cell>
        </row>
        <row r="5590">
          <cell r="A5590" t="str">
            <v/>
          </cell>
          <cell r="B5590" t="str">
            <v/>
          </cell>
          <cell r="C5590">
            <v>0</v>
          </cell>
          <cell r="D5590" t="str">
            <v/>
          </cell>
          <cell r="E5590">
            <v>0</v>
          </cell>
          <cell r="F5590">
            <v>0</v>
          </cell>
          <cell r="G5590">
            <v>0</v>
          </cell>
        </row>
        <row r="5591">
          <cell r="A5591" t="str">
            <v/>
          </cell>
          <cell r="B5591" t="str">
            <v/>
          </cell>
          <cell r="C5591">
            <v>0</v>
          </cell>
          <cell r="D5591" t="str">
            <v/>
          </cell>
          <cell r="E5591">
            <v>0</v>
          </cell>
          <cell r="F5591">
            <v>0</v>
          </cell>
          <cell r="G5591">
            <v>0</v>
          </cell>
        </row>
        <row r="5592">
          <cell r="A5592" t="str">
            <v/>
          </cell>
          <cell r="B5592" t="str">
            <v/>
          </cell>
          <cell r="C5592">
            <v>0</v>
          </cell>
          <cell r="D5592" t="str">
            <v/>
          </cell>
          <cell r="E5592">
            <v>0</v>
          </cell>
          <cell r="F5592">
            <v>0</v>
          </cell>
          <cell r="G5592">
            <v>0</v>
          </cell>
        </row>
        <row r="5593">
          <cell r="A5593" t="str">
            <v/>
          </cell>
          <cell r="B5593" t="str">
            <v/>
          </cell>
          <cell r="C5593">
            <v>0</v>
          </cell>
          <cell r="D5593" t="str">
            <v/>
          </cell>
          <cell r="E5593">
            <v>0</v>
          </cell>
          <cell r="F5593">
            <v>0</v>
          </cell>
          <cell r="G5593">
            <v>0</v>
          </cell>
        </row>
        <row r="5594">
          <cell r="A5594" t="str">
            <v/>
          </cell>
          <cell r="B5594" t="str">
            <v/>
          </cell>
          <cell r="C5594">
            <v>0</v>
          </cell>
          <cell r="D5594" t="str">
            <v/>
          </cell>
          <cell r="E5594">
            <v>0</v>
          </cell>
          <cell r="F5594">
            <v>0</v>
          </cell>
          <cell r="G5594">
            <v>0</v>
          </cell>
        </row>
        <row r="5595">
          <cell r="A5595" t="str">
            <v/>
          </cell>
          <cell r="B5595" t="str">
            <v/>
          </cell>
          <cell r="C5595">
            <v>0</v>
          </cell>
          <cell r="D5595" t="str">
            <v/>
          </cell>
          <cell r="E5595">
            <v>0</v>
          </cell>
          <cell r="F5595">
            <v>0</v>
          </cell>
          <cell r="G5595">
            <v>0</v>
          </cell>
        </row>
        <row r="5596">
          <cell r="A5596" t="str">
            <v/>
          </cell>
          <cell r="B5596" t="str">
            <v/>
          </cell>
          <cell r="C5596">
            <v>0</v>
          </cell>
          <cell r="D5596" t="str">
            <v/>
          </cell>
          <cell r="E5596">
            <v>0</v>
          </cell>
          <cell r="F5596">
            <v>0</v>
          </cell>
          <cell r="G5596">
            <v>0</v>
          </cell>
        </row>
        <row r="5597">
          <cell r="A5597">
            <v>0</v>
          </cell>
          <cell r="B5597">
            <v>0</v>
          </cell>
          <cell r="C5597">
            <v>0</v>
          </cell>
          <cell r="D5597">
            <v>0</v>
          </cell>
          <cell r="E5597">
            <v>0</v>
          </cell>
          <cell r="F5597" t="str">
            <v>Total C</v>
          </cell>
          <cell r="G5597">
            <v>0</v>
          </cell>
        </row>
        <row r="5598">
          <cell r="A5598">
            <v>0</v>
          </cell>
          <cell r="B5598">
            <v>0</v>
          </cell>
          <cell r="C5598">
            <v>0</v>
          </cell>
          <cell r="D5598">
            <v>0</v>
          </cell>
          <cell r="E5598">
            <v>0</v>
          </cell>
          <cell r="F5598">
            <v>0</v>
          </cell>
          <cell r="G5598">
            <v>0</v>
          </cell>
        </row>
        <row r="5599">
          <cell r="A5599" t="str">
            <v/>
          </cell>
          <cell r="B5599" t="str">
            <v/>
          </cell>
          <cell r="C5599">
            <v>0</v>
          </cell>
          <cell r="D5599" t="str">
            <v>Costo  Neto</v>
          </cell>
          <cell r="E5599">
            <v>0</v>
          </cell>
          <cell r="F5599" t="str">
            <v>Total D=A+B+C</v>
          </cell>
          <cell r="G5599">
            <v>0</v>
          </cell>
        </row>
        <row r="5601">
          <cell r="A5601" t="str">
            <v>ANALISIS DE PRECIOS</v>
          </cell>
          <cell r="B5601">
            <v>0</v>
          </cell>
          <cell r="C5601">
            <v>0</v>
          </cell>
          <cell r="D5601">
            <v>0</v>
          </cell>
          <cell r="E5601">
            <v>0</v>
          </cell>
          <cell r="F5601">
            <v>0</v>
          </cell>
          <cell r="G5601">
            <v>0</v>
          </cell>
        </row>
        <row r="5602">
          <cell r="A5602" t="str">
            <v>COMITENTE:</v>
          </cell>
          <cell r="B5602" t="str">
            <v>DIRECCIÓN DE ARQUITECTURA</v>
          </cell>
          <cell r="C5602">
            <v>0</v>
          </cell>
          <cell r="D5602">
            <v>0</v>
          </cell>
          <cell r="E5602">
            <v>0</v>
          </cell>
          <cell r="F5602">
            <v>0</v>
          </cell>
          <cell r="G5602">
            <v>0</v>
          </cell>
        </row>
        <row r="5603">
          <cell r="A5603" t="str">
            <v>CONTRATISTA:</v>
          </cell>
          <cell r="B5603" t="str">
            <v>FUNCIONALES SIGOP</v>
          </cell>
          <cell r="C5603">
            <v>0</v>
          </cell>
          <cell r="D5603">
            <v>0</v>
          </cell>
          <cell r="E5603">
            <v>0</v>
          </cell>
          <cell r="F5603">
            <v>0</v>
          </cell>
          <cell r="G5603">
            <v>0</v>
          </cell>
        </row>
        <row r="5604">
          <cell r="A5604" t="str">
            <v>OBRA:</v>
          </cell>
          <cell r="B5604" t="str">
            <v>PRUEBA PLANILLA DE MEDICION</v>
          </cell>
          <cell r="C5604">
            <v>0</v>
          </cell>
          <cell r="D5604">
            <v>0</v>
          </cell>
          <cell r="E5604">
            <v>0</v>
          </cell>
          <cell r="F5604" t="str">
            <v>PRECIOS A:</v>
          </cell>
          <cell r="G5604">
            <v>0</v>
          </cell>
        </row>
        <row r="5605">
          <cell r="A5605" t="str">
            <v>UBICACIÓN:</v>
          </cell>
          <cell r="B5605" t="str">
            <v>CENTRO CIVICO</v>
          </cell>
          <cell r="C5605">
            <v>0</v>
          </cell>
          <cell r="D5605">
            <v>0</v>
          </cell>
          <cell r="E5605">
            <v>0</v>
          </cell>
          <cell r="F5605">
            <v>0</v>
          </cell>
          <cell r="G5605">
            <v>0</v>
          </cell>
        </row>
        <row r="5606">
          <cell r="A5606" t="str">
            <v>RUBRO:</v>
          </cell>
          <cell r="B5606" t="str">
            <v/>
          </cell>
          <cell r="C5606" t="str">
            <v/>
          </cell>
          <cell r="D5606">
            <v>0</v>
          </cell>
          <cell r="E5606">
            <v>0</v>
          </cell>
          <cell r="F5606">
            <v>0</v>
          </cell>
          <cell r="G5606">
            <v>0</v>
          </cell>
        </row>
        <row r="5607">
          <cell r="A5607" t="str">
            <v>ITEM:</v>
          </cell>
          <cell r="B5607" t="str">
            <v/>
          </cell>
          <cell r="C5607" t="str">
            <v/>
          </cell>
          <cell r="D5607">
            <v>0</v>
          </cell>
          <cell r="E5607">
            <v>0</v>
          </cell>
          <cell r="F5607" t="str">
            <v>UNIDAD:</v>
          </cell>
          <cell r="G5607" t="str">
            <v/>
          </cell>
        </row>
        <row r="5608">
          <cell r="A5608">
            <v>0</v>
          </cell>
          <cell r="B5608">
            <v>0</v>
          </cell>
          <cell r="C5608">
            <v>0</v>
          </cell>
          <cell r="D5608">
            <v>0</v>
          </cell>
          <cell r="E5608">
            <v>0</v>
          </cell>
          <cell r="F5608">
            <v>0</v>
          </cell>
          <cell r="G5608">
            <v>0</v>
          </cell>
        </row>
        <row r="5609">
          <cell r="A5609" t="str">
            <v>DATOS REDETERMINACION</v>
          </cell>
          <cell r="B5609">
            <v>0</v>
          </cell>
          <cell r="C5609" t="str">
            <v>DESIGNACION</v>
          </cell>
          <cell r="D5609" t="str">
            <v>U</v>
          </cell>
          <cell r="E5609" t="str">
            <v>Cantidad</v>
          </cell>
          <cell r="F5609" t="str">
            <v>$ Unitarios</v>
          </cell>
          <cell r="G5609" t="str">
            <v>$ Parcial</v>
          </cell>
        </row>
        <row r="5610">
          <cell r="A5610" t="str">
            <v>CÓDIGO</v>
          </cell>
          <cell r="B5610" t="str">
            <v>DESCRIPCIÓN</v>
          </cell>
          <cell r="C5610">
            <v>0</v>
          </cell>
          <cell r="D5610">
            <v>0</v>
          </cell>
          <cell r="E5610">
            <v>0</v>
          </cell>
          <cell r="F5610">
            <v>0</v>
          </cell>
          <cell r="G5610">
            <v>0</v>
          </cell>
        </row>
        <row r="5611">
          <cell r="A5611">
            <v>0</v>
          </cell>
          <cell r="B5611">
            <v>0</v>
          </cell>
          <cell r="C5611" t="str">
            <v>A - MATERIALES</v>
          </cell>
          <cell r="D5611">
            <v>0</v>
          </cell>
          <cell r="E5611">
            <v>0</v>
          </cell>
          <cell r="F5611">
            <v>0</v>
          </cell>
          <cell r="G5611">
            <v>0</v>
          </cell>
        </row>
        <row r="5612">
          <cell r="A5612" t="str">
            <v/>
          </cell>
          <cell r="B5612" t="str">
            <v/>
          </cell>
          <cell r="C5612">
            <v>0</v>
          </cell>
          <cell r="D5612" t="str">
            <v/>
          </cell>
          <cell r="E5612">
            <v>0</v>
          </cell>
          <cell r="F5612">
            <v>0</v>
          </cell>
          <cell r="G5612">
            <v>0</v>
          </cell>
        </row>
        <row r="5613">
          <cell r="A5613" t="str">
            <v/>
          </cell>
          <cell r="B5613" t="str">
            <v/>
          </cell>
          <cell r="C5613">
            <v>0</v>
          </cell>
          <cell r="D5613" t="str">
            <v/>
          </cell>
          <cell r="E5613">
            <v>0</v>
          </cell>
          <cell r="F5613">
            <v>0</v>
          </cell>
          <cell r="G5613">
            <v>0</v>
          </cell>
        </row>
        <row r="5614">
          <cell r="A5614" t="str">
            <v/>
          </cell>
          <cell r="B5614" t="str">
            <v/>
          </cell>
          <cell r="C5614">
            <v>0</v>
          </cell>
          <cell r="D5614" t="str">
            <v/>
          </cell>
          <cell r="E5614">
            <v>0</v>
          </cell>
          <cell r="F5614">
            <v>0</v>
          </cell>
          <cell r="G5614">
            <v>0</v>
          </cell>
        </row>
        <row r="5615">
          <cell r="A5615" t="str">
            <v/>
          </cell>
          <cell r="B5615" t="str">
            <v/>
          </cell>
          <cell r="C5615">
            <v>0</v>
          </cell>
          <cell r="D5615" t="str">
            <v/>
          </cell>
          <cell r="E5615">
            <v>0</v>
          </cell>
          <cell r="F5615">
            <v>0</v>
          </cell>
          <cell r="G5615">
            <v>0</v>
          </cell>
        </row>
        <row r="5616">
          <cell r="A5616" t="str">
            <v/>
          </cell>
          <cell r="B5616" t="str">
            <v/>
          </cell>
          <cell r="C5616">
            <v>0</v>
          </cell>
          <cell r="D5616" t="str">
            <v/>
          </cell>
          <cell r="E5616">
            <v>0</v>
          </cell>
          <cell r="F5616">
            <v>0</v>
          </cell>
          <cell r="G5616">
            <v>0</v>
          </cell>
        </row>
        <row r="5617">
          <cell r="A5617" t="str">
            <v/>
          </cell>
          <cell r="B5617" t="str">
            <v/>
          </cell>
          <cell r="C5617">
            <v>0</v>
          </cell>
          <cell r="D5617" t="str">
            <v/>
          </cell>
          <cell r="E5617">
            <v>0</v>
          </cell>
          <cell r="F5617">
            <v>0</v>
          </cell>
          <cell r="G5617">
            <v>0</v>
          </cell>
        </row>
        <row r="5618">
          <cell r="A5618" t="str">
            <v/>
          </cell>
          <cell r="B5618" t="str">
            <v/>
          </cell>
          <cell r="C5618">
            <v>0</v>
          </cell>
          <cell r="D5618" t="str">
            <v/>
          </cell>
          <cell r="E5618">
            <v>0</v>
          </cell>
          <cell r="F5618">
            <v>0</v>
          </cell>
          <cell r="G5618">
            <v>0</v>
          </cell>
        </row>
        <row r="5619">
          <cell r="A5619" t="str">
            <v/>
          </cell>
          <cell r="B5619" t="str">
            <v/>
          </cell>
          <cell r="C5619">
            <v>0</v>
          </cell>
          <cell r="D5619" t="str">
            <v/>
          </cell>
          <cell r="E5619">
            <v>0</v>
          </cell>
          <cell r="F5619">
            <v>0</v>
          </cell>
          <cell r="G5619">
            <v>0</v>
          </cell>
        </row>
        <row r="5620">
          <cell r="A5620" t="str">
            <v/>
          </cell>
          <cell r="B5620" t="str">
            <v/>
          </cell>
          <cell r="C5620">
            <v>0</v>
          </cell>
          <cell r="D5620" t="str">
            <v/>
          </cell>
          <cell r="E5620">
            <v>0</v>
          </cell>
          <cell r="F5620">
            <v>0</v>
          </cell>
          <cell r="G5620">
            <v>0</v>
          </cell>
        </row>
        <row r="5621">
          <cell r="A5621" t="str">
            <v/>
          </cell>
          <cell r="B5621" t="str">
            <v/>
          </cell>
          <cell r="C5621">
            <v>0</v>
          </cell>
          <cell r="D5621" t="str">
            <v/>
          </cell>
          <cell r="E5621">
            <v>0</v>
          </cell>
          <cell r="F5621">
            <v>0</v>
          </cell>
          <cell r="G5621">
            <v>0</v>
          </cell>
        </row>
        <row r="5622">
          <cell r="A5622" t="str">
            <v/>
          </cell>
          <cell r="B5622" t="str">
            <v/>
          </cell>
          <cell r="C5622">
            <v>0</v>
          </cell>
          <cell r="D5622" t="str">
            <v/>
          </cell>
          <cell r="E5622">
            <v>0</v>
          </cell>
          <cell r="F5622">
            <v>0</v>
          </cell>
          <cell r="G5622">
            <v>0</v>
          </cell>
        </row>
        <row r="5623">
          <cell r="A5623" t="str">
            <v/>
          </cell>
          <cell r="B5623" t="str">
            <v/>
          </cell>
          <cell r="C5623">
            <v>0</v>
          </cell>
          <cell r="D5623" t="str">
            <v/>
          </cell>
          <cell r="E5623">
            <v>0</v>
          </cell>
          <cell r="F5623">
            <v>0</v>
          </cell>
          <cell r="G5623">
            <v>0</v>
          </cell>
        </row>
        <row r="5624">
          <cell r="A5624" t="str">
            <v/>
          </cell>
          <cell r="B5624" t="str">
            <v/>
          </cell>
          <cell r="C5624">
            <v>0</v>
          </cell>
          <cell r="D5624" t="str">
            <v/>
          </cell>
          <cell r="E5624">
            <v>0</v>
          </cell>
          <cell r="F5624">
            <v>0</v>
          </cell>
          <cell r="G5624">
            <v>0</v>
          </cell>
        </row>
        <row r="5625">
          <cell r="A5625" t="str">
            <v/>
          </cell>
          <cell r="B5625" t="str">
            <v/>
          </cell>
          <cell r="C5625">
            <v>0</v>
          </cell>
          <cell r="D5625" t="str">
            <v/>
          </cell>
          <cell r="E5625">
            <v>0</v>
          </cell>
          <cell r="F5625">
            <v>0</v>
          </cell>
          <cell r="G5625">
            <v>0</v>
          </cell>
        </row>
        <row r="5626">
          <cell r="A5626">
            <v>0</v>
          </cell>
          <cell r="B5626">
            <v>0</v>
          </cell>
          <cell r="C5626">
            <v>0</v>
          </cell>
          <cell r="D5626">
            <v>0</v>
          </cell>
          <cell r="E5626">
            <v>0</v>
          </cell>
          <cell r="F5626" t="str">
            <v>Total A</v>
          </cell>
          <cell r="G5626">
            <v>0</v>
          </cell>
        </row>
        <row r="5627">
          <cell r="A5627">
            <v>0</v>
          </cell>
          <cell r="B5627">
            <v>0</v>
          </cell>
          <cell r="C5627" t="str">
            <v>B - MANO DE OBRA</v>
          </cell>
          <cell r="D5627">
            <v>0</v>
          </cell>
          <cell r="E5627">
            <v>0</v>
          </cell>
          <cell r="F5627">
            <v>0</v>
          </cell>
          <cell r="G5627">
            <v>0</v>
          </cell>
        </row>
        <row r="5628">
          <cell r="A5628" t="str">
            <v/>
          </cell>
          <cell r="B5628">
            <v>0</v>
          </cell>
          <cell r="C5628">
            <v>0</v>
          </cell>
          <cell r="D5628" t="str">
            <v/>
          </cell>
          <cell r="E5628">
            <v>0</v>
          </cell>
          <cell r="F5628">
            <v>0</v>
          </cell>
          <cell r="G5628">
            <v>0</v>
          </cell>
        </row>
        <row r="5629">
          <cell r="A5629" t="str">
            <v/>
          </cell>
          <cell r="B5629">
            <v>0</v>
          </cell>
          <cell r="C5629">
            <v>0</v>
          </cell>
          <cell r="D5629" t="str">
            <v/>
          </cell>
          <cell r="E5629">
            <v>0</v>
          </cell>
          <cell r="F5629">
            <v>0</v>
          </cell>
          <cell r="G5629">
            <v>0</v>
          </cell>
        </row>
        <row r="5630">
          <cell r="A5630" t="str">
            <v/>
          </cell>
          <cell r="B5630">
            <v>0</v>
          </cell>
          <cell r="C5630">
            <v>0</v>
          </cell>
          <cell r="D5630" t="str">
            <v/>
          </cell>
          <cell r="E5630">
            <v>0</v>
          </cell>
          <cell r="F5630">
            <v>0</v>
          </cell>
          <cell r="G5630">
            <v>0</v>
          </cell>
        </row>
        <row r="5631">
          <cell r="A5631" t="str">
            <v/>
          </cell>
          <cell r="B5631">
            <v>0</v>
          </cell>
          <cell r="C5631">
            <v>0</v>
          </cell>
          <cell r="D5631" t="str">
            <v/>
          </cell>
          <cell r="E5631">
            <v>0</v>
          </cell>
          <cell r="F5631">
            <v>0</v>
          </cell>
          <cell r="G5631">
            <v>0</v>
          </cell>
        </row>
        <row r="5632">
          <cell r="A5632" t="str">
            <v/>
          </cell>
          <cell r="B5632">
            <v>0</v>
          </cell>
          <cell r="C5632">
            <v>0</v>
          </cell>
          <cell r="D5632" t="str">
            <v/>
          </cell>
          <cell r="E5632">
            <v>0</v>
          </cell>
          <cell r="F5632">
            <v>0</v>
          </cell>
          <cell r="G5632">
            <v>0</v>
          </cell>
        </row>
        <row r="5633">
          <cell r="A5633" t="str">
            <v/>
          </cell>
          <cell r="B5633">
            <v>0</v>
          </cell>
          <cell r="C5633">
            <v>0</v>
          </cell>
          <cell r="D5633" t="str">
            <v/>
          </cell>
          <cell r="E5633">
            <v>0</v>
          </cell>
          <cell r="F5633">
            <v>0</v>
          </cell>
          <cell r="G5633">
            <v>0</v>
          </cell>
        </row>
        <row r="5634">
          <cell r="A5634" t="str">
            <v/>
          </cell>
          <cell r="B5634">
            <v>0</v>
          </cell>
          <cell r="C5634">
            <v>0</v>
          </cell>
          <cell r="D5634" t="str">
            <v/>
          </cell>
          <cell r="E5634">
            <v>0</v>
          </cell>
          <cell r="F5634">
            <v>0</v>
          </cell>
          <cell r="G5634">
            <v>0</v>
          </cell>
        </row>
        <row r="5635">
          <cell r="A5635" t="str">
            <v/>
          </cell>
          <cell r="B5635">
            <v>0</v>
          </cell>
          <cell r="C5635">
            <v>0</v>
          </cell>
          <cell r="D5635" t="str">
            <v/>
          </cell>
          <cell r="E5635">
            <v>0</v>
          </cell>
          <cell r="F5635">
            <v>0</v>
          </cell>
          <cell r="G5635">
            <v>0</v>
          </cell>
        </row>
        <row r="5636">
          <cell r="A5636">
            <v>0</v>
          </cell>
          <cell r="B5636">
            <v>0</v>
          </cell>
          <cell r="C5636">
            <v>0</v>
          </cell>
          <cell r="D5636">
            <v>0</v>
          </cell>
          <cell r="E5636">
            <v>0</v>
          </cell>
          <cell r="F5636" t="str">
            <v>Total B</v>
          </cell>
          <cell r="G5636">
            <v>0</v>
          </cell>
        </row>
        <row r="5637">
          <cell r="A5637">
            <v>0</v>
          </cell>
          <cell r="B5637">
            <v>0</v>
          </cell>
          <cell r="C5637" t="str">
            <v>C - EQUIPOS</v>
          </cell>
          <cell r="D5637">
            <v>0</v>
          </cell>
          <cell r="E5637">
            <v>0</v>
          </cell>
          <cell r="F5637">
            <v>0</v>
          </cell>
          <cell r="G5637">
            <v>0</v>
          </cell>
        </row>
        <row r="5638">
          <cell r="A5638" t="str">
            <v/>
          </cell>
          <cell r="B5638" t="str">
            <v/>
          </cell>
          <cell r="C5638">
            <v>0</v>
          </cell>
          <cell r="D5638" t="str">
            <v/>
          </cell>
          <cell r="E5638">
            <v>0</v>
          </cell>
          <cell r="F5638">
            <v>0</v>
          </cell>
          <cell r="G5638">
            <v>0</v>
          </cell>
        </row>
        <row r="5639">
          <cell r="A5639" t="str">
            <v/>
          </cell>
          <cell r="B5639" t="str">
            <v/>
          </cell>
          <cell r="C5639">
            <v>0</v>
          </cell>
          <cell r="D5639" t="str">
            <v/>
          </cell>
          <cell r="E5639">
            <v>0</v>
          </cell>
          <cell r="F5639">
            <v>0</v>
          </cell>
          <cell r="G5639">
            <v>0</v>
          </cell>
        </row>
        <row r="5640">
          <cell r="A5640" t="str">
            <v/>
          </cell>
          <cell r="B5640" t="str">
            <v/>
          </cell>
          <cell r="C5640">
            <v>0</v>
          </cell>
          <cell r="D5640" t="str">
            <v/>
          </cell>
          <cell r="E5640">
            <v>0</v>
          </cell>
          <cell r="F5640">
            <v>0</v>
          </cell>
          <cell r="G5640">
            <v>0</v>
          </cell>
        </row>
        <row r="5641">
          <cell r="A5641" t="str">
            <v/>
          </cell>
          <cell r="B5641" t="str">
            <v/>
          </cell>
          <cell r="C5641">
            <v>0</v>
          </cell>
          <cell r="D5641" t="str">
            <v/>
          </cell>
          <cell r="E5641">
            <v>0</v>
          </cell>
          <cell r="F5641">
            <v>0</v>
          </cell>
          <cell r="G5641">
            <v>0</v>
          </cell>
        </row>
        <row r="5642">
          <cell r="A5642" t="str">
            <v/>
          </cell>
          <cell r="B5642" t="str">
            <v/>
          </cell>
          <cell r="C5642">
            <v>0</v>
          </cell>
          <cell r="D5642" t="str">
            <v/>
          </cell>
          <cell r="E5642">
            <v>0</v>
          </cell>
          <cell r="F5642">
            <v>0</v>
          </cell>
          <cell r="G5642">
            <v>0</v>
          </cell>
        </row>
        <row r="5643">
          <cell r="A5643" t="str">
            <v/>
          </cell>
          <cell r="B5643" t="str">
            <v/>
          </cell>
          <cell r="C5643">
            <v>0</v>
          </cell>
          <cell r="D5643" t="str">
            <v/>
          </cell>
          <cell r="E5643">
            <v>0</v>
          </cell>
          <cell r="F5643">
            <v>0</v>
          </cell>
          <cell r="G5643">
            <v>0</v>
          </cell>
        </row>
        <row r="5644">
          <cell r="A5644" t="str">
            <v/>
          </cell>
          <cell r="B5644" t="str">
            <v/>
          </cell>
          <cell r="C5644">
            <v>0</v>
          </cell>
          <cell r="D5644" t="str">
            <v/>
          </cell>
          <cell r="E5644">
            <v>0</v>
          </cell>
          <cell r="F5644">
            <v>0</v>
          </cell>
          <cell r="G5644">
            <v>0</v>
          </cell>
        </row>
        <row r="5645">
          <cell r="A5645" t="str">
            <v/>
          </cell>
          <cell r="B5645" t="str">
            <v/>
          </cell>
          <cell r="C5645">
            <v>0</v>
          </cell>
          <cell r="D5645" t="str">
            <v/>
          </cell>
          <cell r="E5645">
            <v>0</v>
          </cell>
          <cell r="F5645">
            <v>0</v>
          </cell>
          <cell r="G5645">
            <v>0</v>
          </cell>
        </row>
        <row r="5646">
          <cell r="A5646" t="str">
            <v/>
          </cell>
          <cell r="B5646" t="str">
            <v/>
          </cell>
          <cell r="C5646">
            <v>0</v>
          </cell>
          <cell r="D5646" t="str">
            <v/>
          </cell>
          <cell r="E5646">
            <v>0</v>
          </cell>
          <cell r="F5646">
            <v>0</v>
          </cell>
          <cell r="G5646">
            <v>0</v>
          </cell>
        </row>
        <row r="5647">
          <cell r="A5647">
            <v>0</v>
          </cell>
          <cell r="B5647">
            <v>0</v>
          </cell>
          <cell r="C5647">
            <v>0</v>
          </cell>
          <cell r="D5647">
            <v>0</v>
          </cell>
          <cell r="E5647">
            <v>0</v>
          </cell>
          <cell r="F5647" t="str">
            <v>Total C</v>
          </cell>
          <cell r="G5647">
            <v>0</v>
          </cell>
        </row>
        <row r="5648">
          <cell r="A5648">
            <v>0</v>
          </cell>
          <cell r="B5648">
            <v>0</v>
          </cell>
          <cell r="C5648">
            <v>0</v>
          </cell>
          <cell r="D5648">
            <v>0</v>
          </cell>
          <cell r="E5648">
            <v>0</v>
          </cell>
          <cell r="F5648">
            <v>0</v>
          </cell>
          <cell r="G5648">
            <v>0</v>
          </cell>
        </row>
        <row r="5649">
          <cell r="A5649" t="str">
            <v/>
          </cell>
          <cell r="B5649" t="str">
            <v/>
          </cell>
          <cell r="C5649">
            <v>0</v>
          </cell>
          <cell r="D5649" t="str">
            <v>Costo  Neto</v>
          </cell>
          <cell r="E5649">
            <v>0</v>
          </cell>
          <cell r="F5649" t="str">
            <v>Total D=A+B+C</v>
          </cell>
          <cell r="G5649">
            <v>0</v>
          </cell>
        </row>
        <row r="5651">
          <cell r="A5651" t="str">
            <v>ANALISIS DE PRECIOS</v>
          </cell>
          <cell r="B5651">
            <v>0</v>
          </cell>
          <cell r="C5651">
            <v>0</v>
          </cell>
          <cell r="D5651">
            <v>0</v>
          </cell>
          <cell r="E5651">
            <v>0</v>
          </cell>
          <cell r="F5651">
            <v>0</v>
          </cell>
          <cell r="G5651">
            <v>0</v>
          </cell>
        </row>
        <row r="5652">
          <cell r="A5652" t="str">
            <v>COMITENTE:</v>
          </cell>
          <cell r="B5652" t="str">
            <v>DIRECCIÓN DE ARQUITECTURA</v>
          </cell>
          <cell r="C5652">
            <v>0</v>
          </cell>
          <cell r="D5652">
            <v>0</v>
          </cell>
          <cell r="E5652">
            <v>0</v>
          </cell>
          <cell r="F5652">
            <v>0</v>
          </cell>
          <cell r="G5652">
            <v>0</v>
          </cell>
        </row>
        <row r="5653">
          <cell r="A5653" t="str">
            <v>CONTRATISTA:</v>
          </cell>
          <cell r="B5653" t="str">
            <v>FUNCIONALES SIGOP</v>
          </cell>
          <cell r="C5653">
            <v>0</v>
          </cell>
          <cell r="D5653">
            <v>0</v>
          </cell>
          <cell r="E5653">
            <v>0</v>
          </cell>
          <cell r="F5653">
            <v>0</v>
          </cell>
          <cell r="G5653">
            <v>0</v>
          </cell>
        </row>
        <row r="5654">
          <cell r="A5654" t="str">
            <v>OBRA:</v>
          </cell>
          <cell r="B5654" t="str">
            <v>PRUEBA PLANILLA DE MEDICION</v>
          </cell>
          <cell r="C5654">
            <v>0</v>
          </cell>
          <cell r="D5654">
            <v>0</v>
          </cell>
          <cell r="E5654">
            <v>0</v>
          </cell>
          <cell r="F5654" t="str">
            <v>PRECIOS A:</v>
          </cell>
          <cell r="G5654">
            <v>0</v>
          </cell>
        </row>
        <row r="5655">
          <cell r="A5655" t="str">
            <v>UBICACIÓN:</v>
          </cell>
          <cell r="B5655" t="str">
            <v>CENTRO CIVICO</v>
          </cell>
          <cell r="C5655">
            <v>0</v>
          </cell>
          <cell r="D5655">
            <v>0</v>
          </cell>
          <cell r="E5655">
            <v>0</v>
          </cell>
          <cell r="F5655">
            <v>0</v>
          </cell>
          <cell r="G5655">
            <v>0</v>
          </cell>
        </row>
        <row r="5656">
          <cell r="A5656" t="str">
            <v>RUBRO:</v>
          </cell>
          <cell r="B5656" t="str">
            <v/>
          </cell>
          <cell r="C5656" t="str">
            <v/>
          </cell>
          <cell r="D5656">
            <v>0</v>
          </cell>
          <cell r="E5656">
            <v>0</v>
          </cell>
          <cell r="F5656">
            <v>0</v>
          </cell>
          <cell r="G5656">
            <v>0</v>
          </cell>
        </row>
        <row r="5657">
          <cell r="A5657" t="str">
            <v>ITEM:</v>
          </cell>
          <cell r="B5657" t="str">
            <v/>
          </cell>
          <cell r="C5657" t="str">
            <v/>
          </cell>
          <cell r="D5657">
            <v>0</v>
          </cell>
          <cell r="E5657">
            <v>0</v>
          </cell>
          <cell r="F5657" t="str">
            <v>UNIDAD:</v>
          </cell>
          <cell r="G5657" t="str">
            <v/>
          </cell>
        </row>
        <row r="5658">
          <cell r="A5658">
            <v>0</v>
          </cell>
          <cell r="B5658">
            <v>0</v>
          </cell>
          <cell r="C5658">
            <v>0</v>
          </cell>
          <cell r="D5658">
            <v>0</v>
          </cell>
          <cell r="E5658">
            <v>0</v>
          </cell>
          <cell r="F5658">
            <v>0</v>
          </cell>
          <cell r="G5658">
            <v>0</v>
          </cell>
        </row>
        <row r="5659">
          <cell r="A5659" t="str">
            <v>DATOS REDETERMINACION</v>
          </cell>
          <cell r="B5659">
            <v>0</v>
          </cell>
          <cell r="C5659" t="str">
            <v>DESIGNACION</v>
          </cell>
          <cell r="D5659" t="str">
            <v>U</v>
          </cell>
          <cell r="E5659" t="str">
            <v>Cantidad</v>
          </cell>
          <cell r="F5659" t="str">
            <v>$ Unitarios</v>
          </cell>
          <cell r="G5659" t="str">
            <v>$ Parcial</v>
          </cell>
        </row>
        <row r="5660">
          <cell r="A5660" t="str">
            <v>CÓDIGO</v>
          </cell>
          <cell r="B5660" t="str">
            <v>DESCRIPCIÓN</v>
          </cell>
          <cell r="C5660">
            <v>0</v>
          </cell>
          <cell r="D5660">
            <v>0</v>
          </cell>
          <cell r="E5660">
            <v>0</v>
          </cell>
          <cell r="F5660">
            <v>0</v>
          </cell>
          <cell r="G5660">
            <v>0</v>
          </cell>
        </row>
        <row r="5661">
          <cell r="A5661">
            <v>0</v>
          </cell>
          <cell r="B5661">
            <v>0</v>
          </cell>
          <cell r="C5661" t="str">
            <v>A - MATERIALES</v>
          </cell>
          <cell r="D5661">
            <v>0</v>
          </cell>
          <cell r="E5661">
            <v>0</v>
          </cell>
          <cell r="F5661">
            <v>0</v>
          </cell>
          <cell r="G5661">
            <v>0</v>
          </cell>
        </row>
        <row r="5662">
          <cell r="A5662" t="str">
            <v/>
          </cell>
          <cell r="B5662" t="str">
            <v/>
          </cell>
          <cell r="C5662">
            <v>0</v>
          </cell>
          <cell r="D5662" t="str">
            <v/>
          </cell>
          <cell r="E5662">
            <v>0</v>
          </cell>
          <cell r="F5662">
            <v>0</v>
          </cell>
          <cell r="G5662">
            <v>0</v>
          </cell>
        </row>
        <row r="5663">
          <cell r="A5663" t="str">
            <v/>
          </cell>
          <cell r="B5663" t="str">
            <v/>
          </cell>
          <cell r="C5663">
            <v>0</v>
          </cell>
          <cell r="D5663" t="str">
            <v/>
          </cell>
          <cell r="E5663">
            <v>0</v>
          </cell>
          <cell r="F5663">
            <v>0</v>
          </cell>
          <cell r="G5663">
            <v>0</v>
          </cell>
        </row>
        <row r="5664">
          <cell r="A5664" t="str">
            <v/>
          </cell>
          <cell r="B5664" t="str">
            <v/>
          </cell>
          <cell r="C5664">
            <v>0</v>
          </cell>
          <cell r="D5664" t="str">
            <v/>
          </cell>
          <cell r="E5664">
            <v>0</v>
          </cell>
          <cell r="F5664">
            <v>0</v>
          </cell>
          <cell r="G5664">
            <v>0</v>
          </cell>
        </row>
        <row r="5665">
          <cell r="A5665" t="str">
            <v/>
          </cell>
          <cell r="B5665" t="str">
            <v/>
          </cell>
          <cell r="C5665">
            <v>0</v>
          </cell>
          <cell r="D5665" t="str">
            <v/>
          </cell>
          <cell r="E5665">
            <v>0</v>
          </cell>
          <cell r="F5665">
            <v>0</v>
          </cell>
          <cell r="G5665">
            <v>0</v>
          </cell>
        </row>
        <row r="5666">
          <cell r="A5666" t="str">
            <v/>
          </cell>
          <cell r="B5666" t="str">
            <v/>
          </cell>
          <cell r="C5666">
            <v>0</v>
          </cell>
          <cell r="D5666" t="str">
            <v/>
          </cell>
          <cell r="E5666">
            <v>0</v>
          </cell>
          <cell r="F5666">
            <v>0</v>
          </cell>
          <cell r="G5666">
            <v>0</v>
          </cell>
        </row>
        <row r="5667">
          <cell r="A5667" t="str">
            <v/>
          </cell>
          <cell r="B5667" t="str">
            <v/>
          </cell>
          <cell r="C5667">
            <v>0</v>
          </cell>
          <cell r="D5667" t="str">
            <v/>
          </cell>
          <cell r="E5667">
            <v>0</v>
          </cell>
          <cell r="F5667">
            <v>0</v>
          </cell>
          <cell r="G5667">
            <v>0</v>
          </cell>
        </row>
        <row r="5668">
          <cell r="A5668" t="str">
            <v/>
          </cell>
          <cell r="B5668" t="str">
            <v/>
          </cell>
          <cell r="C5668">
            <v>0</v>
          </cell>
          <cell r="D5668" t="str">
            <v/>
          </cell>
          <cell r="E5668">
            <v>0</v>
          </cell>
          <cell r="F5668">
            <v>0</v>
          </cell>
          <cell r="G5668">
            <v>0</v>
          </cell>
        </row>
        <row r="5669">
          <cell r="A5669" t="str">
            <v/>
          </cell>
          <cell r="B5669" t="str">
            <v/>
          </cell>
          <cell r="C5669">
            <v>0</v>
          </cell>
          <cell r="D5669" t="str">
            <v/>
          </cell>
          <cell r="E5669">
            <v>0</v>
          </cell>
          <cell r="F5669">
            <v>0</v>
          </cell>
          <cell r="G5669">
            <v>0</v>
          </cell>
        </row>
        <row r="5670">
          <cell r="A5670" t="str">
            <v/>
          </cell>
          <cell r="B5670" t="str">
            <v/>
          </cell>
          <cell r="C5670">
            <v>0</v>
          </cell>
          <cell r="D5670" t="str">
            <v/>
          </cell>
          <cell r="E5670">
            <v>0</v>
          </cell>
          <cell r="F5670">
            <v>0</v>
          </cell>
          <cell r="G5670">
            <v>0</v>
          </cell>
        </row>
        <row r="5671">
          <cell r="A5671" t="str">
            <v/>
          </cell>
          <cell r="B5671" t="str">
            <v/>
          </cell>
          <cell r="C5671">
            <v>0</v>
          </cell>
          <cell r="D5671" t="str">
            <v/>
          </cell>
          <cell r="E5671">
            <v>0</v>
          </cell>
          <cell r="F5671">
            <v>0</v>
          </cell>
          <cell r="G5671">
            <v>0</v>
          </cell>
        </row>
        <row r="5672">
          <cell r="A5672" t="str">
            <v/>
          </cell>
          <cell r="B5672" t="str">
            <v/>
          </cell>
          <cell r="C5672">
            <v>0</v>
          </cell>
          <cell r="D5672" t="str">
            <v/>
          </cell>
          <cell r="E5672">
            <v>0</v>
          </cell>
          <cell r="F5672">
            <v>0</v>
          </cell>
          <cell r="G5672">
            <v>0</v>
          </cell>
        </row>
        <row r="5673">
          <cell r="A5673" t="str">
            <v/>
          </cell>
          <cell r="B5673" t="str">
            <v/>
          </cell>
          <cell r="C5673">
            <v>0</v>
          </cell>
          <cell r="D5673" t="str">
            <v/>
          </cell>
          <cell r="E5673">
            <v>0</v>
          </cell>
          <cell r="F5673">
            <v>0</v>
          </cell>
          <cell r="G5673">
            <v>0</v>
          </cell>
        </row>
        <row r="5674">
          <cell r="A5674" t="str">
            <v/>
          </cell>
          <cell r="B5674" t="str">
            <v/>
          </cell>
          <cell r="C5674">
            <v>0</v>
          </cell>
          <cell r="D5674" t="str">
            <v/>
          </cell>
          <cell r="E5674">
            <v>0</v>
          </cell>
          <cell r="F5674">
            <v>0</v>
          </cell>
          <cell r="G5674">
            <v>0</v>
          </cell>
        </row>
        <row r="5675">
          <cell r="A5675" t="str">
            <v/>
          </cell>
          <cell r="B5675" t="str">
            <v/>
          </cell>
          <cell r="C5675">
            <v>0</v>
          </cell>
          <cell r="D5675" t="str">
            <v/>
          </cell>
          <cell r="E5675">
            <v>0</v>
          </cell>
          <cell r="F5675">
            <v>0</v>
          </cell>
          <cell r="G5675">
            <v>0</v>
          </cell>
        </row>
        <row r="5676">
          <cell r="A5676">
            <v>0</v>
          </cell>
          <cell r="B5676">
            <v>0</v>
          </cell>
          <cell r="C5676">
            <v>0</v>
          </cell>
          <cell r="D5676">
            <v>0</v>
          </cell>
          <cell r="E5676">
            <v>0</v>
          </cell>
          <cell r="F5676" t="str">
            <v>Total A</v>
          </cell>
          <cell r="G5676">
            <v>0</v>
          </cell>
        </row>
        <row r="5677">
          <cell r="A5677">
            <v>0</v>
          </cell>
          <cell r="B5677">
            <v>0</v>
          </cell>
          <cell r="C5677" t="str">
            <v>B - MANO DE OBRA</v>
          </cell>
          <cell r="D5677">
            <v>0</v>
          </cell>
          <cell r="E5677">
            <v>0</v>
          </cell>
          <cell r="F5677">
            <v>0</v>
          </cell>
          <cell r="G5677">
            <v>0</v>
          </cell>
        </row>
        <row r="5678">
          <cell r="A5678" t="str">
            <v/>
          </cell>
          <cell r="B5678">
            <v>0</v>
          </cell>
          <cell r="C5678">
            <v>0</v>
          </cell>
          <cell r="D5678" t="str">
            <v/>
          </cell>
          <cell r="E5678">
            <v>0</v>
          </cell>
          <cell r="F5678">
            <v>0</v>
          </cell>
          <cell r="G5678">
            <v>0</v>
          </cell>
        </row>
        <row r="5679">
          <cell r="A5679" t="str">
            <v/>
          </cell>
          <cell r="B5679">
            <v>0</v>
          </cell>
          <cell r="C5679">
            <v>0</v>
          </cell>
          <cell r="D5679" t="str">
            <v/>
          </cell>
          <cell r="E5679">
            <v>0</v>
          </cell>
          <cell r="F5679">
            <v>0</v>
          </cell>
          <cell r="G5679">
            <v>0</v>
          </cell>
        </row>
        <row r="5680">
          <cell r="A5680" t="str">
            <v/>
          </cell>
          <cell r="B5680">
            <v>0</v>
          </cell>
          <cell r="C5680">
            <v>0</v>
          </cell>
          <cell r="D5680" t="str">
            <v/>
          </cell>
          <cell r="E5680">
            <v>0</v>
          </cell>
          <cell r="F5680">
            <v>0</v>
          </cell>
          <cell r="G5680">
            <v>0</v>
          </cell>
        </row>
        <row r="5681">
          <cell r="A5681" t="str">
            <v/>
          </cell>
          <cell r="B5681">
            <v>0</v>
          </cell>
          <cell r="C5681">
            <v>0</v>
          </cell>
          <cell r="D5681" t="str">
            <v/>
          </cell>
          <cell r="E5681">
            <v>0</v>
          </cell>
          <cell r="F5681">
            <v>0</v>
          </cell>
          <cell r="G5681">
            <v>0</v>
          </cell>
        </row>
        <row r="5682">
          <cell r="A5682" t="str">
            <v/>
          </cell>
          <cell r="B5682">
            <v>0</v>
          </cell>
          <cell r="C5682">
            <v>0</v>
          </cell>
          <cell r="D5682" t="str">
            <v/>
          </cell>
          <cell r="E5682">
            <v>0</v>
          </cell>
          <cell r="F5682">
            <v>0</v>
          </cell>
          <cell r="G5682">
            <v>0</v>
          </cell>
        </row>
        <row r="5683">
          <cell r="A5683" t="str">
            <v/>
          </cell>
          <cell r="B5683">
            <v>0</v>
          </cell>
          <cell r="C5683">
            <v>0</v>
          </cell>
          <cell r="D5683" t="str">
            <v/>
          </cell>
          <cell r="E5683">
            <v>0</v>
          </cell>
          <cell r="F5683">
            <v>0</v>
          </cell>
          <cell r="G5683">
            <v>0</v>
          </cell>
        </row>
        <row r="5684">
          <cell r="A5684" t="str">
            <v/>
          </cell>
          <cell r="B5684">
            <v>0</v>
          </cell>
          <cell r="C5684">
            <v>0</v>
          </cell>
          <cell r="D5684" t="str">
            <v/>
          </cell>
          <cell r="E5684">
            <v>0</v>
          </cell>
          <cell r="F5684">
            <v>0</v>
          </cell>
          <cell r="G5684">
            <v>0</v>
          </cell>
        </row>
        <row r="5685">
          <cell r="A5685" t="str">
            <v/>
          </cell>
          <cell r="B5685">
            <v>0</v>
          </cell>
          <cell r="C5685">
            <v>0</v>
          </cell>
          <cell r="D5685" t="str">
            <v/>
          </cell>
          <cell r="E5685">
            <v>0</v>
          </cell>
          <cell r="F5685">
            <v>0</v>
          </cell>
          <cell r="G5685">
            <v>0</v>
          </cell>
        </row>
        <row r="5686">
          <cell r="A5686">
            <v>0</v>
          </cell>
          <cell r="B5686">
            <v>0</v>
          </cell>
          <cell r="C5686">
            <v>0</v>
          </cell>
          <cell r="D5686">
            <v>0</v>
          </cell>
          <cell r="E5686">
            <v>0</v>
          </cell>
          <cell r="F5686" t="str">
            <v>Total B</v>
          </cell>
          <cell r="G5686">
            <v>0</v>
          </cell>
        </row>
        <row r="5687">
          <cell r="A5687">
            <v>0</v>
          </cell>
          <cell r="B5687">
            <v>0</v>
          </cell>
          <cell r="C5687" t="str">
            <v>C - EQUIPOS</v>
          </cell>
          <cell r="D5687">
            <v>0</v>
          </cell>
          <cell r="E5687">
            <v>0</v>
          </cell>
          <cell r="F5687">
            <v>0</v>
          </cell>
          <cell r="G5687">
            <v>0</v>
          </cell>
        </row>
        <row r="5688">
          <cell r="A5688" t="str">
            <v/>
          </cell>
          <cell r="B5688" t="str">
            <v/>
          </cell>
          <cell r="C5688">
            <v>0</v>
          </cell>
          <cell r="D5688" t="str">
            <v/>
          </cell>
          <cell r="E5688">
            <v>0</v>
          </cell>
          <cell r="F5688">
            <v>0</v>
          </cell>
          <cell r="G5688">
            <v>0</v>
          </cell>
        </row>
        <row r="5689">
          <cell r="A5689" t="str">
            <v/>
          </cell>
          <cell r="B5689" t="str">
            <v/>
          </cell>
          <cell r="C5689">
            <v>0</v>
          </cell>
          <cell r="D5689" t="str">
            <v/>
          </cell>
          <cell r="E5689">
            <v>0</v>
          </cell>
          <cell r="F5689">
            <v>0</v>
          </cell>
          <cell r="G5689">
            <v>0</v>
          </cell>
        </row>
        <row r="5690">
          <cell r="A5690" t="str">
            <v/>
          </cell>
          <cell r="B5690" t="str">
            <v/>
          </cell>
          <cell r="C5690">
            <v>0</v>
          </cell>
          <cell r="D5690" t="str">
            <v/>
          </cell>
          <cell r="E5690">
            <v>0</v>
          </cell>
          <cell r="F5690">
            <v>0</v>
          </cell>
          <cell r="G5690">
            <v>0</v>
          </cell>
        </row>
        <row r="5691">
          <cell r="A5691" t="str">
            <v/>
          </cell>
          <cell r="B5691" t="str">
            <v/>
          </cell>
          <cell r="C5691">
            <v>0</v>
          </cell>
          <cell r="D5691" t="str">
            <v/>
          </cell>
          <cell r="E5691">
            <v>0</v>
          </cell>
          <cell r="F5691">
            <v>0</v>
          </cell>
          <cell r="G5691">
            <v>0</v>
          </cell>
        </row>
        <row r="5692">
          <cell r="A5692" t="str">
            <v/>
          </cell>
          <cell r="B5692" t="str">
            <v/>
          </cell>
          <cell r="C5692">
            <v>0</v>
          </cell>
          <cell r="D5692" t="str">
            <v/>
          </cell>
          <cell r="E5692">
            <v>0</v>
          </cell>
          <cell r="F5692">
            <v>0</v>
          </cell>
          <cell r="G5692">
            <v>0</v>
          </cell>
        </row>
        <row r="5693">
          <cell r="A5693" t="str">
            <v/>
          </cell>
          <cell r="B5693" t="str">
            <v/>
          </cell>
          <cell r="C5693">
            <v>0</v>
          </cell>
          <cell r="D5693" t="str">
            <v/>
          </cell>
          <cell r="E5693">
            <v>0</v>
          </cell>
          <cell r="F5693">
            <v>0</v>
          </cell>
          <cell r="G5693">
            <v>0</v>
          </cell>
        </row>
        <row r="5694">
          <cell r="A5694" t="str">
            <v/>
          </cell>
          <cell r="B5694" t="str">
            <v/>
          </cell>
          <cell r="C5694">
            <v>0</v>
          </cell>
          <cell r="D5694" t="str">
            <v/>
          </cell>
          <cell r="E5694">
            <v>0</v>
          </cell>
          <cell r="F5694">
            <v>0</v>
          </cell>
          <cell r="G5694">
            <v>0</v>
          </cell>
        </row>
        <row r="5695">
          <cell r="A5695" t="str">
            <v/>
          </cell>
          <cell r="B5695" t="str">
            <v/>
          </cell>
          <cell r="C5695">
            <v>0</v>
          </cell>
          <cell r="D5695" t="str">
            <v/>
          </cell>
          <cell r="E5695">
            <v>0</v>
          </cell>
          <cell r="F5695">
            <v>0</v>
          </cell>
          <cell r="G5695">
            <v>0</v>
          </cell>
        </row>
        <row r="5696">
          <cell r="A5696" t="str">
            <v/>
          </cell>
          <cell r="B5696" t="str">
            <v/>
          </cell>
          <cell r="C5696">
            <v>0</v>
          </cell>
          <cell r="D5696" t="str">
            <v/>
          </cell>
          <cell r="E5696">
            <v>0</v>
          </cell>
          <cell r="F5696">
            <v>0</v>
          </cell>
          <cell r="G5696">
            <v>0</v>
          </cell>
        </row>
        <row r="5697">
          <cell r="A5697">
            <v>0</v>
          </cell>
          <cell r="B5697">
            <v>0</v>
          </cell>
          <cell r="C5697">
            <v>0</v>
          </cell>
          <cell r="D5697">
            <v>0</v>
          </cell>
          <cell r="E5697">
            <v>0</v>
          </cell>
          <cell r="F5697" t="str">
            <v>Total C</v>
          </cell>
          <cell r="G5697">
            <v>0</v>
          </cell>
        </row>
        <row r="5698">
          <cell r="A5698">
            <v>0</v>
          </cell>
          <cell r="B5698">
            <v>0</v>
          </cell>
          <cell r="C5698">
            <v>0</v>
          </cell>
          <cell r="D5698">
            <v>0</v>
          </cell>
          <cell r="E5698">
            <v>0</v>
          </cell>
          <cell r="F5698">
            <v>0</v>
          </cell>
          <cell r="G5698">
            <v>0</v>
          </cell>
        </row>
        <row r="5699">
          <cell r="A5699" t="str">
            <v/>
          </cell>
          <cell r="B5699" t="str">
            <v/>
          </cell>
          <cell r="C5699">
            <v>0</v>
          </cell>
          <cell r="D5699" t="str">
            <v>Costo  Neto</v>
          </cell>
          <cell r="E5699">
            <v>0</v>
          </cell>
          <cell r="F5699" t="str">
            <v>Total D=A+B+C</v>
          </cell>
          <cell r="G5699">
            <v>0</v>
          </cell>
        </row>
        <row r="5701">
          <cell r="A5701" t="str">
            <v>ANALISIS DE PRECIOS</v>
          </cell>
          <cell r="B5701">
            <v>0</v>
          </cell>
          <cell r="C5701">
            <v>0</v>
          </cell>
          <cell r="D5701">
            <v>0</v>
          </cell>
          <cell r="E5701">
            <v>0</v>
          </cell>
          <cell r="F5701">
            <v>0</v>
          </cell>
          <cell r="G5701">
            <v>0</v>
          </cell>
        </row>
        <row r="5702">
          <cell r="A5702" t="str">
            <v>COMITENTE:</v>
          </cell>
          <cell r="B5702" t="str">
            <v>DIRECCIÓN DE ARQUITECTURA</v>
          </cell>
          <cell r="C5702">
            <v>0</v>
          </cell>
          <cell r="D5702">
            <v>0</v>
          </cell>
          <cell r="E5702">
            <v>0</v>
          </cell>
          <cell r="F5702">
            <v>0</v>
          </cell>
          <cell r="G5702">
            <v>0</v>
          </cell>
        </row>
        <row r="5703">
          <cell r="A5703" t="str">
            <v>CONTRATISTA:</v>
          </cell>
          <cell r="B5703" t="str">
            <v>FUNCIONALES SIGOP</v>
          </cell>
          <cell r="C5703">
            <v>0</v>
          </cell>
          <cell r="D5703">
            <v>0</v>
          </cell>
          <cell r="E5703">
            <v>0</v>
          </cell>
          <cell r="F5703">
            <v>0</v>
          </cell>
          <cell r="G5703">
            <v>0</v>
          </cell>
        </row>
        <row r="5704">
          <cell r="A5704" t="str">
            <v>OBRA:</v>
          </cell>
          <cell r="B5704" t="str">
            <v>PRUEBA PLANILLA DE MEDICION</v>
          </cell>
          <cell r="C5704">
            <v>0</v>
          </cell>
          <cell r="D5704">
            <v>0</v>
          </cell>
          <cell r="E5704">
            <v>0</v>
          </cell>
          <cell r="F5704" t="str">
            <v>PRECIOS A:</v>
          </cell>
          <cell r="G5704">
            <v>0</v>
          </cell>
        </row>
        <row r="5705">
          <cell r="A5705" t="str">
            <v>UBICACIÓN:</v>
          </cell>
          <cell r="B5705" t="str">
            <v>CENTRO CIVICO</v>
          </cell>
          <cell r="C5705">
            <v>0</v>
          </cell>
          <cell r="D5705">
            <v>0</v>
          </cell>
          <cell r="E5705">
            <v>0</v>
          </cell>
          <cell r="F5705">
            <v>0</v>
          </cell>
          <cell r="G5705">
            <v>0</v>
          </cell>
        </row>
        <row r="5706">
          <cell r="A5706" t="str">
            <v>RUBRO:</v>
          </cell>
          <cell r="B5706" t="str">
            <v/>
          </cell>
          <cell r="C5706" t="str">
            <v/>
          </cell>
          <cell r="D5706">
            <v>0</v>
          </cell>
          <cell r="E5706">
            <v>0</v>
          </cell>
          <cell r="F5706">
            <v>0</v>
          </cell>
          <cell r="G5706">
            <v>0</v>
          </cell>
        </row>
        <row r="5707">
          <cell r="A5707" t="str">
            <v>ITEM:</v>
          </cell>
          <cell r="B5707" t="str">
            <v/>
          </cell>
          <cell r="C5707" t="str">
            <v/>
          </cell>
          <cell r="D5707">
            <v>0</v>
          </cell>
          <cell r="E5707">
            <v>0</v>
          </cell>
          <cell r="F5707" t="str">
            <v>UNIDAD:</v>
          </cell>
          <cell r="G5707" t="str">
            <v/>
          </cell>
        </row>
        <row r="5708">
          <cell r="A5708">
            <v>0</v>
          </cell>
          <cell r="B5708">
            <v>0</v>
          </cell>
          <cell r="C5708">
            <v>0</v>
          </cell>
          <cell r="D5708">
            <v>0</v>
          </cell>
          <cell r="E5708">
            <v>0</v>
          </cell>
          <cell r="F5708">
            <v>0</v>
          </cell>
          <cell r="G5708">
            <v>0</v>
          </cell>
        </row>
        <row r="5709">
          <cell r="A5709" t="str">
            <v>DATOS REDETERMINACION</v>
          </cell>
          <cell r="B5709">
            <v>0</v>
          </cell>
          <cell r="C5709" t="str">
            <v>DESIGNACION</v>
          </cell>
          <cell r="D5709" t="str">
            <v>U</v>
          </cell>
          <cell r="E5709" t="str">
            <v>Cantidad</v>
          </cell>
          <cell r="F5709" t="str">
            <v>$ Unitarios</v>
          </cell>
          <cell r="G5709" t="str">
            <v>$ Parcial</v>
          </cell>
        </row>
        <row r="5710">
          <cell r="A5710" t="str">
            <v>CÓDIGO</v>
          </cell>
          <cell r="B5710" t="str">
            <v>DESCRIPCIÓN</v>
          </cell>
          <cell r="C5710">
            <v>0</v>
          </cell>
          <cell r="D5710">
            <v>0</v>
          </cell>
          <cell r="E5710">
            <v>0</v>
          </cell>
          <cell r="F5710">
            <v>0</v>
          </cell>
          <cell r="G5710">
            <v>0</v>
          </cell>
        </row>
        <row r="5711">
          <cell r="A5711">
            <v>0</v>
          </cell>
          <cell r="B5711">
            <v>0</v>
          </cell>
          <cell r="C5711" t="str">
            <v>A - MATERIALES</v>
          </cell>
          <cell r="D5711">
            <v>0</v>
          </cell>
          <cell r="E5711">
            <v>0</v>
          </cell>
          <cell r="F5711">
            <v>0</v>
          </cell>
          <cell r="G5711">
            <v>0</v>
          </cell>
        </row>
        <row r="5712">
          <cell r="A5712" t="str">
            <v/>
          </cell>
          <cell r="B5712" t="str">
            <v/>
          </cell>
          <cell r="C5712">
            <v>0</v>
          </cell>
          <cell r="D5712" t="str">
            <v/>
          </cell>
          <cell r="E5712">
            <v>0</v>
          </cell>
          <cell r="F5712">
            <v>0</v>
          </cell>
          <cell r="G5712">
            <v>0</v>
          </cell>
        </row>
        <row r="5713">
          <cell r="A5713" t="str">
            <v/>
          </cell>
          <cell r="B5713" t="str">
            <v/>
          </cell>
          <cell r="C5713">
            <v>0</v>
          </cell>
          <cell r="D5713" t="str">
            <v/>
          </cell>
          <cell r="E5713">
            <v>0</v>
          </cell>
          <cell r="F5713">
            <v>0</v>
          </cell>
          <cell r="G5713">
            <v>0</v>
          </cell>
        </row>
        <row r="5714">
          <cell r="A5714" t="str">
            <v/>
          </cell>
          <cell r="B5714" t="str">
            <v/>
          </cell>
          <cell r="C5714">
            <v>0</v>
          </cell>
          <cell r="D5714" t="str">
            <v/>
          </cell>
          <cell r="E5714">
            <v>0</v>
          </cell>
          <cell r="F5714">
            <v>0</v>
          </cell>
          <cell r="G5714">
            <v>0</v>
          </cell>
        </row>
        <row r="5715">
          <cell r="A5715" t="str">
            <v/>
          </cell>
          <cell r="B5715" t="str">
            <v/>
          </cell>
          <cell r="C5715">
            <v>0</v>
          </cell>
          <cell r="D5715" t="str">
            <v/>
          </cell>
          <cell r="E5715">
            <v>0</v>
          </cell>
          <cell r="F5715">
            <v>0</v>
          </cell>
          <cell r="G5715">
            <v>0</v>
          </cell>
        </row>
        <row r="5716">
          <cell r="A5716" t="str">
            <v/>
          </cell>
          <cell r="B5716" t="str">
            <v/>
          </cell>
          <cell r="C5716">
            <v>0</v>
          </cell>
          <cell r="D5716" t="str">
            <v/>
          </cell>
          <cell r="E5716">
            <v>0</v>
          </cell>
          <cell r="F5716">
            <v>0</v>
          </cell>
          <cell r="G5716">
            <v>0</v>
          </cell>
        </row>
        <row r="5717">
          <cell r="A5717" t="str">
            <v/>
          </cell>
          <cell r="B5717" t="str">
            <v/>
          </cell>
          <cell r="C5717">
            <v>0</v>
          </cell>
          <cell r="D5717" t="str">
            <v/>
          </cell>
          <cell r="E5717">
            <v>0</v>
          </cell>
          <cell r="F5717">
            <v>0</v>
          </cell>
          <cell r="G5717">
            <v>0</v>
          </cell>
        </row>
        <row r="5718">
          <cell r="A5718" t="str">
            <v/>
          </cell>
          <cell r="B5718" t="str">
            <v/>
          </cell>
          <cell r="C5718">
            <v>0</v>
          </cell>
          <cell r="D5718" t="str">
            <v/>
          </cell>
          <cell r="E5718">
            <v>0</v>
          </cell>
          <cell r="F5718">
            <v>0</v>
          </cell>
          <cell r="G5718">
            <v>0</v>
          </cell>
        </row>
        <row r="5719">
          <cell r="A5719" t="str">
            <v/>
          </cell>
          <cell r="B5719" t="str">
            <v/>
          </cell>
          <cell r="C5719">
            <v>0</v>
          </cell>
          <cell r="D5719" t="str">
            <v/>
          </cell>
          <cell r="E5719">
            <v>0</v>
          </cell>
          <cell r="F5719">
            <v>0</v>
          </cell>
          <cell r="G5719">
            <v>0</v>
          </cell>
        </row>
        <row r="5720">
          <cell r="A5720" t="str">
            <v/>
          </cell>
          <cell r="B5720" t="str">
            <v/>
          </cell>
          <cell r="C5720">
            <v>0</v>
          </cell>
          <cell r="D5720" t="str">
            <v/>
          </cell>
          <cell r="E5720">
            <v>0</v>
          </cell>
          <cell r="F5720">
            <v>0</v>
          </cell>
          <cell r="G5720">
            <v>0</v>
          </cell>
        </row>
        <row r="5721">
          <cell r="A5721" t="str">
            <v/>
          </cell>
          <cell r="B5721" t="str">
            <v/>
          </cell>
          <cell r="C5721">
            <v>0</v>
          </cell>
          <cell r="D5721" t="str">
            <v/>
          </cell>
          <cell r="E5721">
            <v>0</v>
          </cell>
          <cell r="F5721">
            <v>0</v>
          </cell>
          <cell r="G5721">
            <v>0</v>
          </cell>
        </row>
        <row r="5722">
          <cell r="A5722" t="str">
            <v/>
          </cell>
          <cell r="B5722" t="str">
            <v/>
          </cell>
          <cell r="C5722">
            <v>0</v>
          </cell>
          <cell r="D5722" t="str">
            <v/>
          </cell>
          <cell r="E5722">
            <v>0</v>
          </cell>
          <cell r="F5722">
            <v>0</v>
          </cell>
          <cell r="G5722">
            <v>0</v>
          </cell>
        </row>
        <row r="5723">
          <cell r="A5723" t="str">
            <v/>
          </cell>
          <cell r="B5723" t="str">
            <v/>
          </cell>
          <cell r="C5723">
            <v>0</v>
          </cell>
          <cell r="D5723" t="str">
            <v/>
          </cell>
          <cell r="E5723">
            <v>0</v>
          </cell>
          <cell r="F5723">
            <v>0</v>
          </cell>
          <cell r="G5723">
            <v>0</v>
          </cell>
        </row>
        <row r="5724">
          <cell r="A5724" t="str">
            <v/>
          </cell>
          <cell r="B5724" t="str">
            <v/>
          </cell>
          <cell r="C5724">
            <v>0</v>
          </cell>
          <cell r="D5724" t="str">
            <v/>
          </cell>
          <cell r="E5724">
            <v>0</v>
          </cell>
          <cell r="F5724">
            <v>0</v>
          </cell>
          <cell r="G5724">
            <v>0</v>
          </cell>
        </row>
        <row r="5725">
          <cell r="A5725" t="str">
            <v/>
          </cell>
          <cell r="B5725" t="str">
            <v/>
          </cell>
          <cell r="C5725">
            <v>0</v>
          </cell>
          <cell r="D5725" t="str">
            <v/>
          </cell>
          <cell r="E5725">
            <v>0</v>
          </cell>
          <cell r="F5725">
            <v>0</v>
          </cell>
          <cell r="G5725">
            <v>0</v>
          </cell>
        </row>
        <row r="5726">
          <cell r="A5726">
            <v>0</v>
          </cell>
          <cell r="B5726">
            <v>0</v>
          </cell>
          <cell r="C5726">
            <v>0</v>
          </cell>
          <cell r="D5726">
            <v>0</v>
          </cell>
          <cell r="E5726">
            <v>0</v>
          </cell>
          <cell r="F5726" t="str">
            <v>Total A</v>
          </cell>
          <cell r="G5726">
            <v>0</v>
          </cell>
        </row>
        <row r="5727">
          <cell r="A5727">
            <v>0</v>
          </cell>
          <cell r="B5727">
            <v>0</v>
          </cell>
          <cell r="C5727" t="str">
            <v>B - MANO DE OBRA</v>
          </cell>
          <cell r="D5727">
            <v>0</v>
          </cell>
          <cell r="E5727">
            <v>0</v>
          </cell>
          <cell r="F5727">
            <v>0</v>
          </cell>
          <cell r="G5727">
            <v>0</v>
          </cell>
        </row>
        <row r="5728">
          <cell r="A5728" t="str">
            <v/>
          </cell>
          <cell r="B5728">
            <v>0</v>
          </cell>
          <cell r="C5728">
            <v>0</v>
          </cell>
          <cell r="D5728" t="str">
            <v/>
          </cell>
          <cell r="E5728">
            <v>0</v>
          </cell>
          <cell r="F5728">
            <v>0</v>
          </cell>
          <cell r="G5728">
            <v>0</v>
          </cell>
        </row>
        <row r="5729">
          <cell r="A5729" t="str">
            <v/>
          </cell>
          <cell r="B5729">
            <v>0</v>
          </cell>
          <cell r="C5729">
            <v>0</v>
          </cell>
          <cell r="D5729" t="str">
            <v/>
          </cell>
          <cell r="E5729">
            <v>0</v>
          </cell>
          <cell r="F5729">
            <v>0</v>
          </cell>
          <cell r="G5729">
            <v>0</v>
          </cell>
        </row>
        <row r="5730">
          <cell r="A5730" t="str">
            <v/>
          </cell>
          <cell r="B5730">
            <v>0</v>
          </cell>
          <cell r="C5730">
            <v>0</v>
          </cell>
          <cell r="D5730" t="str">
            <v/>
          </cell>
          <cell r="E5730">
            <v>0</v>
          </cell>
          <cell r="F5730">
            <v>0</v>
          </cell>
          <cell r="G5730">
            <v>0</v>
          </cell>
        </row>
        <row r="5731">
          <cell r="A5731" t="str">
            <v/>
          </cell>
          <cell r="B5731">
            <v>0</v>
          </cell>
          <cell r="C5731">
            <v>0</v>
          </cell>
          <cell r="D5731" t="str">
            <v/>
          </cell>
          <cell r="E5731">
            <v>0</v>
          </cell>
          <cell r="F5731">
            <v>0</v>
          </cell>
          <cell r="G5731">
            <v>0</v>
          </cell>
        </row>
        <row r="5732">
          <cell r="A5732" t="str">
            <v/>
          </cell>
          <cell r="B5732">
            <v>0</v>
          </cell>
          <cell r="C5732">
            <v>0</v>
          </cell>
          <cell r="D5732" t="str">
            <v/>
          </cell>
          <cell r="E5732">
            <v>0</v>
          </cell>
          <cell r="F5732">
            <v>0</v>
          </cell>
          <cell r="G5732">
            <v>0</v>
          </cell>
        </row>
        <row r="5733">
          <cell r="A5733" t="str">
            <v/>
          </cell>
          <cell r="B5733">
            <v>0</v>
          </cell>
          <cell r="C5733">
            <v>0</v>
          </cell>
          <cell r="D5733" t="str">
            <v/>
          </cell>
          <cell r="E5733">
            <v>0</v>
          </cell>
          <cell r="F5733">
            <v>0</v>
          </cell>
          <cell r="G5733">
            <v>0</v>
          </cell>
        </row>
        <row r="5734">
          <cell r="A5734" t="str">
            <v/>
          </cell>
          <cell r="B5734">
            <v>0</v>
          </cell>
          <cell r="C5734">
            <v>0</v>
          </cell>
          <cell r="D5734" t="str">
            <v/>
          </cell>
          <cell r="E5734">
            <v>0</v>
          </cell>
          <cell r="F5734">
            <v>0</v>
          </cell>
          <cell r="G5734">
            <v>0</v>
          </cell>
        </row>
        <row r="5735">
          <cell r="A5735" t="str">
            <v/>
          </cell>
          <cell r="B5735">
            <v>0</v>
          </cell>
          <cell r="C5735">
            <v>0</v>
          </cell>
          <cell r="D5735" t="str">
            <v/>
          </cell>
          <cell r="E5735">
            <v>0</v>
          </cell>
          <cell r="F5735">
            <v>0</v>
          </cell>
          <cell r="G5735">
            <v>0</v>
          </cell>
        </row>
        <row r="5736">
          <cell r="A5736">
            <v>0</v>
          </cell>
          <cell r="B5736">
            <v>0</v>
          </cell>
          <cell r="C5736">
            <v>0</v>
          </cell>
          <cell r="D5736">
            <v>0</v>
          </cell>
          <cell r="E5736">
            <v>0</v>
          </cell>
          <cell r="F5736" t="str">
            <v>Total B</v>
          </cell>
          <cell r="G5736">
            <v>0</v>
          </cell>
        </row>
        <row r="5737">
          <cell r="A5737">
            <v>0</v>
          </cell>
          <cell r="B5737">
            <v>0</v>
          </cell>
          <cell r="C5737" t="str">
            <v>C - EQUIPOS</v>
          </cell>
          <cell r="D5737">
            <v>0</v>
          </cell>
          <cell r="E5737">
            <v>0</v>
          </cell>
          <cell r="F5737">
            <v>0</v>
          </cell>
          <cell r="G5737">
            <v>0</v>
          </cell>
        </row>
        <row r="5738">
          <cell r="A5738" t="str">
            <v/>
          </cell>
          <cell r="B5738" t="str">
            <v/>
          </cell>
          <cell r="C5738">
            <v>0</v>
          </cell>
          <cell r="D5738" t="str">
            <v/>
          </cell>
          <cell r="E5738">
            <v>0</v>
          </cell>
          <cell r="F5738">
            <v>0</v>
          </cell>
          <cell r="G5738">
            <v>0</v>
          </cell>
        </row>
        <row r="5739">
          <cell r="A5739" t="str">
            <v/>
          </cell>
          <cell r="B5739" t="str">
            <v/>
          </cell>
          <cell r="C5739">
            <v>0</v>
          </cell>
          <cell r="D5739" t="str">
            <v/>
          </cell>
          <cell r="E5739">
            <v>0</v>
          </cell>
          <cell r="F5739">
            <v>0</v>
          </cell>
          <cell r="G5739">
            <v>0</v>
          </cell>
        </row>
        <row r="5740">
          <cell r="A5740" t="str">
            <v/>
          </cell>
          <cell r="B5740" t="str">
            <v/>
          </cell>
          <cell r="C5740">
            <v>0</v>
          </cell>
          <cell r="D5740" t="str">
            <v/>
          </cell>
          <cell r="E5740">
            <v>0</v>
          </cell>
          <cell r="F5740">
            <v>0</v>
          </cell>
          <cell r="G5740">
            <v>0</v>
          </cell>
        </row>
        <row r="5741">
          <cell r="A5741" t="str">
            <v/>
          </cell>
          <cell r="B5741" t="str">
            <v/>
          </cell>
          <cell r="C5741">
            <v>0</v>
          </cell>
          <cell r="D5741" t="str">
            <v/>
          </cell>
          <cell r="E5741">
            <v>0</v>
          </cell>
          <cell r="F5741">
            <v>0</v>
          </cell>
          <cell r="G5741">
            <v>0</v>
          </cell>
        </row>
        <row r="5742">
          <cell r="A5742" t="str">
            <v/>
          </cell>
          <cell r="B5742" t="str">
            <v/>
          </cell>
          <cell r="C5742">
            <v>0</v>
          </cell>
          <cell r="D5742" t="str">
            <v/>
          </cell>
          <cell r="E5742">
            <v>0</v>
          </cell>
          <cell r="F5742">
            <v>0</v>
          </cell>
          <cell r="G5742">
            <v>0</v>
          </cell>
        </row>
        <row r="5743">
          <cell r="A5743" t="str">
            <v/>
          </cell>
          <cell r="B5743" t="str">
            <v/>
          </cell>
          <cell r="C5743">
            <v>0</v>
          </cell>
          <cell r="D5743" t="str">
            <v/>
          </cell>
          <cell r="E5743">
            <v>0</v>
          </cell>
          <cell r="F5743">
            <v>0</v>
          </cell>
          <cell r="G5743">
            <v>0</v>
          </cell>
        </row>
        <row r="5744">
          <cell r="A5744" t="str">
            <v/>
          </cell>
          <cell r="B5744" t="str">
            <v/>
          </cell>
          <cell r="C5744">
            <v>0</v>
          </cell>
          <cell r="D5744" t="str">
            <v/>
          </cell>
          <cell r="E5744">
            <v>0</v>
          </cell>
          <cell r="F5744">
            <v>0</v>
          </cell>
          <cell r="G5744">
            <v>0</v>
          </cell>
        </row>
        <row r="5745">
          <cell r="A5745" t="str">
            <v/>
          </cell>
          <cell r="B5745" t="str">
            <v/>
          </cell>
          <cell r="C5745">
            <v>0</v>
          </cell>
          <cell r="D5745" t="str">
            <v/>
          </cell>
          <cell r="E5745">
            <v>0</v>
          </cell>
          <cell r="F5745">
            <v>0</v>
          </cell>
          <cell r="G5745">
            <v>0</v>
          </cell>
        </row>
        <row r="5746">
          <cell r="A5746" t="str">
            <v/>
          </cell>
          <cell r="B5746" t="str">
            <v/>
          </cell>
          <cell r="C5746">
            <v>0</v>
          </cell>
          <cell r="D5746" t="str">
            <v/>
          </cell>
          <cell r="E5746">
            <v>0</v>
          </cell>
          <cell r="F5746">
            <v>0</v>
          </cell>
          <cell r="G5746">
            <v>0</v>
          </cell>
        </row>
        <row r="5747">
          <cell r="A5747">
            <v>0</v>
          </cell>
          <cell r="B5747">
            <v>0</v>
          </cell>
          <cell r="C5747">
            <v>0</v>
          </cell>
          <cell r="D5747">
            <v>0</v>
          </cell>
          <cell r="E5747">
            <v>0</v>
          </cell>
          <cell r="F5747" t="str">
            <v>Total C</v>
          </cell>
          <cell r="G5747">
            <v>0</v>
          </cell>
        </row>
        <row r="5748">
          <cell r="A5748">
            <v>0</v>
          </cell>
          <cell r="B5748">
            <v>0</v>
          </cell>
          <cell r="C5748">
            <v>0</v>
          </cell>
          <cell r="D5748">
            <v>0</v>
          </cell>
          <cell r="E5748">
            <v>0</v>
          </cell>
          <cell r="F5748">
            <v>0</v>
          </cell>
          <cell r="G5748">
            <v>0</v>
          </cell>
        </row>
        <row r="5749">
          <cell r="A5749" t="str">
            <v/>
          </cell>
          <cell r="B5749" t="str">
            <v/>
          </cell>
          <cell r="C5749">
            <v>0</v>
          </cell>
          <cell r="D5749" t="str">
            <v>Costo  Neto</v>
          </cell>
          <cell r="E5749">
            <v>0</v>
          </cell>
          <cell r="F5749" t="str">
            <v>Total D=A+B+C</v>
          </cell>
          <cell r="G5749">
            <v>0</v>
          </cell>
        </row>
        <row r="5751">
          <cell r="A5751" t="str">
            <v>ANALISIS DE PRECIOS</v>
          </cell>
          <cell r="B5751">
            <v>0</v>
          </cell>
          <cell r="C5751">
            <v>0</v>
          </cell>
          <cell r="D5751">
            <v>0</v>
          </cell>
          <cell r="E5751">
            <v>0</v>
          </cell>
          <cell r="F5751">
            <v>0</v>
          </cell>
          <cell r="G5751">
            <v>0</v>
          </cell>
        </row>
        <row r="5752">
          <cell r="A5752" t="str">
            <v>COMITENTE:</v>
          </cell>
          <cell r="B5752" t="str">
            <v>DIRECCIÓN DE ARQUITECTURA</v>
          </cell>
          <cell r="C5752">
            <v>0</v>
          </cell>
          <cell r="D5752">
            <v>0</v>
          </cell>
          <cell r="E5752">
            <v>0</v>
          </cell>
          <cell r="F5752">
            <v>0</v>
          </cell>
          <cell r="G5752">
            <v>0</v>
          </cell>
        </row>
        <row r="5753">
          <cell r="A5753" t="str">
            <v>CONTRATISTA:</v>
          </cell>
          <cell r="B5753" t="str">
            <v>FUNCIONALES SIGOP</v>
          </cell>
          <cell r="C5753">
            <v>0</v>
          </cell>
          <cell r="D5753">
            <v>0</v>
          </cell>
          <cell r="E5753">
            <v>0</v>
          </cell>
          <cell r="F5753">
            <v>0</v>
          </cell>
          <cell r="G5753">
            <v>0</v>
          </cell>
        </row>
        <row r="5754">
          <cell r="A5754" t="str">
            <v>OBRA:</v>
          </cell>
          <cell r="B5754" t="str">
            <v>PRUEBA PLANILLA DE MEDICION</v>
          </cell>
          <cell r="C5754">
            <v>0</v>
          </cell>
          <cell r="D5754">
            <v>0</v>
          </cell>
          <cell r="E5754">
            <v>0</v>
          </cell>
          <cell r="F5754" t="str">
            <v>PRECIOS A:</v>
          </cell>
          <cell r="G5754">
            <v>0</v>
          </cell>
        </row>
        <row r="5755">
          <cell r="A5755" t="str">
            <v>UBICACIÓN:</v>
          </cell>
          <cell r="B5755" t="str">
            <v>CENTRO CIVICO</v>
          </cell>
          <cell r="C5755">
            <v>0</v>
          </cell>
          <cell r="D5755">
            <v>0</v>
          </cell>
          <cell r="E5755">
            <v>0</v>
          </cell>
          <cell r="F5755">
            <v>0</v>
          </cell>
          <cell r="G5755">
            <v>0</v>
          </cell>
        </row>
        <row r="5756">
          <cell r="A5756" t="str">
            <v>RUBRO:</v>
          </cell>
          <cell r="B5756" t="str">
            <v/>
          </cell>
          <cell r="C5756" t="str">
            <v/>
          </cell>
          <cell r="D5756">
            <v>0</v>
          </cell>
          <cell r="E5756">
            <v>0</v>
          </cell>
          <cell r="F5756">
            <v>0</v>
          </cell>
          <cell r="G5756">
            <v>0</v>
          </cell>
        </row>
        <row r="5757">
          <cell r="A5757" t="str">
            <v>ITEM:</v>
          </cell>
          <cell r="B5757" t="str">
            <v/>
          </cell>
          <cell r="C5757" t="str">
            <v/>
          </cell>
          <cell r="D5757">
            <v>0</v>
          </cell>
          <cell r="E5757">
            <v>0</v>
          </cell>
          <cell r="F5757" t="str">
            <v>UNIDAD:</v>
          </cell>
          <cell r="G5757" t="str">
            <v/>
          </cell>
        </row>
        <row r="5758">
          <cell r="A5758">
            <v>0</v>
          </cell>
          <cell r="B5758">
            <v>0</v>
          </cell>
          <cell r="C5758">
            <v>0</v>
          </cell>
          <cell r="D5758">
            <v>0</v>
          </cell>
          <cell r="E5758">
            <v>0</v>
          </cell>
          <cell r="F5758">
            <v>0</v>
          </cell>
          <cell r="G5758">
            <v>0</v>
          </cell>
        </row>
        <row r="5759">
          <cell r="A5759" t="str">
            <v>DATOS REDETERMINACION</v>
          </cell>
          <cell r="B5759">
            <v>0</v>
          </cell>
          <cell r="C5759" t="str">
            <v>DESIGNACION</v>
          </cell>
          <cell r="D5759" t="str">
            <v>U</v>
          </cell>
          <cell r="E5759" t="str">
            <v>Cantidad</v>
          </cell>
          <cell r="F5759" t="str">
            <v>$ Unitarios</v>
          </cell>
          <cell r="G5759" t="str">
            <v>$ Parcial</v>
          </cell>
        </row>
        <row r="5760">
          <cell r="A5760" t="str">
            <v>CÓDIGO</v>
          </cell>
          <cell r="B5760" t="str">
            <v>DESCRIPCIÓN</v>
          </cell>
          <cell r="C5760">
            <v>0</v>
          </cell>
          <cell r="D5760">
            <v>0</v>
          </cell>
          <cell r="E5760">
            <v>0</v>
          </cell>
          <cell r="F5760">
            <v>0</v>
          </cell>
          <cell r="G5760">
            <v>0</v>
          </cell>
        </row>
        <row r="5761">
          <cell r="A5761">
            <v>0</v>
          </cell>
          <cell r="B5761">
            <v>0</v>
          </cell>
          <cell r="C5761" t="str">
            <v>A - MATERIALES</v>
          </cell>
          <cell r="D5761">
            <v>0</v>
          </cell>
          <cell r="E5761">
            <v>0</v>
          </cell>
          <cell r="F5761">
            <v>0</v>
          </cell>
          <cell r="G5761">
            <v>0</v>
          </cell>
        </row>
        <row r="5762">
          <cell r="A5762" t="str">
            <v/>
          </cell>
          <cell r="B5762" t="str">
            <v/>
          </cell>
          <cell r="C5762">
            <v>0</v>
          </cell>
          <cell r="D5762" t="str">
            <v/>
          </cell>
          <cell r="E5762">
            <v>0</v>
          </cell>
          <cell r="F5762">
            <v>0</v>
          </cell>
          <cell r="G5762">
            <v>0</v>
          </cell>
        </row>
        <row r="5763">
          <cell r="A5763" t="str">
            <v/>
          </cell>
          <cell r="B5763" t="str">
            <v/>
          </cell>
          <cell r="C5763">
            <v>0</v>
          </cell>
          <cell r="D5763" t="str">
            <v/>
          </cell>
          <cell r="E5763">
            <v>0</v>
          </cell>
          <cell r="F5763">
            <v>0</v>
          </cell>
          <cell r="G5763">
            <v>0</v>
          </cell>
        </row>
        <row r="5764">
          <cell r="A5764" t="str">
            <v/>
          </cell>
          <cell r="B5764" t="str">
            <v/>
          </cell>
          <cell r="C5764">
            <v>0</v>
          </cell>
          <cell r="D5764" t="str">
            <v/>
          </cell>
          <cell r="E5764">
            <v>0</v>
          </cell>
          <cell r="F5764">
            <v>0</v>
          </cell>
          <cell r="G5764">
            <v>0</v>
          </cell>
        </row>
        <row r="5765">
          <cell r="A5765" t="str">
            <v/>
          </cell>
          <cell r="B5765" t="str">
            <v/>
          </cell>
          <cell r="C5765">
            <v>0</v>
          </cell>
          <cell r="D5765" t="str">
            <v/>
          </cell>
          <cell r="E5765">
            <v>0</v>
          </cell>
          <cell r="F5765">
            <v>0</v>
          </cell>
          <cell r="G5765">
            <v>0</v>
          </cell>
        </row>
        <row r="5766">
          <cell r="A5766" t="str">
            <v/>
          </cell>
          <cell r="B5766" t="str">
            <v/>
          </cell>
          <cell r="C5766">
            <v>0</v>
          </cell>
          <cell r="D5766" t="str">
            <v/>
          </cell>
          <cell r="E5766">
            <v>0</v>
          </cell>
          <cell r="F5766">
            <v>0</v>
          </cell>
          <cell r="G5766">
            <v>0</v>
          </cell>
        </row>
        <row r="5767">
          <cell r="A5767" t="str">
            <v/>
          </cell>
          <cell r="B5767" t="str">
            <v/>
          </cell>
          <cell r="C5767">
            <v>0</v>
          </cell>
          <cell r="D5767" t="str">
            <v/>
          </cell>
          <cell r="E5767">
            <v>0</v>
          </cell>
          <cell r="F5767">
            <v>0</v>
          </cell>
          <cell r="G5767">
            <v>0</v>
          </cell>
        </row>
        <row r="5768">
          <cell r="A5768" t="str">
            <v/>
          </cell>
          <cell r="B5768" t="str">
            <v/>
          </cell>
          <cell r="C5768">
            <v>0</v>
          </cell>
          <cell r="D5768" t="str">
            <v/>
          </cell>
          <cell r="E5768">
            <v>0</v>
          </cell>
          <cell r="F5768">
            <v>0</v>
          </cell>
          <cell r="G5768">
            <v>0</v>
          </cell>
        </row>
        <row r="5769">
          <cell r="A5769" t="str">
            <v/>
          </cell>
          <cell r="B5769" t="str">
            <v/>
          </cell>
          <cell r="C5769">
            <v>0</v>
          </cell>
          <cell r="D5769" t="str">
            <v/>
          </cell>
          <cell r="E5769">
            <v>0</v>
          </cell>
          <cell r="F5769">
            <v>0</v>
          </cell>
          <cell r="G5769">
            <v>0</v>
          </cell>
        </row>
        <row r="5770">
          <cell r="A5770" t="str">
            <v/>
          </cell>
          <cell r="B5770" t="str">
            <v/>
          </cell>
          <cell r="C5770">
            <v>0</v>
          </cell>
          <cell r="D5770" t="str">
            <v/>
          </cell>
          <cell r="E5770">
            <v>0</v>
          </cell>
          <cell r="F5770">
            <v>0</v>
          </cell>
          <cell r="G5770">
            <v>0</v>
          </cell>
        </row>
        <row r="5771">
          <cell r="A5771" t="str">
            <v/>
          </cell>
          <cell r="B5771" t="str">
            <v/>
          </cell>
          <cell r="C5771">
            <v>0</v>
          </cell>
          <cell r="D5771" t="str">
            <v/>
          </cell>
          <cell r="E5771">
            <v>0</v>
          </cell>
          <cell r="F5771">
            <v>0</v>
          </cell>
          <cell r="G5771">
            <v>0</v>
          </cell>
        </row>
        <row r="5772">
          <cell r="A5772" t="str">
            <v/>
          </cell>
          <cell r="B5772" t="str">
            <v/>
          </cell>
          <cell r="C5772">
            <v>0</v>
          </cell>
          <cell r="D5772" t="str">
            <v/>
          </cell>
          <cell r="E5772">
            <v>0</v>
          </cell>
          <cell r="F5772">
            <v>0</v>
          </cell>
          <cell r="G5772">
            <v>0</v>
          </cell>
        </row>
        <row r="5773">
          <cell r="A5773" t="str">
            <v/>
          </cell>
          <cell r="B5773" t="str">
            <v/>
          </cell>
          <cell r="C5773">
            <v>0</v>
          </cell>
          <cell r="D5773" t="str">
            <v/>
          </cell>
          <cell r="E5773">
            <v>0</v>
          </cell>
          <cell r="F5773">
            <v>0</v>
          </cell>
          <cell r="G5773">
            <v>0</v>
          </cell>
        </row>
        <row r="5774">
          <cell r="A5774" t="str">
            <v/>
          </cell>
          <cell r="B5774" t="str">
            <v/>
          </cell>
          <cell r="C5774">
            <v>0</v>
          </cell>
          <cell r="D5774" t="str">
            <v/>
          </cell>
          <cell r="E5774">
            <v>0</v>
          </cell>
          <cell r="F5774">
            <v>0</v>
          </cell>
          <cell r="G5774">
            <v>0</v>
          </cell>
        </row>
        <row r="5775">
          <cell r="A5775" t="str">
            <v/>
          </cell>
          <cell r="B5775" t="str">
            <v/>
          </cell>
          <cell r="C5775">
            <v>0</v>
          </cell>
          <cell r="D5775" t="str">
            <v/>
          </cell>
          <cell r="E5775">
            <v>0</v>
          </cell>
          <cell r="F5775">
            <v>0</v>
          </cell>
          <cell r="G5775">
            <v>0</v>
          </cell>
        </row>
        <row r="5776">
          <cell r="A5776">
            <v>0</v>
          </cell>
          <cell r="B5776">
            <v>0</v>
          </cell>
          <cell r="C5776">
            <v>0</v>
          </cell>
          <cell r="D5776">
            <v>0</v>
          </cell>
          <cell r="E5776">
            <v>0</v>
          </cell>
          <cell r="F5776" t="str">
            <v>Total A</v>
          </cell>
          <cell r="G5776">
            <v>0</v>
          </cell>
        </row>
        <row r="5777">
          <cell r="A5777">
            <v>0</v>
          </cell>
          <cell r="B5777">
            <v>0</v>
          </cell>
          <cell r="C5777" t="str">
            <v>B - MANO DE OBRA</v>
          </cell>
          <cell r="D5777">
            <v>0</v>
          </cell>
          <cell r="E5777">
            <v>0</v>
          </cell>
          <cell r="F5777">
            <v>0</v>
          </cell>
          <cell r="G5777">
            <v>0</v>
          </cell>
        </row>
        <row r="5778">
          <cell r="A5778" t="str">
            <v/>
          </cell>
          <cell r="B5778">
            <v>0</v>
          </cell>
          <cell r="C5778">
            <v>0</v>
          </cell>
          <cell r="D5778" t="str">
            <v/>
          </cell>
          <cell r="E5778">
            <v>0</v>
          </cell>
          <cell r="F5778">
            <v>0</v>
          </cell>
          <cell r="G5778">
            <v>0</v>
          </cell>
        </row>
        <row r="5779">
          <cell r="A5779" t="str">
            <v/>
          </cell>
          <cell r="B5779">
            <v>0</v>
          </cell>
          <cell r="C5779">
            <v>0</v>
          </cell>
          <cell r="D5779" t="str">
            <v/>
          </cell>
          <cell r="E5779">
            <v>0</v>
          </cell>
          <cell r="F5779">
            <v>0</v>
          </cell>
          <cell r="G5779">
            <v>0</v>
          </cell>
        </row>
        <row r="5780">
          <cell r="A5780" t="str">
            <v/>
          </cell>
          <cell r="B5780">
            <v>0</v>
          </cell>
          <cell r="C5780">
            <v>0</v>
          </cell>
          <cell r="D5780" t="str">
            <v/>
          </cell>
          <cell r="E5780">
            <v>0</v>
          </cell>
          <cell r="F5780">
            <v>0</v>
          </cell>
          <cell r="G5780">
            <v>0</v>
          </cell>
        </row>
        <row r="5781">
          <cell r="A5781" t="str">
            <v/>
          </cell>
          <cell r="B5781">
            <v>0</v>
          </cell>
          <cell r="C5781">
            <v>0</v>
          </cell>
          <cell r="D5781" t="str">
            <v/>
          </cell>
          <cell r="E5781">
            <v>0</v>
          </cell>
          <cell r="F5781">
            <v>0</v>
          </cell>
          <cell r="G5781">
            <v>0</v>
          </cell>
        </row>
        <row r="5782">
          <cell r="A5782" t="str">
            <v/>
          </cell>
          <cell r="B5782">
            <v>0</v>
          </cell>
          <cell r="C5782">
            <v>0</v>
          </cell>
          <cell r="D5782" t="str">
            <v/>
          </cell>
          <cell r="E5782">
            <v>0</v>
          </cell>
          <cell r="F5782">
            <v>0</v>
          </cell>
          <cell r="G5782">
            <v>0</v>
          </cell>
        </row>
        <row r="5783">
          <cell r="A5783" t="str">
            <v/>
          </cell>
          <cell r="B5783">
            <v>0</v>
          </cell>
          <cell r="C5783">
            <v>0</v>
          </cell>
          <cell r="D5783" t="str">
            <v/>
          </cell>
          <cell r="E5783">
            <v>0</v>
          </cell>
          <cell r="F5783">
            <v>0</v>
          </cell>
          <cell r="G5783">
            <v>0</v>
          </cell>
        </row>
        <row r="5784">
          <cell r="A5784" t="str">
            <v/>
          </cell>
          <cell r="B5784">
            <v>0</v>
          </cell>
          <cell r="C5784">
            <v>0</v>
          </cell>
          <cell r="D5784" t="str">
            <v/>
          </cell>
          <cell r="E5784">
            <v>0</v>
          </cell>
          <cell r="F5784">
            <v>0</v>
          </cell>
          <cell r="G5784">
            <v>0</v>
          </cell>
        </row>
        <row r="5785">
          <cell r="A5785" t="str">
            <v/>
          </cell>
          <cell r="B5785">
            <v>0</v>
          </cell>
          <cell r="C5785">
            <v>0</v>
          </cell>
          <cell r="D5785" t="str">
            <v/>
          </cell>
          <cell r="E5785">
            <v>0</v>
          </cell>
          <cell r="F5785">
            <v>0</v>
          </cell>
          <cell r="G5785">
            <v>0</v>
          </cell>
        </row>
        <row r="5786">
          <cell r="A5786">
            <v>0</v>
          </cell>
          <cell r="B5786">
            <v>0</v>
          </cell>
          <cell r="C5786">
            <v>0</v>
          </cell>
          <cell r="D5786">
            <v>0</v>
          </cell>
          <cell r="E5786">
            <v>0</v>
          </cell>
          <cell r="F5786" t="str">
            <v>Total B</v>
          </cell>
          <cell r="G5786">
            <v>0</v>
          </cell>
        </row>
        <row r="5787">
          <cell r="A5787">
            <v>0</v>
          </cell>
          <cell r="B5787">
            <v>0</v>
          </cell>
          <cell r="C5787" t="str">
            <v>C - EQUIPOS</v>
          </cell>
          <cell r="D5787">
            <v>0</v>
          </cell>
          <cell r="E5787">
            <v>0</v>
          </cell>
          <cell r="F5787">
            <v>0</v>
          </cell>
          <cell r="G5787">
            <v>0</v>
          </cell>
        </row>
        <row r="5788">
          <cell r="A5788" t="str">
            <v/>
          </cell>
          <cell r="B5788" t="str">
            <v/>
          </cell>
          <cell r="C5788">
            <v>0</v>
          </cell>
          <cell r="D5788" t="str">
            <v/>
          </cell>
          <cell r="E5788">
            <v>0</v>
          </cell>
          <cell r="F5788">
            <v>0</v>
          </cell>
          <cell r="G5788">
            <v>0</v>
          </cell>
        </row>
        <row r="5789">
          <cell r="A5789" t="str">
            <v/>
          </cell>
          <cell r="B5789" t="str">
            <v/>
          </cell>
          <cell r="C5789">
            <v>0</v>
          </cell>
          <cell r="D5789" t="str">
            <v/>
          </cell>
          <cell r="E5789">
            <v>0</v>
          </cell>
          <cell r="F5789">
            <v>0</v>
          </cell>
          <cell r="G5789">
            <v>0</v>
          </cell>
        </row>
        <row r="5790">
          <cell r="A5790" t="str">
            <v/>
          </cell>
          <cell r="B5790" t="str">
            <v/>
          </cell>
          <cell r="C5790">
            <v>0</v>
          </cell>
          <cell r="D5790" t="str">
            <v/>
          </cell>
          <cell r="E5790">
            <v>0</v>
          </cell>
          <cell r="F5790">
            <v>0</v>
          </cell>
          <cell r="G5790">
            <v>0</v>
          </cell>
        </row>
        <row r="5791">
          <cell r="A5791" t="str">
            <v/>
          </cell>
          <cell r="B5791" t="str">
            <v/>
          </cell>
          <cell r="C5791">
            <v>0</v>
          </cell>
          <cell r="D5791" t="str">
            <v/>
          </cell>
          <cell r="E5791">
            <v>0</v>
          </cell>
          <cell r="F5791">
            <v>0</v>
          </cell>
          <cell r="G5791">
            <v>0</v>
          </cell>
        </row>
        <row r="5792">
          <cell r="A5792" t="str">
            <v/>
          </cell>
          <cell r="B5792" t="str">
            <v/>
          </cell>
          <cell r="C5792">
            <v>0</v>
          </cell>
          <cell r="D5792" t="str">
            <v/>
          </cell>
          <cell r="E5792">
            <v>0</v>
          </cell>
          <cell r="F5792">
            <v>0</v>
          </cell>
          <cell r="G5792">
            <v>0</v>
          </cell>
        </row>
        <row r="5793">
          <cell r="A5793" t="str">
            <v/>
          </cell>
          <cell r="B5793" t="str">
            <v/>
          </cell>
          <cell r="C5793">
            <v>0</v>
          </cell>
          <cell r="D5793" t="str">
            <v/>
          </cell>
          <cell r="E5793">
            <v>0</v>
          </cell>
          <cell r="F5793">
            <v>0</v>
          </cell>
          <cell r="G5793">
            <v>0</v>
          </cell>
        </row>
        <row r="5794">
          <cell r="A5794" t="str">
            <v/>
          </cell>
          <cell r="B5794" t="str">
            <v/>
          </cell>
          <cell r="C5794">
            <v>0</v>
          </cell>
          <cell r="D5794" t="str">
            <v/>
          </cell>
          <cell r="E5794">
            <v>0</v>
          </cell>
          <cell r="F5794">
            <v>0</v>
          </cell>
          <cell r="G5794">
            <v>0</v>
          </cell>
        </row>
        <row r="5795">
          <cell r="A5795" t="str">
            <v/>
          </cell>
          <cell r="B5795" t="str">
            <v/>
          </cell>
          <cell r="C5795">
            <v>0</v>
          </cell>
          <cell r="D5795" t="str">
            <v/>
          </cell>
          <cell r="E5795">
            <v>0</v>
          </cell>
          <cell r="F5795">
            <v>0</v>
          </cell>
          <cell r="G5795">
            <v>0</v>
          </cell>
        </row>
        <row r="5796">
          <cell r="A5796" t="str">
            <v/>
          </cell>
          <cell r="B5796" t="str">
            <v/>
          </cell>
          <cell r="C5796">
            <v>0</v>
          </cell>
          <cell r="D5796" t="str">
            <v/>
          </cell>
          <cell r="E5796">
            <v>0</v>
          </cell>
          <cell r="F5796">
            <v>0</v>
          </cell>
          <cell r="G5796">
            <v>0</v>
          </cell>
        </row>
        <row r="5797">
          <cell r="A5797">
            <v>0</v>
          </cell>
          <cell r="B5797">
            <v>0</v>
          </cell>
          <cell r="C5797">
            <v>0</v>
          </cell>
          <cell r="D5797">
            <v>0</v>
          </cell>
          <cell r="E5797">
            <v>0</v>
          </cell>
          <cell r="F5797" t="str">
            <v>Total C</v>
          </cell>
          <cell r="G5797">
            <v>0</v>
          </cell>
        </row>
        <row r="5798">
          <cell r="A5798">
            <v>0</v>
          </cell>
          <cell r="B5798">
            <v>0</v>
          </cell>
          <cell r="C5798">
            <v>0</v>
          </cell>
          <cell r="D5798">
            <v>0</v>
          </cell>
          <cell r="E5798">
            <v>0</v>
          </cell>
          <cell r="F5798">
            <v>0</v>
          </cell>
          <cell r="G5798">
            <v>0</v>
          </cell>
        </row>
        <row r="5799">
          <cell r="A5799" t="str">
            <v/>
          </cell>
          <cell r="B5799" t="str">
            <v/>
          </cell>
          <cell r="C5799">
            <v>0</v>
          </cell>
          <cell r="D5799" t="str">
            <v>Costo  Neto</v>
          </cell>
          <cell r="E5799">
            <v>0</v>
          </cell>
          <cell r="F5799" t="str">
            <v>Total D=A+B+C</v>
          </cell>
          <cell r="G5799">
            <v>0</v>
          </cell>
        </row>
        <row r="5801">
          <cell r="A5801" t="str">
            <v>ANALISIS DE PRECIOS</v>
          </cell>
          <cell r="B5801">
            <v>0</v>
          </cell>
          <cell r="C5801">
            <v>0</v>
          </cell>
          <cell r="D5801">
            <v>0</v>
          </cell>
          <cell r="E5801">
            <v>0</v>
          </cell>
          <cell r="F5801">
            <v>0</v>
          </cell>
          <cell r="G5801">
            <v>0</v>
          </cell>
        </row>
        <row r="5802">
          <cell r="A5802" t="str">
            <v>COMITENTE:</v>
          </cell>
          <cell r="B5802" t="str">
            <v>DIRECCIÓN DE ARQUITECTURA</v>
          </cell>
          <cell r="C5802">
            <v>0</v>
          </cell>
          <cell r="D5802">
            <v>0</v>
          </cell>
          <cell r="E5802">
            <v>0</v>
          </cell>
          <cell r="F5802">
            <v>0</v>
          </cell>
          <cell r="G5802">
            <v>0</v>
          </cell>
        </row>
        <row r="5803">
          <cell r="A5803" t="str">
            <v>CONTRATISTA:</v>
          </cell>
          <cell r="B5803" t="str">
            <v>FUNCIONALES SIGOP</v>
          </cell>
          <cell r="C5803">
            <v>0</v>
          </cell>
          <cell r="D5803">
            <v>0</v>
          </cell>
          <cell r="E5803">
            <v>0</v>
          </cell>
          <cell r="F5803">
            <v>0</v>
          </cell>
          <cell r="G5803">
            <v>0</v>
          </cell>
        </row>
        <row r="5804">
          <cell r="A5804" t="str">
            <v>OBRA:</v>
          </cell>
          <cell r="B5804" t="str">
            <v>PRUEBA PLANILLA DE MEDICION</v>
          </cell>
          <cell r="C5804">
            <v>0</v>
          </cell>
          <cell r="D5804">
            <v>0</v>
          </cell>
          <cell r="E5804">
            <v>0</v>
          </cell>
          <cell r="F5804" t="str">
            <v>PRECIOS A:</v>
          </cell>
          <cell r="G5804">
            <v>0</v>
          </cell>
        </row>
        <row r="5805">
          <cell r="A5805" t="str">
            <v>UBICACIÓN:</v>
          </cell>
          <cell r="B5805" t="str">
            <v>CENTRO CIVICO</v>
          </cell>
          <cell r="C5805">
            <v>0</v>
          </cell>
          <cell r="D5805">
            <v>0</v>
          </cell>
          <cell r="E5805">
            <v>0</v>
          </cell>
          <cell r="F5805">
            <v>0</v>
          </cell>
          <cell r="G5805">
            <v>0</v>
          </cell>
        </row>
        <row r="5806">
          <cell r="A5806" t="str">
            <v>RUBRO:</v>
          </cell>
          <cell r="B5806" t="str">
            <v/>
          </cell>
          <cell r="C5806" t="str">
            <v/>
          </cell>
          <cell r="D5806">
            <v>0</v>
          </cell>
          <cell r="E5806">
            <v>0</v>
          </cell>
          <cell r="F5806">
            <v>0</v>
          </cell>
          <cell r="G5806">
            <v>0</v>
          </cell>
        </row>
        <row r="5807">
          <cell r="A5807" t="str">
            <v>ITEM:</v>
          </cell>
          <cell r="B5807" t="str">
            <v/>
          </cell>
          <cell r="C5807" t="str">
            <v/>
          </cell>
          <cell r="D5807">
            <v>0</v>
          </cell>
          <cell r="E5807">
            <v>0</v>
          </cell>
          <cell r="F5807" t="str">
            <v>UNIDAD:</v>
          </cell>
          <cell r="G5807" t="str">
            <v/>
          </cell>
        </row>
        <row r="5808">
          <cell r="A5808">
            <v>0</v>
          </cell>
          <cell r="B5808">
            <v>0</v>
          </cell>
          <cell r="C5808">
            <v>0</v>
          </cell>
          <cell r="D5808">
            <v>0</v>
          </cell>
          <cell r="E5808">
            <v>0</v>
          </cell>
          <cell r="F5808">
            <v>0</v>
          </cell>
          <cell r="G5808">
            <v>0</v>
          </cell>
        </row>
        <row r="5809">
          <cell r="A5809" t="str">
            <v>DATOS REDETERMINACION</v>
          </cell>
          <cell r="B5809">
            <v>0</v>
          </cell>
          <cell r="C5809" t="str">
            <v>DESIGNACION</v>
          </cell>
          <cell r="D5809" t="str">
            <v>U</v>
          </cell>
          <cell r="E5809" t="str">
            <v>Cantidad</v>
          </cell>
          <cell r="F5809" t="str">
            <v>$ Unitarios</v>
          </cell>
          <cell r="G5809" t="str">
            <v>$ Parcial</v>
          </cell>
        </row>
        <row r="5810">
          <cell r="A5810" t="str">
            <v>CÓDIGO</v>
          </cell>
          <cell r="B5810" t="str">
            <v>DESCRIPCIÓN</v>
          </cell>
          <cell r="C5810">
            <v>0</v>
          </cell>
          <cell r="D5810">
            <v>0</v>
          </cell>
          <cell r="E5810">
            <v>0</v>
          </cell>
          <cell r="F5810">
            <v>0</v>
          </cell>
          <cell r="G5810">
            <v>0</v>
          </cell>
        </row>
        <row r="5811">
          <cell r="A5811">
            <v>0</v>
          </cell>
          <cell r="B5811">
            <v>0</v>
          </cell>
          <cell r="C5811" t="str">
            <v>A - MATERIALES</v>
          </cell>
          <cell r="D5811">
            <v>0</v>
          </cell>
          <cell r="E5811">
            <v>0</v>
          </cell>
          <cell r="F5811">
            <v>0</v>
          </cell>
          <cell r="G5811">
            <v>0</v>
          </cell>
        </row>
        <row r="5812">
          <cell r="A5812" t="str">
            <v/>
          </cell>
          <cell r="B5812" t="str">
            <v/>
          </cell>
          <cell r="C5812">
            <v>0</v>
          </cell>
          <cell r="D5812" t="str">
            <v/>
          </cell>
          <cell r="E5812">
            <v>0</v>
          </cell>
          <cell r="F5812">
            <v>0</v>
          </cell>
          <cell r="G5812">
            <v>0</v>
          </cell>
        </row>
        <row r="5813">
          <cell r="A5813" t="str">
            <v/>
          </cell>
          <cell r="B5813" t="str">
            <v/>
          </cell>
          <cell r="C5813">
            <v>0</v>
          </cell>
          <cell r="D5813" t="str">
            <v/>
          </cell>
          <cell r="E5813">
            <v>0</v>
          </cell>
          <cell r="F5813">
            <v>0</v>
          </cell>
          <cell r="G5813">
            <v>0</v>
          </cell>
        </row>
        <row r="5814">
          <cell r="A5814" t="str">
            <v/>
          </cell>
          <cell r="B5814" t="str">
            <v/>
          </cell>
          <cell r="C5814">
            <v>0</v>
          </cell>
          <cell r="D5814" t="str">
            <v/>
          </cell>
          <cell r="E5814">
            <v>0</v>
          </cell>
          <cell r="F5814">
            <v>0</v>
          </cell>
          <cell r="G5814">
            <v>0</v>
          </cell>
        </row>
        <row r="5815">
          <cell r="A5815" t="str">
            <v/>
          </cell>
          <cell r="B5815" t="str">
            <v/>
          </cell>
          <cell r="C5815">
            <v>0</v>
          </cell>
          <cell r="D5815" t="str">
            <v/>
          </cell>
          <cell r="E5815">
            <v>0</v>
          </cell>
          <cell r="F5815">
            <v>0</v>
          </cell>
          <cell r="G5815">
            <v>0</v>
          </cell>
        </row>
        <row r="5816">
          <cell r="A5816" t="str">
            <v/>
          </cell>
          <cell r="B5816" t="str">
            <v/>
          </cell>
          <cell r="C5816">
            <v>0</v>
          </cell>
          <cell r="D5816" t="str">
            <v/>
          </cell>
          <cell r="E5816">
            <v>0</v>
          </cell>
          <cell r="F5816">
            <v>0</v>
          </cell>
          <cell r="G5816">
            <v>0</v>
          </cell>
        </row>
        <row r="5817">
          <cell r="A5817" t="str">
            <v/>
          </cell>
          <cell r="B5817" t="str">
            <v/>
          </cell>
          <cell r="C5817">
            <v>0</v>
          </cell>
          <cell r="D5817" t="str">
            <v/>
          </cell>
          <cell r="E5817">
            <v>0</v>
          </cell>
          <cell r="F5817">
            <v>0</v>
          </cell>
          <cell r="G5817">
            <v>0</v>
          </cell>
        </row>
        <row r="5818">
          <cell r="A5818" t="str">
            <v/>
          </cell>
          <cell r="B5818" t="str">
            <v/>
          </cell>
          <cell r="C5818">
            <v>0</v>
          </cell>
          <cell r="D5818" t="str">
            <v/>
          </cell>
          <cell r="E5818">
            <v>0</v>
          </cell>
          <cell r="F5818">
            <v>0</v>
          </cell>
          <cell r="G5818">
            <v>0</v>
          </cell>
        </row>
        <row r="5819">
          <cell r="A5819" t="str">
            <v/>
          </cell>
          <cell r="B5819" t="str">
            <v/>
          </cell>
          <cell r="C5819">
            <v>0</v>
          </cell>
          <cell r="D5819" t="str">
            <v/>
          </cell>
          <cell r="E5819">
            <v>0</v>
          </cell>
          <cell r="F5819">
            <v>0</v>
          </cell>
          <cell r="G5819">
            <v>0</v>
          </cell>
        </row>
        <row r="5820">
          <cell r="A5820" t="str">
            <v/>
          </cell>
          <cell r="B5820" t="str">
            <v/>
          </cell>
          <cell r="C5820">
            <v>0</v>
          </cell>
          <cell r="D5820" t="str">
            <v/>
          </cell>
          <cell r="E5820">
            <v>0</v>
          </cell>
          <cell r="F5820">
            <v>0</v>
          </cell>
          <cell r="G5820">
            <v>0</v>
          </cell>
        </row>
        <row r="5821">
          <cell r="A5821" t="str">
            <v/>
          </cell>
          <cell r="B5821" t="str">
            <v/>
          </cell>
          <cell r="C5821">
            <v>0</v>
          </cell>
          <cell r="D5821" t="str">
            <v/>
          </cell>
          <cell r="E5821">
            <v>0</v>
          </cell>
          <cell r="F5821">
            <v>0</v>
          </cell>
          <cell r="G5821">
            <v>0</v>
          </cell>
        </row>
        <row r="5822">
          <cell r="A5822" t="str">
            <v/>
          </cell>
          <cell r="B5822" t="str">
            <v/>
          </cell>
          <cell r="C5822">
            <v>0</v>
          </cell>
          <cell r="D5822" t="str">
            <v/>
          </cell>
          <cell r="E5822">
            <v>0</v>
          </cell>
          <cell r="F5822">
            <v>0</v>
          </cell>
          <cell r="G5822">
            <v>0</v>
          </cell>
        </row>
        <row r="5823">
          <cell r="A5823" t="str">
            <v/>
          </cell>
          <cell r="B5823" t="str">
            <v/>
          </cell>
          <cell r="C5823">
            <v>0</v>
          </cell>
          <cell r="D5823" t="str">
            <v/>
          </cell>
          <cell r="E5823">
            <v>0</v>
          </cell>
          <cell r="F5823">
            <v>0</v>
          </cell>
          <cell r="G5823">
            <v>0</v>
          </cell>
        </row>
        <row r="5824">
          <cell r="A5824" t="str">
            <v/>
          </cell>
          <cell r="B5824" t="str">
            <v/>
          </cell>
          <cell r="C5824">
            <v>0</v>
          </cell>
          <cell r="D5824" t="str">
            <v/>
          </cell>
          <cell r="E5824">
            <v>0</v>
          </cell>
          <cell r="F5824">
            <v>0</v>
          </cell>
          <cell r="G5824">
            <v>0</v>
          </cell>
        </row>
        <row r="5825">
          <cell r="A5825" t="str">
            <v/>
          </cell>
          <cell r="B5825" t="str">
            <v/>
          </cell>
          <cell r="C5825">
            <v>0</v>
          </cell>
          <cell r="D5825" t="str">
            <v/>
          </cell>
          <cell r="E5825">
            <v>0</v>
          </cell>
          <cell r="F5825">
            <v>0</v>
          </cell>
          <cell r="G5825">
            <v>0</v>
          </cell>
        </row>
        <row r="5826">
          <cell r="A5826">
            <v>0</v>
          </cell>
          <cell r="B5826">
            <v>0</v>
          </cell>
          <cell r="C5826">
            <v>0</v>
          </cell>
          <cell r="D5826">
            <v>0</v>
          </cell>
          <cell r="E5826">
            <v>0</v>
          </cell>
          <cell r="F5826" t="str">
            <v>Total A</v>
          </cell>
          <cell r="G5826">
            <v>0</v>
          </cell>
        </row>
        <row r="5827">
          <cell r="A5827">
            <v>0</v>
          </cell>
          <cell r="B5827">
            <v>0</v>
          </cell>
          <cell r="C5827" t="str">
            <v>B - MANO DE OBRA</v>
          </cell>
          <cell r="D5827">
            <v>0</v>
          </cell>
          <cell r="E5827">
            <v>0</v>
          </cell>
          <cell r="F5827">
            <v>0</v>
          </cell>
          <cell r="G5827">
            <v>0</v>
          </cell>
        </row>
        <row r="5828">
          <cell r="A5828" t="str">
            <v/>
          </cell>
          <cell r="B5828">
            <v>0</v>
          </cell>
          <cell r="C5828">
            <v>0</v>
          </cell>
          <cell r="D5828" t="str">
            <v/>
          </cell>
          <cell r="E5828">
            <v>0</v>
          </cell>
          <cell r="F5828">
            <v>0</v>
          </cell>
          <cell r="G5828">
            <v>0</v>
          </cell>
        </row>
        <row r="5829">
          <cell r="A5829" t="str">
            <v/>
          </cell>
          <cell r="B5829">
            <v>0</v>
          </cell>
          <cell r="C5829">
            <v>0</v>
          </cell>
          <cell r="D5829" t="str">
            <v/>
          </cell>
          <cell r="E5829">
            <v>0</v>
          </cell>
          <cell r="F5829">
            <v>0</v>
          </cell>
          <cell r="G5829">
            <v>0</v>
          </cell>
        </row>
        <row r="5830">
          <cell r="A5830" t="str">
            <v/>
          </cell>
          <cell r="B5830">
            <v>0</v>
          </cell>
          <cell r="C5830">
            <v>0</v>
          </cell>
          <cell r="D5830" t="str">
            <v/>
          </cell>
          <cell r="E5830">
            <v>0</v>
          </cell>
          <cell r="F5830">
            <v>0</v>
          </cell>
          <cell r="G5830">
            <v>0</v>
          </cell>
        </row>
        <row r="5831">
          <cell r="A5831" t="str">
            <v/>
          </cell>
          <cell r="B5831">
            <v>0</v>
          </cell>
          <cell r="C5831">
            <v>0</v>
          </cell>
          <cell r="D5831" t="str">
            <v/>
          </cell>
          <cell r="E5831">
            <v>0</v>
          </cell>
          <cell r="F5831">
            <v>0</v>
          </cell>
          <cell r="G5831">
            <v>0</v>
          </cell>
        </row>
        <row r="5832">
          <cell r="A5832" t="str">
            <v/>
          </cell>
          <cell r="B5832">
            <v>0</v>
          </cell>
          <cell r="C5832">
            <v>0</v>
          </cell>
          <cell r="D5832" t="str">
            <v/>
          </cell>
          <cell r="E5832">
            <v>0</v>
          </cell>
          <cell r="F5832">
            <v>0</v>
          </cell>
          <cell r="G5832">
            <v>0</v>
          </cell>
        </row>
        <row r="5833">
          <cell r="A5833" t="str">
            <v/>
          </cell>
          <cell r="B5833">
            <v>0</v>
          </cell>
          <cell r="C5833">
            <v>0</v>
          </cell>
          <cell r="D5833" t="str">
            <v/>
          </cell>
          <cell r="E5833">
            <v>0</v>
          </cell>
          <cell r="F5833">
            <v>0</v>
          </cell>
          <cell r="G5833">
            <v>0</v>
          </cell>
        </row>
        <row r="5834">
          <cell r="A5834" t="str">
            <v/>
          </cell>
          <cell r="B5834">
            <v>0</v>
          </cell>
          <cell r="C5834">
            <v>0</v>
          </cell>
          <cell r="D5834" t="str">
            <v/>
          </cell>
          <cell r="E5834">
            <v>0</v>
          </cell>
          <cell r="F5834">
            <v>0</v>
          </cell>
          <cell r="G5834">
            <v>0</v>
          </cell>
        </row>
        <row r="5835">
          <cell r="A5835" t="str">
            <v/>
          </cell>
          <cell r="B5835">
            <v>0</v>
          </cell>
          <cell r="C5835">
            <v>0</v>
          </cell>
          <cell r="D5835" t="str">
            <v/>
          </cell>
          <cell r="E5835">
            <v>0</v>
          </cell>
          <cell r="F5835">
            <v>0</v>
          </cell>
          <cell r="G5835">
            <v>0</v>
          </cell>
        </row>
        <row r="5836">
          <cell r="A5836">
            <v>0</v>
          </cell>
          <cell r="B5836">
            <v>0</v>
          </cell>
          <cell r="C5836">
            <v>0</v>
          </cell>
          <cell r="D5836">
            <v>0</v>
          </cell>
          <cell r="E5836">
            <v>0</v>
          </cell>
          <cell r="F5836" t="str">
            <v>Total B</v>
          </cell>
          <cell r="G5836">
            <v>0</v>
          </cell>
        </row>
        <row r="5837">
          <cell r="A5837">
            <v>0</v>
          </cell>
          <cell r="B5837">
            <v>0</v>
          </cell>
          <cell r="C5837" t="str">
            <v>C - EQUIPOS</v>
          </cell>
          <cell r="D5837">
            <v>0</v>
          </cell>
          <cell r="E5837">
            <v>0</v>
          </cell>
          <cell r="F5837">
            <v>0</v>
          </cell>
          <cell r="G5837">
            <v>0</v>
          </cell>
        </row>
        <row r="5838">
          <cell r="A5838" t="str">
            <v/>
          </cell>
          <cell r="B5838" t="str">
            <v/>
          </cell>
          <cell r="C5838">
            <v>0</v>
          </cell>
          <cell r="D5838" t="str">
            <v/>
          </cell>
          <cell r="E5838">
            <v>0</v>
          </cell>
          <cell r="F5838">
            <v>0</v>
          </cell>
          <cell r="G5838">
            <v>0</v>
          </cell>
        </row>
        <row r="5839">
          <cell r="A5839" t="str">
            <v/>
          </cell>
          <cell r="B5839" t="str">
            <v/>
          </cell>
          <cell r="C5839">
            <v>0</v>
          </cell>
          <cell r="D5839" t="str">
            <v/>
          </cell>
          <cell r="E5839">
            <v>0</v>
          </cell>
          <cell r="F5839">
            <v>0</v>
          </cell>
          <cell r="G5839">
            <v>0</v>
          </cell>
        </row>
        <row r="5840">
          <cell r="A5840" t="str">
            <v/>
          </cell>
          <cell r="B5840" t="str">
            <v/>
          </cell>
          <cell r="C5840">
            <v>0</v>
          </cell>
          <cell r="D5840" t="str">
            <v/>
          </cell>
          <cell r="E5840">
            <v>0</v>
          </cell>
          <cell r="F5840">
            <v>0</v>
          </cell>
          <cell r="G5840">
            <v>0</v>
          </cell>
        </row>
        <row r="5841">
          <cell r="A5841" t="str">
            <v/>
          </cell>
          <cell r="B5841" t="str">
            <v/>
          </cell>
          <cell r="C5841">
            <v>0</v>
          </cell>
          <cell r="D5841" t="str">
            <v/>
          </cell>
          <cell r="E5841">
            <v>0</v>
          </cell>
          <cell r="F5841">
            <v>0</v>
          </cell>
          <cell r="G5841">
            <v>0</v>
          </cell>
        </row>
        <row r="5842">
          <cell r="A5842" t="str">
            <v/>
          </cell>
          <cell r="B5842" t="str">
            <v/>
          </cell>
          <cell r="C5842">
            <v>0</v>
          </cell>
          <cell r="D5842" t="str">
            <v/>
          </cell>
          <cell r="E5842">
            <v>0</v>
          </cell>
          <cell r="F5842">
            <v>0</v>
          </cell>
          <cell r="G5842">
            <v>0</v>
          </cell>
        </row>
        <row r="5843">
          <cell r="A5843" t="str">
            <v/>
          </cell>
          <cell r="B5843" t="str">
            <v/>
          </cell>
          <cell r="C5843">
            <v>0</v>
          </cell>
          <cell r="D5843" t="str">
            <v/>
          </cell>
          <cell r="E5843">
            <v>0</v>
          </cell>
          <cell r="F5843">
            <v>0</v>
          </cell>
          <cell r="G5843">
            <v>0</v>
          </cell>
        </row>
        <row r="5844">
          <cell r="A5844" t="str">
            <v/>
          </cell>
          <cell r="B5844" t="str">
            <v/>
          </cell>
          <cell r="C5844">
            <v>0</v>
          </cell>
          <cell r="D5844" t="str">
            <v/>
          </cell>
          <cell r="E5844">
            <v>0</v>
          </cell>
          <cell r="F5844">
            <v>0</v>
          </cell>
          <cell r="G5844">
            <v>0</v>
          </cell>
        </row>
        <row r="5845">
          <cell r="A5845" t="str">
            <v/>
          </cell>
          <cell r="B5845" t="str">
            <v/>
          </cell>
          <cell r="C5845">
            <v>0</v>
          </cell>
          <cell r="D5845" t="str">
            <v/>
          </cell>
          <cell r="E5845">
            <v>0</v>
          </cell>
          <cell r="F5845">
            <v>0</v>
          </cell>
          <cell r="G5845">
            <v>0</v>
          </cell>
        </row>
        <row r="5846">
          <cell r="A5846" t="str">
            <v/>
          </cell>
          <cell r="B5846" t="str">
            <v/>
          </cell>
          <cell r="C5846">
            <v>0</v>
          </cell>
          <cell r="D5846" t="str">
            <v/>
          </cell>
          <cell r="E5846">
            <v>0</v>
          </cell>
          <cell r="F5846">
            <v>0</v>
          </cell>
          <cell r="G5846">
            <v>0</v>
          </cell>
        </row>
        <row r="5847">
          <cell r="A5847">
            <v>0</v>
          </cell>
          <cell r="B5847">
            <v>0</v>
          </cell>
          <cell r="C5847">
            <v>0</v>
          </cell>
          <cell r="D5847">
            <v>0</v>
          </cell>
          <cell r="E5847">
            <v>0</v>
          </cell>
          <cell r="F5847" t="str">
            <v>Total C</v>
          </cell>
          <cell r="G5847">
            <v>0</v>
          </cell>
        </row>
        <row r="5848">
          <cell r="A5848">
            <v>0</v>
          </cell>
          <cell r="B5848">
            <v>0</v>
          </cell>
          <cell r="C5848">
            <v>0</v>
          </cell>
          <cell r="D5848">
            <v>0</v>
          </cell>
          <cell r="E5848">
            <v>0</v>
          </cell>
          <cell r="F5848">
            <v>0</v>
          </cell>
          <cell r="G5848">
            <v>0</v>
          </cell>
        </row>
        <row r="5849">
          <cell r="A5849" t="str">
            <v/>
          </cell>
          <cell r="B5849" t="str">
            <v/>
          </cell>
          <cell r="C5849">
            <v>0</v>
          </cell>
          <cell r="D5849" t="str">
            <v>Costo  Neto</v>
          </cell>
          <cell r="E5849">
            <v>0</v>
          </cell>
          <cell r="F5849" t="str">
            <v>Total D=A+B+C</v>
          </cell>
          <cell r="G5849">
            <v>0</v>
          </cell>
        </row>
        <row r="5851">
          <cell r="A5851" t="str">
            <v>ANALISIS DE PRECIOS</v>
          </cell>
          <cell r="B5851">
            <v>0</v>
          </cell>
          <cell r="C5851">
            <v>0</v>
          </cell>
          <cell r="D5851">
            <v>0</v>
          </cell>
          <cell r="E5851">
            <v>0</v>
          </cell>
          <cell r="F5851">
            <v>0</v>
          </cell>
          <cell r="G5851">
            <v>0</v>
          </cell>
        </row>
        <row r="5852">
          <cell r="A5852" t="str">
            <v>COMITENTE:</v>
          </cell>
          <cell r="B5852" t="str">
            <v>DIRECCIÓN DE ARQUITECTURA</v>
          </cell>
          <cell r="C5852">
            <v>0</v>
          </cell>
          <cell r="D5852">
            <v>0</v>
          </cell>
          <cell r="E5852">
            <v>0</v>
          </cell>
          <cell r="F5852">
            <v>0</v>
          </cell>
          <cell r="G5852">
            <v>0</v>
          </cell>
        </row>
        <row r="5853">
          <cell r="A5853" t="str">
            <v>CONTRATISTA:</v>
          </cell>
          <cell r="B5853" t="str">
            <v>FUNCIONALES SIGOP</v>
          </cell>
          <cell r="C5853">
            <v>0</v>
          </cell>
          <cell r="D5853">
            <v>0</v>
          </cell>
          <cell r="E5853">
            <v>0</v>
          </cell>
          <cell r="F5853">
            <v>0</v>
          </cell>
          <cell r="G5853">
            <v>0</v>
          </cell>
        </row>
        <row r="5854">
          <cell r="A5854" t="str">
            <v>OBRA:</v>
          </cell>
          <cell r="B5854" t="str">
            <v>PRUEBA PLANILLA DE MEDICION</v>
          </cell>
          <cell r="C5854">
            <v>0</v>
          </cell>
          <cell r="D5854">
            <v>0</v>
          </cell>
          <cell r="E5854">
            <v>0</v>
          </cell>
          <cell r="F5854" t="str">
            <v>PRECIOS A:</v>
          </cell>
          <cell r="G5854">
            <v>0</v>
          </cell>
        </row>
        <row r="5855">
          <cell r="A5855" t="str">
            <v>UBICACIÓN:</v>
          </cell>
          <cell r="B5855" t="str">
            <v>CENTRO CIVICO</v>
          </cell>
          <cell r="C5855">
            <v>0</v>
          </cell>
          <cell r="D5855">
            <v>0</v>
          </cell>
          <cell r="E5855">
            <v>0</v>
          </cell>
          <cell r="F5855">
            <v>0</v>
          </cell>
          <cell r="G5855">
            <v>0</v>
          </cell>
        </row>
        <row r="5856">
          <cell r="A5856" t="str">
            <v>RUBRO:</v>
          </cell>
          <cell r="B5856" t="str">
            <v/>
          </cell>
          <cell r="C5856" t="str">
            <v/>
          </cell>
          <cell r="D5856">
            <v>0</v>
          </cell>
          <cell r="E5856">
            <v>0</v>
          </cell>
          <cell r="F5856">
            <v>0</v>
          </cell>
          <cell r="G5856">
            <v>0</v>
          </cell>
        </row>
        <row r="5857">
          <cell r="A5857" t="str">
            <v>ITEM:</v>
          </cell>
          <cell r="B5857" t="str">
            <v/>
          </cell>
          <cell r="C5857" t="str">
            <v/>
          </cell>
          <cell r="D5857">
            <v>0</v>
          </cell>
          <cell r="E5857">
            <v>0</v>
          </cell>
          <cell r="F5857" t="str">
            <v>UNIDAD:</v>
          </cell>
          <cell r="G5857" t="str">
            <v/>
          </cell>
        </row>
        <row r="5858">
          <cell r="A5858">
            <v>0</v>
          </cell>
          <cell r="B5858">
            <v>0</v>
          </cell>
          <cell r="C5858">
            <v>0</v>
          </cell>
          <cell r="D5858">
            <v>0</v>
          </cell>
          <cell r="E5858">
            <v>0</v>
          </cell>
          <cell r="F5858">
            <v>0</v>
          </cell>
          <cell r="G5858">
            <v>0</v>
          </cell>
        </row>
        <row r="5859">
          <cell r="A5859" t="str">
            <v>DATOS REDETERMINACION</v>
          </cell>
          <cell r="B5859">
            <v>0</v>
          </cell>
          <cell r="C5859" t="str">
            <v>DESIGNACION</v>
          </cell>
          <cell r="D5859" t="str">
            <v>U</v>
          </cell>
          <cell r="E5859" t="str">
            <v>Cantidad</v>
          </cell>
          <cell r="F5859" t="str">
            <v>$ Unitarios</v>
          </cell>
          <cell r="G5859" t="str">
            <v>$ Parcial</v>
          </cell>
        </row>
        <row r="5860">
          <cell r="A5860" t="str">
            <v>CÓDIGO</v>
          </cell>
          <cell r="B5860" t="str">
            <v>DESCRIPCIÓN</v>
          </cell>
          <cell r="C5860">
            <v>0</v>
          </cell>
          <cell r="D5860">
            <v>0</v>
          </cell>
          <cell r="E5860">
            <v>0</v>
          </cell>
          <cell r="F5860">
            <v>0</v>
          </cell>
          <cell r="G5860">
            <v>0</v>
          </cell>
        </row>
        <row r="5861">
          <cell r="A5861">
            <v>0</v>
          </cell>
          <cell r="B5861">
            <v>0</v>
          </cell>
          <cell r="C5861" t="str">
            <v>A - MATERIALES</v>
          </cell>
          <cell r="D5861">
            <v>0</v>
          </cell>
          <cell r="E5861">
            <v>0</v>
          </cell>
          <cell r="F5861">
            <v>0</v>
          </cell>
          <cell r="G5861">
            <v>0</v>
          </cell>
        </row>
        <row r="5862">
          <cell r="A5862" t="str">
            <v/>
          </cell>
          <cell r="B5862" t="str">
            <v/>
          </cell>
          <cell r="C5862">
            <v>0</v>
          </cell>
          <cell r="D5862" t="str">
            <v/>
          </cell>
          <cell r="E5862">
            <v>0</v>
          </cell>
          <cell r="F5862">
            <v>0</v>
          </cell>
          <cell r="G5862">
            <v>0</v>
          </cell>
        </row>
        <row r="5863">
          <cell r="A5863" t="str">
            <v/>
          </cell>
          <cell r="B5863" t="str">
            <v/>
          </cell>
          <cell r="C5863">
            <v>0</v>
          </cell>
          <cell r="D5863" t="str">
            <v/>
          </cell>
          <cell r="E5863">
            <v>0</v>
          </cell>
          <cell r="F5863">
            <v>0</v>
          </cell>
          <cell r="G5863">
            <v>0</v>
          </cell>
        </row>
        <row r="5864">
          <cell r="A5864" t="str">
            <v/>
          </cell>
          <cell r="B5864" t="str">
            <v/>
          </cell>
          <cell r="C5864">
            <v>0</v>
          </cell>
          <cell r="D5864" t="str">
            <v/>
          </cell>
          <cell r="E5864">
            <v>0</v>
          </cell>
          <cell r="F5864">
            <v>0</v>
          </cell>
          <cell r="G5864">
            <v>0</v>
          </cell>
        </row>
        <row r="5865">
          <cell r="A5865" t="str">
            <v/>
          </cell>
          <cell r="B5865" t="str">
            <v/>
          </cell>
          <cell r="C5865">
            <v>0</v>
          </cell>
          <cell r="D5865" t="str">
            <v/>
          </cell>
          <cell r="E5865">
            <v>0</v>
          </cell>
          <cell r="F5865">
            <v>0</v>
          </cell>
          <cell r="G5865">
            <v>0</v>
          </cell>
        </row>
        <row r="5866">
          <cell r="A5866" t="str">
            <v/>
          </cell>
          <cell r="B5866" t="str">
            <v/>
          </cell>
          <cell r="C5866">
            <v>0</v>
          </cell>
          <cell r="D5866" t="str">
            <v/>
          </cell>
          <cell r="E5866">
            <v>0</v>
          </cell>
          <cell r="F5866">
            <v>0</v>
          </cell>
          <cell r="G5866">
            <v>0</v>
          </cell>
        </row>
        <row r="5867">
          <cell r="A5867" t="str">
            <v/>
          </cell>
          <cell r="B5867" t="str">
            <v/>
          </cell>
          <cell r="C5867">
            <v>0</v>
          </cell>
          <cell r="D5867" t="str">
            <v/>
          </cell>
          <cell r="E5867">
            <v>0</v>
          </cell>
          <cell r="F5867">
            <v>0</v>
          </cell>
          <cell r="G5867">
            <v>0</v>
          </cell>
        </row>
        <row r="5868">
          <cell r="A5868" t="str">
            <v/>
          </cell>
          <cell r="B5868" t="str">
            <v/>
          </cell>
          <cell r="C5868">
            <v>0</v>
          </cell>
          <cell r="D5868" t="str">
            <v/>
          </cell>
          <cell r="E5868">
            <v>0</v>
          </cell>
          <cell r="F5868">
            <v>0</v>
          </cell>
          <cell r="G5868">
            <v>0</v>
          </cell>
        </row>
        <row r="5869">
          <cell r="A5869" t="str">
            <v/>
          </cell>
          <cell r="B5869" t="str">
            <v/>
          </cell>
          <cell r="C5869">
            <v>0</v>
          </cell>
          <cell r="D5869" t="str">
            <v/>
          </cell>
          <cell r="E5869">
            <v>0</v>
          </cell>
          <cell r="F5869">
            <v>0</v>
          </cell>
          <cell r="G5869">
            <v>0</v>
          </cell>
        </row>
        <row r="5870">
          <cell r="A5870" t="str">
            <v/>
          </cell>
          <cell r="B5870" t="str">
            <v/>
          </cell>
          <cell r="C5870">
            <v>0</v>
          </cell>
          <cell r="D5870" t="str">
            <v/>
          </cell>
          <cell r="E5870">
            <v>0</v>
          </cell>
          <cell r="F5870">
            <v>0</v>
          </cell>
          <cell r="G5870">
            <v>0</v>
          </cell>
        </row>
        <row r="5871">
          <cell r="A5871" t="str">
            <v/>
          </cell>
          <cell r="B5871" t="str">
            <v/>
          </cell>
          <cell r="C5871">
            <v>0</v>
          </cell>
          <cell r="D5871" t="str">
            <v/>
          </cell>
          <cell r="E5871">
            <v>0</v>
          </cell>
          <cell r="F5871">
            <v>0</v>
          </cell>
          <cell r="G5871">
            <v>0</v>
          </cell>
        </row>
        <row r="5872">
          <cell r="A5872" t="str">
            <v/>
          </cell>
          <cell r="B5872" t="str">
            <v/>
          </cell>
          <cell r="C5872">
            <v>0</v>
          </cell>
          <cell r="D5872" t="str">
            <v/>
          </cell>
          <cell r="E5872">
            <v>0</v>
          </cell>
          <cell r="F5872">
            <v>0</v>
          </cell>
          <cell r="G5872">
            <v>0</v>
          </cell>
        </row>
        <row r="5873">
          <cell r="A5873" t="str">
            <v/>
          </cell>
          <cell r="B5873" t="str">
            <v/>
          </cell>
          <cell r="C5873">
            <v>0</v>
          </cell>
          <cell r="D5873" t="str">
            <v/>
          </cell>
          <cell r="E5873">
            <v>0</v>
          </cell>
          <cell r="F5873">
            <v>0</v>
          </cell>
          <cell r="G5873">
            <v>0</v>
          </cell>
        </row>
        <row r="5874">
          <cell r="A5874" t="str">
            <v/>
          </cell>
          <cell r="B5874" t="str">
            <v/>
          </cell>
          <cell r="C5874">
            <v>0</v>
          </cell>
          <cell r="D5874" t="str">
            <v/>
          </cell>
          <cell r="E5874">
            <v>0</v>
          </cell>
          <cell r="F5874">
            <v>0</v>
          </cell>
          <cell r="G5874">
            <v>0</v>
          </cell>
        </row>
        <row r="5875">
          <cell r="A5875" t="str">
            <v/>
          </cell>
          <cell r="B5875" t="str">
            <v/>
          </cell>
          <cell r="C5875">
            <v>0</v>
          </cell>
          <cell r="D5875" t="str">
            <v/>
          </cell>
          <cell r="E5875">
            <v>0</v>
          </cell>
          <cell r="F5875">
            <v>0</v>
          </cell>
          <cell r="G5875">
            <v>0</v>
          </cell>
        </row>
        <row r="5876">
          <cell r="A5876">
            <v>0</v>
          </cell>
          <cell r="B5876">
            <v>0</v>
          </cell>
          <cell r="C5876">
            <v>0</v>
          </cell>
          <cell r="D5876">
            <v>0</v>
          </cell>
          <cell r="E5876">
            <v>0</v>
          </cell>
          <cell r="F5876" t="str">
            <v>Total A</v>
          </cell>
          <cell r="G5876">
            <v>0</v>
          </cell>
        </row>
        <row r="5877">
          <cell r="A5877">
            <v>0</v>
          </cell>
          <cell r="B5877">
            <v>0</v>
          </cell>
          <cell r="C5877" t="str">
            <v>B - MANO DE OBRA</v>
          </cell>
          <cell r="D5877">
            <v>0</v>
          </cell>
          <cell r="E5877">
            <v>0</v>
          </cell>
          <cell r="F5877">
            <v>0</v>
          </cell>
          <cell r="G5877">
            <v>0</v>
          </cell>
        </row>
        <row r="5878">
          <cell r="A5878" t="str">
            <v/>
          </cell>
          <cell r="B5878">
            <v>0</v>
          </cell>
          <cell r="C5878">
            <v>0</v>
          </cell>
          <cell r="D5878" t="str">
            <v/>
          </cell>
          <cell r="E5878">
            <v>0</v>
          </cell>
          <cell r="F5878">
            <v>0</v>
          </cell>
          <cell r="G5878">
            <v>0</v>
          </cell>
        </row>
        <row r="5879">
          <cell r="A5879" t="str">
            <v/>
          </cell>
          <cell r="B5879">
            <v>0</v>
          </cell>
          <cell r="C5879">
            <v>0</v>
          </cell>
          <cell r="D5879" t="str">
            <v/>
          </cell>
          <cell r="E5879">
            <v>0</v>
          </cell>
          <cell r="F5879">
            <v>0</v>
          </cell>
          <cell r="G5879">
            <v>0</v>
          </cell>
        </row>
        <row r="5880">
          <cell r="A5880" t="str">
            <v/>
          </cell>
          <cell r="B5880">
            <v>0</v>
          </cell>
          <cell r="C5880">
            <v>0</v>
          </cell>
          <cell r="D5880" t="str">
            <v/>
          </cell>
          <cell r="E5880">
            <v>0</v>
          </cell>
          <cell r="F5880">
            <v>0</v>
          </cell>
          <cell r="G5880">
            <v>0</v>
          </cell>
        </row>
        <row r="5881">
          <cell r="A5881" t="str">
            <v/>
          </cell>
          <cell r="B5881">
            <v>0</v>
          </cell>
          <cell r="C5881">
            <v>0</v>
          </cell>
          <cell r="D5881" t="str">
            <v/>
          </cell>
          <cell r="E5881">
            <v>0</v>
          </cell>
          <cell r="F5881">
            <v>0</v>
          </cell>
          <cell r="G5881">
            <v>0</v>
          </cell>
        </row>
        <row r="5882">
          <cell r="A5882" t="str">
            <v/>
          </cell>
          <cell r="B5882">
            <v>0</v>
          </cell>
          <cell r="C5882">
            <v>0</v>
          </cell>
          <cell r="D5882" t="str">
            <v/>
          </cell>
          <cell r="E5882">
            <v>0</v>
          </cell>
          <cell r="F5882">
            <v>0</v>
          </cell>
          <cell r="G5882">
            <v>0</v>
          </cell>
        </row>
        <row r="5883">
          <cell r="A5883" t="str">
            <v/>
          </cell>
          <cell r="B5883">
            <v>0</v>
          </cell>
          <cell r="C5883">
            <v>0</v>
          </cell>
          <cell r="D5883" t="str">
            <v/>
          </cell>
          <cell r="E5883">
            <v>0</v>
          </cell>
          <cell r="F5883">
            <v>0</v>
          </cell>
          <cell r="G5883">
            <v>0</v>
          </cell>
        </row>
        <row r="5884">
          <cell r="A5884" t="str">
            <v/>
          </cell>
          <cell r="B5884">
            <v>0</v>
          </cell>
          <cell r="C5884">
            <v>0</v>
          </cell>
          <cell r="D5884" t="str">
            <v/>
          </cell>
          <cell r="E5884">
            <v>0</v>
          </cell>
          <cell r="F5884">
            <v>0</v>
          </cell>
          <cell r="G5884">
            <v>0</v>
          </cell>
        </row>
        <row r="5885">
          <cell r="A5885" t="str">
            <v/>
          </cell>
          <cell r="B5885">
            <v>0</v>
          </cell>
          <cell r="C5885">
            <v>0</v>
          </cell>
          <cell r="D5885" t="str">
            <v/>
          </cell>
          <cell r="E5885">
            <v>0</v>
          </cell>
          <cell r="F5885">
            <v>0</v>
          </cell>
          <cell r="G5885">
            <v>0</v>
          </cell>
        </row>
        <row r="5886">
          <cell r="A5886">
            <v>0</v>
          </cell>
          <cell r="B5886">
            <v>0</v>
          </cell>
          <cell r="C5886">
            <v>0</v>
          </cell>
          <cell r="D5886">
            <v>0</v>
          </cell>
          <cell r="E5886">
            <v>0</v>
          </cell>
          <cell r="F5886" t="str">
            <v>Total B</v>
          </cell>
          <cell r="G5886">
            <v>0</v>
          </cell>
        </row>
        <row r="5887">
          <cell r="A5887">
            <v>0</v>
          </cell>
          <cell r="B5887">
            <v>0</v>
          </cell>
          <cell r="C5887" t="str">
            <v>C - EQUIPOS</v>
          </cell>
          <cell r="D5887">
            <v>0</v>
          </cell>
          <cell r="E5887">
            <v>0</v>
          </cell>
          <cell r="F5887">
            <v>0</v>
          </cell>
          <cell r="G5887">
            <v>0</v>
          </cell>
        </row>
        <row r="5888">
          <cell r="A5888" t="str">
            <v/>
          </cell>
          <cell r="B5888" t="str">
            <v/>
          </cell>
          <cell r="C5888">
            <v>0</v>
          </cell>
          <cell r="D5888" t="str">
            <v/>
          </cell>
          <cell r="E5888">
            <v>0</v>
          </cell>
          <cell r="F5888">
            <v>0</v>
          </cell>
          <cell r="G5888">
            <v>0</v>
          </cell>
        </row>
        <row r="5889">
          <cell r="A5889" t="str">
            <v/>
          </cell>
          <cell r="B5889" t="str">
            <v/>
          </cell>
          <cell r="C5889">
            <v>0</v>
          </cell>
          <cell r="D5889" t="str">
            <v/>
          </cell>
          <cell r="E5889">
            <v>0</v>
          </cell>
          <cell r="F5889">
            <v>0</v>
          </cell>
          <cell r="G5889">
            <v>0</v>
          </cell>
        </row>
        <row r="5890">
          <cell r="A5890" t="str">
            <v/>
          </cell>
          <cell r="B5890" t="str">
            <v/>
          </cell>
          <cell r="C5890">
            <v>0</v>
          </cell>
          <cell r="D5890" t="str">
            <v/>
          </cell>
          <cell r="E5890">
            <v>0</v>
          </cell>
          <cell r="F5890">
            <v>0</v>
          </cell>
          <cell r="G5890">
            <v>0</v>
          </cell>
        </row>
        <row r="5891">
          <cell r="A5891" t="str">
            <v/>
          </cell>
          <cell r="B5891" t="str">
            <v/>
          </cell>
          <cell r="C5891">
            <v>0</v>
          </cell>
          <cell r="D5891" t="str">
            <v/>
          </cell>
          <cell r="E5891">
            <v>0</v>
          </cell>
          <cell r="F5891">
            <v>0</v>
          </cell>
          <cell r="G5891">
            <v>0</v>
          </cell>
        </row>
        <row r="5892">
          <cell r="A5892" t="str">
            <v/>
          </cell>
          <cell r="B5892" t="str">
            <v/>
          </cell>
          <cell r="C5892">
            <v>0</v>
          </cell>
          <cell r="D5892" t="str">
            <v/>
          </cell>
          <cell r="E5892">
            <v>0</v>
          </cell>
          <cell r="F5892">
            <v>0</v>
          </cell>
          <cell r="G5892">
            <v>0</v>
          </cell>
        </row>
        <row r="5893">
          <cell r="A5893" t="str">
            <v/>
          </cell>
          <cell r="B5893" t="str">
            <v/>
          </cell>
          <cell r="C5893">
            <v>0</v>
          </cell>
          <cell r="D5893" t="str">
            <v/>
          </cell>
          <cell r="E5893">
            <v>0</v>
          </cell>
          <cell r="F5893">
            <v>0</v>
          </cell>
          <cell r="G5893">
            <v>0</v>
          </cell>
        </row>
        <row r="5894">
          <cell r="A5894" t="str">
            <v/>
          </cell>
          <cell r="B5894" t="str">
            <v/>
          </cell>
          <cell r="C5894">
            <v>0</v>
          </cell>
          <cell r="D5894" t="str">
            <v/>
          </cell>
          <cell r="E5894">
            <v>0</v>
          </cell>
          <cell r="F5894">
            <v>0</v>
          </cell>
          <cell r="G5894">
            <v>0</v>
          </cell>
        </row>
        <row r="5895">
          <cell r="A5895" t="str">
            <v/>
          </cell>
          <cell r="B5895" t="str">
            <v/>
          </cell>
          <cell r="C5895">
            <v>0</v>
          </cell>
          <cell r="D5895" t="str">
            <v/>
          </cell>
          <cell r="E5895">
            <v>0</v>
          </cell>
          <cell r="F5895">
            <v>0</v>
          </cell>
          <cell r="G5895">
            <v>0</v>
          </cell>
        </row>
        <row r="5896">
          <cell r="A5896" t="str">
            <v/>
          </cell>
          <cell r="B5896" t="str">
            <v/>
          </cell>
          <cell r="C5896">
            <v>0</v>
          </cell>
          <cell r="D5896" t="str">
            <v/>
          </cell>
          <cell r="E5896">
            <v>0</v>
          </cell>
          <cell r="F5896">
            <v>0</v>
          </cell>
          <cell r="G5896">
            <v>0</v>
          </cell>
        </row>
        <row r="5897">
          <cell r="A5897">
            <v>0</v>
          </cell>
          <cell r="B5897">
            <v>0</v>
          </cell>
          <cell r="C5897">
            <v>0</v>
          </cell>
          <cell r="D5897">
            <v>0</v>
          </cell>
          <cell r="E5897">
            <v>0</v>
          </cell>
          <cell r="F5897" t="str">
            <v>Total C</v>
          </cell>
          <cell r="G5897">
            <v>0</v>
          </cell>
        </row>
        <row r="5898">
          <cell r="A5898">
            <v>0</v>
          </cell>
          <cell r="B5898">
            <v>0</v>
          </cell>
          <cell r="C5898">
            <v>0</v>
          </cell>
          <cell r="D5898">
            <v>0</v>
          </cell>
          <cell r="E5898">
            <v>0</v>
          </cell>
          <cell r="F5898">
            <v>0</v>
          </cell>
          <cell r="G5898">
            <v>0</v>
          </cell>
        </row>
        <row r="5899">
          <cell r="A5899" t="str">
            <v/>
          </cell>
          <cell r="B5899" t="str">
            <v/>
          </cell>
          <cell r="C5899">
            <v>0</v>
          </cell>
          <cell r="D5899" t="str">
            <v>Costo  Neto</v>
          </cell>
          <cell r="E5899">
            <v>0</v>
          </cell>
          <cell r="F5899" t="str">
            <v>Total D=A+B+C</v>
          </cell>
          <cell r="G5899">
            <v>0</v>
          </cell>
        </row>
        <row r="5901">
          <cell r="A5901" t="str">
            <v>ANALISIS DE PRECIOS</v>
          </cell>
          <cell r="B5901">
            <v>0</v>
          </cell>
          <cell r="C5901">
            <v>0</v>
          </cell>
          <cell r="D5901">
            <v>0</v>
          </cell>
          <cell r="E5901">
            <v>0</v>
          </cell>
          <cell r="F5901">
            <v>0</v>
          </cell>
          <cell r="G5901">
            <v>0</v>
          </cell>
        </row>
        <row r="5902">
          <cell r="A5902" t="str">
            <v>COMITENTE:</v>
          </cell>
          <cell r="B5902" t="str">
            <v>DIRECCIÓN DE ARQUITECTURA</v>
          </cell>
          <cell r="C5902">
            <v>0</v>
          </cell>
          <cell r="D5902">
            <v>0</v>
          </cell>
          <cell r="E5902">
            <v>0</v>
          </cell>
          <cell r="F5902">
            <v>0</v>
          </cell>
          <cell r="G5902">
            <v>0</v>
          </cell>
        </row>
        <row r="5903">
          <cell r="A5903" t="str">
            <v>CONTRATISTA:</v>
          </cell>
          <cell r="B5903" t="str">
            <v>FUNCIONALES SIGOP</v>
          </cell>
          <cell r="C5903">
            <v>0</v>
          </cell>
          <cell r="D5903">
            <v>0</v>
          </cell>
          <cell r="E5903">
            <v>0</v>
          </cell>
          <cell r="F5903">
            <v>0</v>
          </cell>
          <cell r="G5903">
            <v>0</v>
          </cell>
        </row>
        <row r="5904">
          <cell r="A5904" t="str">
            <v>OBRA:</v>
          </cell>
          <cell r="B5904" t="str">
            <v>PRUEBA PLANILLA DE MEDICION</v>
          </cell>
          <cell r="C5904">
            <v>0</v>
          </cell>
          <cell r="D5904">
            <v>0</v>
          </cell>
          <cell r="E5904">
            <v>0</v>
          </cell>
          <cell r="F5904" t="str">
            <v>PRECIOS A:</v>
          </cell>
          <cell r="G5904">
            <v>0</v>
          </cell>
        </row>
        <row r="5905">
          <cell r="A5905" t="str">
            <v>UBICACIÓN:</v>
          </cell>
          <cell r="B5905" t="str">
            <v>CENTRO CIVICO</v>
          </cell>
          <cell r="C5905">
            <v>0</v>
          </cell>
          <cell r="D5905">
            <v>0</v>
          </cell>
          <cell r="E5905">
            <v>0</v>
          </cell>
          <cell r="F5905">
            <v>0</v>
          </cell>
          <cell r="G5905">
            <v>0</v>
          </cell>
        </row>
        <row r="5906">
          <cell r="A5906" t="str">
            <v>RUBRO:</v>
          </cell>
          <cell r="B5906" t="str">
            <v/>
          </cell>
          <cell r="C5906" t="str">
            <v/>
          </cell>
          <cell r="D5906">
            <v>0</v>
          </cell>
          <cell r="E5906">
            <v>0</v>
          </cell>
          <cell r="F5906">
            <v>0</v>
          </cell>
          <cell r="G5906">
            <v>0</v>
          </cell>
        </row>
        <row r="5907">
          <cell r="A5907" t="str">
            <v>ITEM:</v>
          </cell>
          <cell r="B5907" t="str">
            <v/>
          </cell>
          <cell r="C5907" t="str">
            <v/>
          </cell>
          <cell r="D5907">
            <v>0</v>
          </cell>
          <cell r="E5907">
            <v>0</v>
          </cell>
          <cell r="F5907" t="str">
            <v>UNIDAD:</v>
          </cell>
          <cell r="G5907" t="str">
            <v/>
          </cell>
        </row>
        <row r="5908">
          <cell r="A5908">
            <v>0</v>
          </cell>
          <cell r="B5908">
            <v>0</v>
          </cell>
          <cell r="C5908">
            <v>0</v>
          </cell>
          <cell r="D5908">
            <v>0</v>
          </cell>
          <cell r="E5908">
            <v>0</v>
          </cell>
          <cell r="F5908">
            <v>0</v>
          </cell>
          <cell r="G5908">
            <v>0</v>
          </cell>
        </row>
        <row r="5909">
          <cell r="A5909" t="str">
            <v>DATOS REDETERMINACION</v>
          </cell>
          <cell r="B5909">
            <v>0</v>
          </cell>
          <cell r="C5909" t="str">
            <v>DESIGNACION</v>
          </cell>
          <cell r="D5909" t="str">
            <v>U</v>
          </cell>
          <cell r="E5909" t="str">
            <v>Cantidad</v>
          </cell>
          <cell r="F5909" t="str">
            <v>$ Unitarios</v>
          </cell>
          <cell r="G5909" t="str">
            <v>$ Parcial</v>
          </cell>
        </row>
        <row r="5910">
          <cell r="A5910" t="str">
            <v>CÓDIGO</v>
          </cell>
          <cell r="B5910" t="str">
            <v>DESCRIPCIÓN</v>
          </cell>
          <cell r="C5910">
            <v>0</v>
          </cell>
          <cell r="D5910">
            <v>0</v>
          </cell>
          <cell r="E5910">
            <v>0</v>
          </cell>
          <cell r="F5910">
            <v>0</v>
          </cell>
          <cell r="G5910">
            <v>0</v>
          </cell>
        </row>
        <row r="5911">
          <cell r="A5911">
            <v>0</v>
          </cell>
          <cell r="B5911">
            <v>0</v>
          </cell>
          <cell r="C5911" t="str">
            <v>A - MATERIALES</v>
          </cell>
          <cell r="D5911">
            <v>0</v>
          </cell>
          <cell r="E5911">
            <v>0</v>
          </cell>
          <cell r="F5911">
            <v>0</v>
          </cell>
          <cell r="G5911">
            <v>0</v>
          </cell>
        </row>
        <row r="5912">
          <cell r="A5912" t="str">
            <v/>
          </cell>
          <cell r="B5912" t="str">
            <v/>
          </cell>
          <cell r="C5912">
            <v>0</v>
          </cell>
          <cell r="D5912" t="str">
            <v/>
          </cell>
          <cell r="E5912">
            <v>0</v>
          </cell>
          <cell r="F5912">
            <v>0</v>
          </cell>
          <cell r="G5912">
            <v>0</v>
          </cell>
        </row>
        <row r="5913">
          <cell r="A5913" t="str">
            <v/>
          </cell>
          <cell r="B5913" t="str">
            <v/>
          </cell>
          <cell r="C5913">
            <v>0</v>
          </cell>
          <cell r="D5913" t="str">
            <v/>
          </cell>
          <cell r="E5913">
            <v>0</v>
          </cell>
          <cell r="F5913">
            <v>0</v>
          </cell>
          <cell r="G5913">
            <v>0</v>
          </cell>
        </row>
        <row r="5914">
          <cell r="A5914" t="str">
            <v/>
          </cell>
          <cell r="B5914" t="str">
            <v/>
          </cell>
          <cell r="C5914">
            <v>0</v>
          </cell>
          <cell r="D5914" t="str">
            <v/>
          </cell>
          <cell r="E5914">
            <v>0</v>
          </cell>
          <cell r="F5914">
            <v>0</v>
          </cell>
          <cell r="G5914">
            <v>0</v>
          </cell>
        </row>
        <row r="5915">
          <cell r="A5915" t="str">
            <v/>
          </cell>
          <cell r="B5915" t="str">
            <v/>
          </cell>
          <cell r="C5915">
            <v>0</v>
          </cell>
          <cell r="D5915" t="str">
            <v/>
          </cell>
          <cell r="E5915">
            <v>0</v>
          </cell>
          <cell r="F5915">
            <v>0</v>
          </cell>
          <cell r="G5915">
            <v>0</v>
          </cell>
        </row>
        <row r="5916">
          <cell r="A5916" t="str">
            <v/>
          </cell>
          <cell r="B5916" t="str">
            <v/>
          </cell>
          <cell r="C5916">
            <v>0</v>
          </cell>
          <cell r="D5916" t="str">
            <v/>
          </cell>
          <cell r="E5916">
            <v>0</v>
          </cell>
          <cell r="F5916">
            <v>0</v>
          </cell>
          <cell r="G5916">
            <v>0</v>
          </cell>
        </row>
        <row r="5917">
          <cell r="A5917" t="str">
            <v/>
          </cell>
          <cell r="B5917" t="str">
            <v/>
          </cell>
          <cell r="C5917">
            <v>0</v>
          </cell>
          <cell r="D5917" t="str">
            <v/>
          </cell>
          <cell r="E5917">
            <v>0</v>
          </cell>
          <cell r="F5917">
            <v>0</v>
          </cell>
          <cell r="G5917">
            <v>0</v>
          </cell>
        </row>
        <row r="5918">
          <cell r="A5918" t="str">
            <v/>
          </cell>
          <cell r="B5918" t="str">
            <v/>
          </cell>
          <cell r="C5918">
            <v>0</v>
          </cell>
          <cell r="D5918" t="str">
            <v/>
          </cell>
          <cell r="E5918">
            <v>0</v>
          </cell>
          <cell r="F5918">
            <v>0</v>
          </cell>
          <cell r="G5918">
            <v>0</v>
          </cell>
        </row>
        <row r="5919">
          <cell r="A5919" t="str">
            <v/>
          </cell>
          <cell r="B5919" t="str">
            <v/>
          </cell>
          <cell r="C5919">
            <v>0</v>
          </cell>
          <cell r="D5919" t="str">
            <v/>
          </cell>
          <cell r="E5919">
            <v>0</v>
          </cell>
          <cell r="F5919">
            <v>0</v>
          </cell>
          <cell r="G5919">
            <v>0</v>
          </cell>
        </row>
        <row r="5920">
          <cell r="A5920" t="str">
            <v/>
          </cell>
          <cell r="B5920" t="str">
            <v/>
          </cell>
          <cell r="C5920">
            <v>0</v>
          </cell>
          <cell r="D5920" t="str">
            <v/>
          </cell>
          <cell r="E5920">
            <v>0</v>
          </cell>
          <cell r="F5920">
            <v>0</v>
          </cell>
          <cell r="G5920">
            <v>0</v>
          </cell>
        </row>
        <row r="5921">
          <cell r="A5921" t="str">
            <v/>
          </cell>
          <cell r="B5921" t="str">
            <v/>
          </cell>
          <cell r="C5921">
            <v>0</v>
          </cell>
          <cell r="D5921" t="str">
            <v/>
          </cell>
          <cell r="E5921">
            <v>0</v>
          </cell>
          <cell r="F5921">
            <v>0</v>
          </cell>
          <cell r="G5921">
            <v>0</v>
          </cell>
        </row>
        <row r="5922">
          <cell r="A5922" t="str">
            <v/>
          </cell>
          <cell r="B5922" t="str">
            <v/>
          </cell>
          <cell r="C5922">
            <v>0</v>
          </cell>
          <cell r="D5922" t="str">
            <v/>
          </cell>
          <cell r="E5922">
            <v>0</v>
          </cell>
          <cell r="F5922">
            <v>0</v>
          </cell>
          <cell r="G5922">
            <v>0</v>
          </cell>
        </row>
        <row r="5923">
          <cell r="A5923" t="str">
            <v/>
          </cell>
          <cell r="B5923" t="str">
            <v/>
          </cell>
          <cell r="C5923">
            <v>0</v>
          </cell>
          <cell r="D5923" t="str">
            <v/>
          </cell>
          <cell r="E5923">
            <v>0</v>
          </cell>
          <cell r="F5923">
            <v>0</v>
          </cell>
          <cell r="G5923">
            <v>0</v>
          </cell>
        </row>
        <row r="5924">
          <cell r="A5924" t="str">
            <v/>
          </cell>
          <cell r="B5924" t="str">
            <v/>
          </cell>
          <cell r="C5924">
            <v>0</v>
          </cell>
          <cell r="D5924" t="str">
            <v/>
          </cell>
          <cell r="E5924">
            <v>0</v>
          </cell>
          <cell r="F5924">
            <v>0</v>
          </cell>
          <cell r="G5924">
            <v>0</v>
          </cell>
        </row>
        <row r="5925">
          <cell r="A5925" t="str">
            <v/>
          </cell>
          <cell r="B5925" t="str">
            <v/>
          </cell>
          <cell r="C5925">
            <v>0</v>
          </cell>
          <cell r="D5925" t="str">
            <v/>
          </cell>
          <cell r="E5925">
            <v>0</v>
          </cell>
          <cell r="F5925">
            <v>0</v>
          </cell>
          <cell r="G5925">
            <v>0</v>
          </cell>
        </row>
        <row r="5926">
          <cell r="A5926">
            <v>0</v>
          </cell>
          <cell r="B5926">
            <v>0</v>
          </cell>
          <cell r="C5926">
            <v>0</v>
          </cell>
          <cell r="D5926">
            <v>0</v>
          </cell>
          <cell r="E5926">
            <v>0</v>
          </cell>
          <cell r="F5926" t="str">
            <v>Total A</v>
          </cell>
          <cell r="G5926">
            <v>0</v>
          </cell>
        </row>
        <row r="5927">
          <cell r="A5927">
            <v>0</v>
          </cell>
          <cell r="B5927">
            <v>0</v>
          </cell>
          <cell r="C5927" t="str">
            <v>B - MANO DE OBRA</v>
          </cell>
          <cell r="D5927">
            <v>0</v>
          </cell>
          <cell r="E5927">
            <v>0</v>
          </cell>
          <cell r="F5927">
            <v>0</v>
          </cell>
          <cell r="G5927">
            <v>0</v>
          </cell>
        </row>
        <row r="5928">
          <cell r="A5928" t="str">
            <v/>
          </cell>
          <cell r="B5928">
            <v>0</v>
          </cell>
          <cell r="C5928">
            <v>0</v>
          </cell>
          <cell r="D5928" t="str">
            <v/>
          </cell>
          <cell r="E5928">
            <v>0</v>
          </cell>
          <cell r="F5928">
            <v>0</v>
          </cell>
          <cell r="G5928">
            <v>0</v>
          </cell>
        </row>
        <row r="5929">
          <cell r="A5929" t="str">
            <v/>
          </cell>
          <cell r="B5929">
            <v>0</v>
          </cell>
          <cell r="C5929">
            <v>0</v>
          </cell>
          <cell r="D5929" t="str">
            <v/>
          </cell>
          <cell r="E5929">
            <v>0</v>
          </cell>
          <cell r="F5929">
            <v>0</v>
          </cell>
          <cell r="G5929">
            <v>0</v>
          </cell>
        </row>
        <row r="5930">
          <cell r="A5930" t="str">
            <v/>
          </cell>
          <cell r="B5930">
            <v>0</v>
          </cell>
          <cell r="C5930">
            <v>0</v>
          </cell>
          <cell r="D5930" t="str">
            <v/>
          </cell>
          <cell r="E5930">
            <v>0</v>
          </cell>
          <cell r="F5930">
            <v>0</v>
          </cell>
          <cell r="G5930">
            <v>0</v>
          </cell>
        </row>
        <row r="5931">
          <cell r="A5931" t="str">
            <v/>
          </cell>
          <cell r="B5931">
            <v>0</v>
          </cell>
          <cell r="C5931">
            <v>0</v>
          </cell>
          <cell r="D5931" t="str">
            <v/>
          </cell>
          <cell r="E5931">
            <v>0</v>
          </cell>
          <cell r="F5931">
            <v>0</v>
          </cell>
          <cell r="G5931">
            <v>0</v>
          </cell>
        </row>
        <row r="5932">
          <cell r="A5932" t="str">
            <v/>
          </cell>
          <cell r="B5932">
            <v>0</v>
          </cell>
          <cell r="C5932">
            <v>0</v>
          </cell>
          <cell r="D5932" t="str">
            <v/>
          </cell>
          <cell r="E5932">
            <v>0</v>
          </cell>
          <cell r="F5932">
            <v>0</v>
          </cell>
          <cell r="G5932">
            <v>0</v>
          </cell>
        </row>
        <row r="5933">
          <cell r="A5933" t="str">
            <v/>
          </cell>
          <cell r="B5933">
            <v>0</v>
          </cell>
          <cell r="C5933">
            <v>0</v>
          </cell>
          <cell r="D5933" t="str">
            <v/>
          </cell>
          <cell r="E5933">
            <v>0</v>
          </cell>
          <cell r="F5933">
            <v>0</v>
          </cell>
          <cell r="G5933">
            <v>0</v>
          </cell>
        </row>
        <row r="5934">
          <cell r="A5934" t="str">
            <v/>
          </cell>
          <cell r="B5934">
            <v>0</v>
          </cell>
          <cell r="C5934">
            <v>0</v>
          </cell>
          <cell r="D5934" t="str">
            <v/>
          </cell>
          <cell r="E5934">
            <v>0</v>
          </cell>
          <cell r="F5934">
            <v>0</v>
          </cell>
          <cell r="G5934">
            <v>0</v>
          </cell>
        </row>
        <row r="5935">
          <cell r="A5935" t="str">
            <v/>
          </cell>
          <cell r="B5935">
            <v>0</v>
          </cell>
          <cell r="C5935">
            <v>0</v>
          </cell>
          <cell r="D5935" t="str">
            <v/>
          </cell>
          <cell r="E5935">
            <v>0</v>
          </cell>
          <cell r="F5935">
            <v>0</v>
          </cell>
          <cell r="G5935">
            <v>0</v>
          </cell>
        </row>
        <row r="5936">
          <cell r="A5936">
            <v>0</v>
          </cell>
          <cell r="B5936">
            <v>0</v>
          </cell>
          <cell r="C5936">
            <v>0</v>
          </cell>
          <cell r="D5936">
            <v>0</v>
          </cell>
          <cell r="E5936">
            <v>0</v>
          </cell>
          <cell r="F5936" t="str">
            <v>Total B</v>
          </cell>
          <cell r="G5936">
            <v>0</v>
          </cell>
        </row>
        <row r="5937">
          <cell r="A5937">
            <v>0</v>
          </cell>
          <cell r="B5937">
            <v>0</v>
          </cell>
          <cell r="C5937" t="str">
            <v>C - EQUIPOS</v>
          </cell>
          <cell r="D5937">
            <v>0</v>
          </cell>
          <cell r="E5937">
            <v>0</v>
          </cell>
          <cell r="F5937">
            <v>0</v>
          </cell>
          <cell r="G5937">
            <v>0</v>
          </cell>
        </row>
        <row r="5938">
          <cell r="A5938" t="str">
            <v/>
          </cell>
          <cell r="B5938" t="str">
            <v/>
          </cell>
          <cell r="C5938">
            <v>0</v>
          </cell>
          <cell r="D5938" t="str">
            <v/>
          </cell>
          <cell r="E5938">
            <v>0</v>
          </cell>
          <cell r="F5938">
            <v>0</v>
          </cell>
          <cell r="G5938">
            <v>0</v>
          </cell>
        </row>
        <row r="5939">
          <cell r="A5939" t="str">
            <v/>
          </cell>
          <cell r="B5939" t="str">
            <v/>
          </cell>
          <cell r="C5939">
            <v>0</v>
          </cell>
          <cell r="D5939" t="str">
            <v/>
          </cell>
          <cell r="E5939">
            <v>0</v>
          </cell>
          <cell r="F5939">
            <v>0</v>
          </cell>
          <cell r="G5939">
            <v>0</v>
          </cell>
        </row>
        <row r="5940">
          <cell r="A5940" t="str">
            <v/>
          </cell>
          <cell r="B5940" t="str">
            <v/>
          </cell>
          <cell r="C5940">
            <v>0</v>
          </cell>
          <cell r="D5940" t="str">
            <v/>
          </cell>
          <cell r="E5940">
            <v>0</v>
          </cell>
          <cell r="F5940">
            <v>0</v>
          </cell>
          <cell r="G5940">
            <v>0</v>
          </cell>
        </row>
        <row r="5941">
          <cell r="A5941" t="str">
            <v/>
          </cell>
          <cell r="B5941" t="str">
            <v/>
          </cell>
          <cell r="C5941">
            <v>0</v>
          </cell>
          <cell r="D5941" t="str">
            <v/>
          </cell>
          <cell r="E5941">
            <v>0</v>
          </cell>
          <cell r="F5941">
            <v>0</v>
          </cell>
          <cell r="G5941">
            <v>0</v>
          </cell>
        </row>
        <row r="5942">
          <cell r="A5942" t="str">
            <v/>
          </cell>
          <cell r="B5942" t="str">
            <v/>
          </cell>
          <cell r="C5942">
            <v>0</v>
          </cell>
          <cell r="D5942" t="str">
            <v/>
          </cell>
          <cell r="E5942">
            <v>0</v>
          </cell>
          <cell r="F5942">
            <v>0</v>
          </cell>
          <cell r="G5942">
            <v>0</v>
          </cell>
        </row>
        <row r="5943">
          <cell r="A5943" t="str">
            <v/>
          </cell>
          <cell r="B5943" t="str">
            <v/>
          </cell>
          <cell r="C5943">
            <v>0</v>
          </cell>
          <cell r="D5943" t="str">
            <v/>
          </cell>
          <cell r="E5943">
            <v>0</v>
          </cell>
          <cell r="F5943">
            <v>0</v>
          </cell>
          <cell r="G5943">
            <v>0</v>
          </cell>
        </row>
        <row r="5944">
          <cell r="A5944" t="str">
            <v/>
          </cell>
          <cell r="B5944" t="str">
            <v/>
          </cell>
          <cell r="C5944">
            <v>0</v>
          </cell>
          <cell r="D5944" t="str">
            <v/>
          </cell>
          <cell r="E5944">
            <v>0</v>
          </cell>
          <cell r="F5944">
            <v>0</v>
          </cell>
          <cell r="G5944">
            <v>0</v>
          </cell>
        </row>
        <row r="5945">
          <cell r="A5945" t="str">
            <v/>
          </cell>
          <cell r="B5945" t="str">
            <v/>
          </cell>
          <cell r="C5945">
            <v>0</v>
          </cell>
          <cell r="D5945" t="str">
            <v/>
          </cell>
          <cell r="E5945">
            <v>0</v>
          </cell>
          <cell r="F5945">
            <v>0</v>
          </cell>
          <cell r="G5945">
            <v>0</v>
          </cell>
        </row>
        <row r="5946">
          <cell r="A5946" t="str">
            <v/>
          </cell>
          <cell r="B5946" t="str">
            <v/>
          </cell>
          <cell r="C5946">
            <v>0</v>
          </cell>
          <cell r="D5946" t="str">
            <v/>
          </cell>
          <cell r="E5946">
            <v>0</v>
          </cell>
          <cell r="F5946">
            <v>0</v>
          </cell>
          <cell r="G5946">
            <v>0</v>
          </cell>
        </row>
        <row r="5947">
          <cell r="A5947">
            <v>0</v>
          </cell>
          <cell r="B5947">
            <v>0</v>
          </cell>
          <cell r="C5947">
            <v>0</v>
          </cell>
          <cell r="D5947">
            <v>0</v>
          </cell>
          <cell r="E5947">
            <v>0</v>
          </cell>
          <cell r="F5947" t="str">
            <v>Total C</v>
          </cell>
          <cell r="G5947">
            <v>0</v>
          </cell>
        </row>
        <row r="5948">
          <cell r="A5948">
            <v>0</v>
          </cell>
          <cell r="B5948">
            <v>0</v>
          </cell>
          <cell r="C5948">
            <v>0</v>
          </cell>
          <cell r="D5948">
            <v>0</v>
          </cell>
          <cell r="E5948">
            <v>0</v>
          </cell>
          <cell r="F5948">
            <v>0</v>
          </cell>
          <cell r="G5948">
            <v>0</v>
          </cell>
        </row>
        <row r="5949">
          <cell r="A5949" t="str">
            <v/>
          </cell>
          <cell r="B5949" t="str">
            <v/>
          </cell>
          <cell r="C5949">
            <v>0</v>
          </cell>
          <cell r="D5949" t="str">
            <v>Costo  Neto</v>
          </cell>
          <cell r="E5949">
            <v>0</v>
          </cell>
          <cell r="F5949" t="str">
            <v>Total D=A+B+C</v>
          </cell>
          <cell r="G5949">
            <v>0</v>
          </cell>
        </row>
        <row r="5951">
          <cell r="A5951" t="str">
            <v>ANALISIS DE PRECIOS</v>
          </cell>
          <cell r="B5951">
            <v>0</v>
          </cell>
          <cell r="C5951">
            <v>0</v>
          </cell>
          <cell r="D5951">
            <v>0</v>
          </cell>
          <cell r="E5951">
            <v>0</v>
          </cell>
          <cell r="F5951">
            <v>0</v>
          </cell>
          <cell r="G5951">
            <v>0</v>
          </cell>
        </row>
        <row r="5952">
          <cell r="A5952" t="str">
            <v>COMITENTE:</v>
          </cell>
          <cell r="B5952" t="str">
            <v>DIRECCIÓN DE ARQUITECTURA</v>
          </cell>
          <cell r="C5952">
            <v>0</v>
          </cell>
          <cell r="D5952">
            <v>0</v>
          </cell>
          <cell r="E5952">
            <v>0</v>
          </cell>
          <cell r="F5952">
            <v>0</v>
          </cell>
          <cell r="G5952">
            <v>0</v>
          </cell>
        </row>
        <row r="5953">
          <cell r="A5953" t="str">
            <v>CONTRATISTA:</v>
          </cell>
          <cell r="B5953" t="str">
            <v>FUNCIONALES SIGOP</v>
          </cell>
          <cell r="C5953">
            <v>0</v>
          </cell>
          <cell r="D5953">
            <v>0</v>
          </cell>
          <cell r="E5953">
            <v>0</v>
          </cell>
          <cell r="F5953">
            <v>0</v>
          </cell>
          <cell r="G5953">
            <v>0</v>
          </cell>
        </row>
        <row r="5954">
          <cell r="A5954" t="str">
            <v>OBRA:</v>
          </cell>
          <cell r="B5954" t="str">
            <v>PRUEBA PLANILLA DE MEDICION</v>
          </cell>
          <cell r="C5954">
            <v>0</v>
          </cell>
          <cell r="D5954">
            <v>0</v>
          </cell>
          <cell r="E5954">
            <v>0</v>
          </cell>
          <cell r="F5954" t="str">
            <v>PRECIOS A:</v>
          </cell>
          <cell r="G5954">
            <v>0</v>
          </cell>
        </row>
        <row r="5955">
          <cell r="A5955" t="str">
            <v>UBICACIÓN:</v>
          </cell>
          <cell r="B5955" t="str">
            <v>CENTRO CIVICO</v>
          </cell>
          <cell r="C5955">
            <v>0</v>
          </cell>
          <cell r="D5955">
            <v>0</v>
          </cell>
          <cell r="E5955">
            <v>0</v>
          </cell>
          <cell r="F5955">
            <v>0</v>
          </cell>
          <cell r="G5955">
            <v>0</v>
          </cell>
        </row>
        <row r="5956">
          <cell r="A5956" t="str">
            <v>RUBRO:</v>
          </cell>
          <cell r="B5956" t="str">
            <v/>
          </cell>
          <cell r="C5956" t="str">
            <v/>
          </cell>
          <cell r="D5956">
            <v>0</v>
          </cell>
          <cell r="E5956">
            <v>0</v>
          </cell>
          <cell r="F5956">
            <v>0</v>
          </cell>
          <cell r="G5956">
            <v>0</v>
          </cell>
        </row>
        <row r="5957">
          <cell r="A5957" t="str">
            <v>ITEM:</v>
          </cell>
          <cell r="B5957" t="str">
            <v/>
          </cell>
          <cell r="C5957" t="str">
            <v/>
          </cell>
          <cell r="D5957">
            <v>0</v>
          </cell>
          <cell r="E5957">
            <v>0</v>
          </cell>
          <cell r="F5957" t="str">
            <v>UNIDAD:</v>
          </cell>
          <cell r="G5957" t="str">
            <v/>
          </cell>
        </row>
        <row r="5958">
          <cell r="A5958">
            <v>0</v>
          </cell>
          <cell r="B5958">
            <v>0</v>
          </cell>
          <cell r="C5958">
            <v>0</v>
          </cell>
          <cell r="D5958">
            <v>0</v>
          </cell>
          <cell r="E5958">
            <v>0</v>
          </cell>
          <cell r="F5958">
            <v>0</v>
          </cell>
          <cell r="G5958">
            <v>0</v>
          </cell>
        </row>
        <row r="5959">
          <cell r="A5959" t="str">
            <v>DATOS REDETERMINACION</v>
          </cell>
          <cell r="B5959">
            <v>0</v>
          </cell>
          <cell r="C5959" t="str">
            <v>DESIGNACION</v>
          </cell>
          <cell r="D5959" t="str">
            <v>U</v>
          </cell>
          <cell r="E5959" t="str">
            <v>Cantidad</v>
          </cell>
          <cell r="F5959" t="str">
            <v>$ Unitarios</v>
          </cell>
          <cell r="G5959" t="str">
            <v>$ Parcial</v>
          </cell>
        </row>
        <row r="5960">
          <cell r="A5960" t="str">
            <v>CÓDIGO</v>
          </cell>
          <cell r="B5960" t="str">
            <v>DESCRIPCIÓN</v>
          </cell>
          <cell r="C5960">
            <v>0</v>
          </cell>
          <cell r="D5960">
            <v>0</v>
          </cell>
          <cell r="E5960">
            <v>0</v>
          </cell>
          <cell r="F5960">
            <v>0</v>
          </cell>
          <cell r="G5960">
            <v>0</v>
          </cell>
        </row>
        <row r="5961">
          <cell r="A5961">
            <v>0</v>
          </cell>
          <cell r="B5961">
            <v>0</v>
          </cell>
          <cell r="C5961" t="str">
            <v>A - MATERIALES</v>
          </cell>
          <cell r="D5961">
            <v>0</v>
          </cell>
          <cell r="E5961">
            <v>0</v>
          </cell>
          <cell r="F5961">
            <v>0</v>
          </cell>
          <cell r="G5961">
            <v>0</v>
          </cell>
        </row>
        <row r="5962">
          <cell r="A5962" t="str">
            <v/>
          </cell>
          <cell r="B5962" t="str">
            <v/>
          </cell>
          <cell r="C5962">
            <v>0</v>
          </cell>
          <cell r="D5962" t="str">
            <v/>
          </cell>
          <cell r="E5962">
            <v>0</v>
          </cell>
          <cell r="F5962">
            <v>0</v>
          </cell>
          <cell r="G5962">
            <v>0</v>
          </cell>
        </row>
        <row r="5963">
          <cell r="A5963" t="str">
            <v/>
          </cell>
          <cell r="B5963" t="str">
            <v/>
          </cell>
          <cell r="C5963">
            <v>0</v>
          </cell>
          <cell r="D5963" t="str">
            <v/>
          </cell>
          <cell r="E5963">
            <v>0</v>
          </cell>
          <cell r="F5963">
            <v>0</v>
          </cell>
          <cell r="G5963">
            <v>0</v>
          </cell>
        </row>
        <row r="5964">
          <cell r="A5964" t="str">
            <v/>
          </cell>
          <cell r="B5964" t="str">
            <v/>
          </cell>
          <cell r="C5964">
            <v>0</v>
          </cell>
          <cell r="D5964" t="str">
            <v/>
          </cell>
          <cell r="E5964">
            <v>0</v>
          </cell>
          <cell r="F5964">
            <v>0</v>
          </cell>
          <cell r="G5964">
            <v>0</v>
          </cell>
        </row>
        <row r="5965">
          <cell r="A5965" t="str">
            <v/>
          </cell>
          <cell r="B5965" t="str">
            <v/>
          </cell>
          <cell r="C5965">
            <v>0</v>
          </cell>
          <cell r="D5965" t="str">
            <v/>
          </cell>
          <cell r="E5965">
            <v>0</v>
          </cell>
          <cell r="F5965">
            <v>0</v>
          </cell>
          <cell r="G5965">
            <v>0</v>
          </cell>
        </row>
        <row r="5966">
          <cell r="A5966" t="str">
            <v/>
          </cell>
          <cell r="B5966" t="str">
            <v/>
          </cell>
          <cell r="C5966">
            <v>0</v>
          </cell>
          <cell r="D5966" t="str">
            <v/>
          </cell>
          <cell r="E5966">
            <v>0</v>
          </cell>
          <cell r="F5966">
            <v>0</v>
          </cell>
          <cell r="G5966">
            <v>0</v>
          </cell>
        </row>
        <row r="5967">
          <cell r="A5967" t="str">
            <v/>
          </cell>
          <cell r="B5967" t="str">
            <v/>
          </cell>
          <cell r="C5967">
            <v>0</v>
          </cell>
          <cell r="D5967" t="str">
            <v/>
          </cell>
          <cell r="E5967">
            <v>0</v>
          </cell>
          <cell r="F5967">
            <v>0</v>
          </cell>
          <cell r="G5967">
            <v>0</v>
          </cell>
        </row>
        <row r="5968">
          <cell r="A5968" t="str">
            <v/>
          </cell>
          <cell r="B5968" t="str">
            <v/>
          </cell>
          <cell r="C5968">
            <v>0</v>
          </cell>
          <cell r="D5968" t="str">
            <v/>
          </cell>
          <cell r="E5968">
            <v>0</v>
          </cell>
          <cell r="F5968">
            <v>0</v>
          </cell>
          <cell r="G5968">
            <v>0</v>
          </cell>
        </row>
        <row r="5969">
          <cell r="A5969" t="str">
            <v/>
          </cell>
          <cell r="B5969" t="str">
            <v/>
          </cell>
          <cell r="C5969">
            <v>0</v>
          </cell>
          <cell r="D5969" t="str">
            <v/>
          </cell>
          <cell r="E5969">
            <v>0</v>
          </cell>
          <cell r="F5969">
            <v>0</v>
          </cell>
          <cell r="G5969">
            <v>0</v>
          </cell>
        </row>
        <row r="5970">
          <cell r="A5970" t="str">
            <v/>
          </cell>
          <cell r="B5970" t="str">
            <v/>
          </cell>
          <cell r="C5970">
            <v>0</v>
          </cell>
          <cell r="D5970" t="str">
            <v/>
          </cell>
          <cell r="E5970">
            <v>0</v>
          </cell>
          <cell r="F5970">
            <v>0</v>
          </cell>
          <cell r="G5970">
            <v>0</v>
          </cell>
        </row>
        <row r="5971">
          <cell r="A5971" t="str">
            <v/>
          </cell>
          <cell r="B5971" t="str">
            <v/>
          </cell>
          <cell r="C5971">
            <v>0</v>
          </cell>
          <cell r="D5971" t="str">
            <v/>
          </cell>
          <cell r="E5971">
            <v>0</v>
          </cell>
          <cell r="F5971">
            <v>0</v>
          </cell>
          <cell r="G5971">
            <v>0</v>
          </cell>
        </row>
        <row r="5972">
          <cell r="A5972" t="str">
            <v/>
          </cell>
          <cell r="B5972" t="str">
            <v/>
          </cell>
          <cell r="C5972">
            <v>0</v>
          </cell>
          <cell r="D5972" t="str">
            <v/>
          </cell>
          <cell r="E5972">
            <v>0</v>
          </cell>
          <cell r="F5972">
            <v>0</v>
          </cell>
          <cell r="G5972">
            <v>0</v>
          </cell>
        </row>
        <row r="5973">
          <cell r="A5973" t="str">
            <v/>
          </cell>
          <cell r="B5973" t="str">
            <v/>
          </cell>
          <cell r="C5973">
            <v>0</v>
          </cell>
          <cell r="D5973" t="str">
            <v/>
          </cell>
          <cell r="E5973">
            <v>0</v>
          </cell>
          <cell r="F5973">
            <v>0</v>
          </cell>
          <cell r="G5973">
            <v>0</v>
          </cell>
        </row>
        <row r="5974">
          <cell r="A5974" t="str">
            <v/>
          </cell>
          <cell r="B5974" t="str">
            <v/>
          </cell>
          <cell r="C5974">
            <v>0</v>
          </cell>
          <cell r="D5974" t="str">
            <v/>
          </cell>
          <cell r="E5974">
            <v>0</v>
          </cell>
          <cell r="F5974">
            <v>0</v>
          </cell>
          <cell r="G5974">
            <v>0</v>
          </cell>
        </row>
        <row r="5975">
          <cell r="A5975" t="str">
            <v/>
          </cell>
          <cell r="B5975" t="str">
            <v/>
          </cell>
          <cell r="C5975">
            <v>0</v>
          </cell>
          <cell r="D5975" t="str">
            <v/>
          </cell>
          <cell r="E5975">
            <v>0</v>
          </cell>
          <cell r="F5975">
            <v>0</v>
          </cell>
          <cell r="G5975">
            <v>0</v>
          </cell>
        </row>
        <row r="5976">
          <cell r="A5976">
            <v>0</v>
          </cell>
          <cell r="B5976">
            <v>0</v>
          </cell>
          <cell r="C5976">
            <v>0</v>
          </cell>
          <cell r="D5976">
            <v>0</v>
          </cell>
          <cell r="E5976">
            <v>0</v>
          </cell>
          <cell r="F5976" t="str">
            <v>Total A</v>
          </cell>
          <cell r="G5976">
            <v>0</v>
          </cell>
        </row>
        <row r="5977">
          <cell r="A5977">
            <v>0</v>
          </cell>
          <cell r="B5977">
            <v>0</v>
          </cell>
          <cell r="C5977" t="str">
            <v>B - MANO DE OBRA</v>
          </cell>
          <cell r="D5977">
            <v>0</v>
          </cell>
          <cell r="E5977">
            <v>0</v>
          </cell>
          <cell r="F5977">
            <v>0</v>
          </cell>
          <cell r="G5977">
            <v>0</v>
          </cell>
        </row>
        <row r="5978">
          <cell r="A5978" t="str">
            <v/>
          </cell>
          <cell r="B5978">
            <v>0</v>
          </cell>
          <cell r="C5978">
            <v>0</v>
          </cell>
          <cell r="D5978" t="str">
            <v/>
          </cell>
          <cell r="E5978">
            <v>0</v>
          </cell>
          <cell r="F5978">
            <v>0</v>
          </cell>
          <cell r="G5978">
            <v>0</v>
          </cell>
        </row>
        <row r="5979">
          <cell r="A5979" t="str">
            <v/>
          </cell>
          <cell r="B5979">
            <v>0</v>
          </cell>
          <cell r="C5979">
            <v>0</v>
          </cell>
          <cell r="D5979" t="str">
            <v/>
          </cell>
          <cell r="E5979">
            <v>0</v>
          </cell>
          <cell r="F5979">
            <v>0</v>
          </cell>
          <cell r="G5979">
            <v>0</v>
          </cell>
        </row>
        <row r="5980">
          <cell r="A5980" t="str">
            <v/>
          </cell>
          <cell r="B5980">
            <v>0</v>
          </cell>
          <cell r="C5980">
            <v>0</v>
          </cell>
          <cell r="D5980" t="str">
            <v/>
          </cell>
          <cell r="E5980">
            <v>0</v>
          </cell>
          <cell r="F5980">
            <v>0</v>
          </cell>
          <cell r="G5980">
            <v>0</v>
          </cell>
        </row>
        <row r="5981">
          <cell r="A5981" t="str">
            <v/>
          </cell>
          <cell r="B5981">
            <v>0</v>
          </cell>
          <cell r="C5981">
            <v>0</v>
          </cell>
          <cell r="D5981" t="str">
            <v/>
          </cell>
          <cell r="E5981">
            <v>0</v>
          </cell>
          <cell r="F5981">
            <v>0</v>
          </cell>
          <cell r="G5981">
            <v>0</v>
          </cell>
        </row>
        <row r="5982">
          <cell r="A5982" t="str">
            <v/>
          </cell>
          <cell r="B5982">
            <v>0</v>
          </cell>
          <cell r="C5982">
            <v>0</v>
          </cell>
          <cell r="D5982" t="str">
            <v/>
          </cell>
          <cell r="E5982">
            <v>0</v>
          </cell>
          <cell r="F5982">
            <v>0</v>
          </cell>
          <cell r="G5982">
            <v>0</v>
          </cell>
        </row>
        <row r="5983">
          <cell r="A5983" t="str">
            <v/>
          </cell>
          <cell r="B5983">
            <v>0</v>
          </cell>
          <cell r="C5983">
            <v>0</v>
          </cell>
          <cell r="D5983" t="str">
            <v/>
          </cell>
          <cell r="E5983">
            <v>0</v>
          </cell>
          <cell r="F5983">
            <v>0</v>
          </cell>
          <cell r="G5983">
            <v>0</v>
          </cell>
        </row>
        <row r="5984">
          <cell r="A5984" t="str">
            <v/>
          </cell>
          <cell r="B5984">
            <v>0</v>
          </cell>
          <cell r="C5984">
            <v>0</v>
          </cell>
          <cell r="D5984" t="str">
            <v/>
          </cell>
          <cell r="E5984">
            <v>0</v>
          </cell>
          <cell r="F5984">
            <v>0</v>
          </cell>
          <cell r="G5984">
            <v>0</v>
          </cell>
        </row>
        <row r="5985">
          <cell r="A5985" t="str">
            <v/>
          </cell>
          <cell r="B5985">
            <v>0</v>
          </cell>
          <cell r="C5985">
            <v>0</v>
          </cell>
          <cell r="D5985" t="str">
            <v/>
          </cell>
          <cell r="E5985">
            <v>0</v>
          </cell>
          <cell r="F5985">
            <v>0</v>
          </cell>
          <cell r="G5985">
            <v>0</v>
          </cell>
        </row>
        <row r="5986">
          <cell r="A5986">
            <v>0</v>
          </cell>
          <cell r="B5986">
            <v>0</v>
          </cell>
          <cell r="C5986">
            <v>0</v>
          </cell>
          <cell r="D5986">
            <v>0</v>
          </cell>
          <cell r="E5986">
            <v>0</v>
          </cell>
          <cell r="F5986" t="str">
            <v>Total B</v>
          </cell>
          <cell r="G5986">
            <v>0</v>
          </cell>
        </row>
        <row r="5987">
          <cell r="A5987">
            <v>0</v>
          </cell>
          <cell r="B5987">
            <v>0</v>
          </cell>
          <cell r="C5987" t="str">
            <v>C - EQUIPOS</v>
          </cell>
          <cell r="D5987">
            <v>0</v>
          </cell>
          <cell r="E5987">
            <v>0</v>
          </cell>
          <cell r="F5987">
            <v>0</v>
          </cell>
          <cell r="G5987">
            <v>0</v>
          </cell>
        </row>
        <row r="5988">
          <cell r="A5988" t="str">
            <v/>
          </cell>
          <cell r="B5988" t="str">
            <v/>
          </cell>
          <cell r="C5988">
            <v>0</v>
          </cell>
          <cell r="D5988" t="str">
            <v/>
          </cell>
          <cell r="E5988">
            <v>0</v>
          </cell>
          <cell r="F5988">
            <v>0</v>
          </cell>
          <cell r="G5988">
            <v>0</v>
          </cell>
        </row>
        <row r="5989">
          <cell r="A5989" t="str">
            <v/>
          </cell>
          <cell r="B5989" t="str">
            <v/>
          </cell>
          <cell r="C5989">
            <v>0</v>
          </cell>
          <cell r="D5989" t="str">
            <v/>
          </cell>
          <cell r="E5989">
            <v>0</v>
          </cell>
          <cell r="F5989">
            <v>0</v>
          </cell>
          <cell r="G5989">
            <v>0</v>
          </cell>
        </row>
        <row r="5990">
          <cell r="A5990" t="str">
            <v/>
          </cell>
          <cell r="B5990" t="str">
            <v/>
          </cell>
          <cell r="C5990">
            <v>0</v>
          </cell>
          <cell r="D5990" t="str">
            <v/>
          </cell>
          <cell r="E5990">
            <v>0</v>
          </cell>
          <cell r="F5990">
            <v>0</v>
          </cell>
          <cell r="G5990">
            <v>0</v>
          </cell>
        </row>
        <row r="5991">
          <cell r="A5991" t="str">
            <v/>
          </cell>
          <cell r="B5991" t="str">
            <v/>
          </cell>
          <cell r="C5991">
            <v>0</v>
          </cell>
          <cell r="D5991" t="str">
            <v/>
          </cell>
          <cell r="E5991">
            <v>0</v>
          </cell>
          <cell r="F5991">
            <v>0</v>
          </cell>
          <cell r="G5991">
            <v>0</v>
          </cell>
        </row>
        <row r="5992">
          <cell r="A5992" t="str">
            <v/>
          </cell>
          <cell r="B5992" t="str">
            <v/>
          </cell>
          <cell r="C5992">
            <v>0</v>
          </cell>
          <cell r="D5992" t="str">
            <v/>
          </cell>
          <cell r="E5992">
            <v>0</v>
          </cell>
          <cell r="F5992">
            <v>0</v>
          </cell>
          <cell r="G5992">
            <v>0</v>
          </cell>
        </row>
        <row r="5993">
          <cell r="A5993" t="str">
            <v/>
          </cell>
          <cell r="B5993" t="str">
            <v/>
          </cell>
          <cell r="C5993">
            <v>0</v>
          </cell>
          <cell r="D5993" t="str">
            <v/>
          </cell>
          <cell r="E5993">
            <v>0</v>
          </cell>
          <cell r="F5993">
            <v>0</v>
          </cell>
          <cell r="G5993">
            <v>0</v>
          </cell>
        </row>
        <row r="5994">
          <cell r="A5994" t="str">
            <v/>
          </cell>
          <cell r="B5994" t="str">
            <v/>
          </cell>
          <cell r="C5994">
            <v>0</v>
          </cell>
          <cell r="D5994" t="str">
            <v/>
          </cell>
          <cell r="E5994">
            <v>0</v>
          </cell>
          <cell r="F5994">
            <v>0</v>
          </cell>
          <cell r="G5994">
            <v>0</v>
          </cell>
        </row>
        <row r="5995">
          <cell r="A5995" t="str">
            <v/>
          </cell>
          <cell r="B5995" t="str">
            <v/>
          </cell>
          <cell r="C5995">
            <v>0</v>
          </cell>
          <cell r="D5995" t="str">
            <v/>
          </cell>
          <cell r="E5995">
            <v>0</v>
          </cell>
          <cell r="F5995">
            <v>0</v>
          </cell>
          <cell r="G5995">
            <v>0</v>
          </cell>
        </row>
        <row r="5996">
          <cell r="A5996" t="str">
            <v/>
          </cell>
          <cell r="B5996" t="str">
            <v/>
          </cell>
          <cell r="C5996">
            <v>0</v>
          </cell>
          <cell r="D5996" t="str">
            <v/>
          </cell>
          <cell r="E5996">
            <v>0</v>
          </cell>
          <cell r="F5996">
            <v>0</v>
          </cell>
          <cell r="G5996">
            <v>0</v>
          </cell>
        </row>
        <row r="5997">
          <cell r="A5997">
            <v>0</v>
          </cell>
          <cell r="B5997">
            <v>0</v>
          </cell>
          <cell r="C5997">
            <v>0</v>
          </cell>
          <cell r="D5997">
            <v>0</v>
          </cell>
          <cell r="E5997">
            <v>0</v>
          </cell>
          <cell r="F5997" t="str">
            <v>Total C</v>
          </cell>
          <cell r="G5997">
            <v>0</v>
          </cell>
        </row>
        <row r="5998">
          <cell r="A5998">
            <v>0</v>
          </cell>
          <cell r="B5998">
            <v>0</v>
          </cell>
          <cell r="C5998">
            <v>0</v>
          </cell>
          <cell r="D5998">
            <v>0</v>
          </cell>
          <cell r="E5998">
            <v>0</v>
          </cell>
          <cell r="F5998">
            <v>0</v>
          </cell>
          <cell r="G5998">
            <v>0</v>
          </cell>
        </row>
        <row r="5999">
          <cell r="A5999" t="str">
            <v/>
          </cell>
          <cell r="B5999" t="str">
            <v/>
          </cell>
          <cell r="C5999">
            <v>0</v>
          </cell>
          <cell r="D5999" t="str">
            <v>Costo  Neto</v>
          </cell>
          <cell r="E5999">
            <v>0</v>
          </cell>
          <cell r="F5999" t="str">
            <v>Total D=A+B+C</v>
          </cell>
          <cell r="G5999">
            <v>0</v>
          </cell>
        </row>
        <row r="6001">
          <cell r="A6001" t="str">
            <v>ANALISIS DE PRECIOS</v>
          </cell>
          <cell r="B6001">
            <v>0</v>
          </cell>
          <cell r="C6001">
            <v>0</v>
          </cell>
          <cell r="D6001">
            <v>0</v>
          </cell>
          <cell r="E6001">
            <v>0</v>
          </cell>
          <cell r="F6001">
            <v>0</v>
          </cell>
          <cell r="G6001">
            <v>0</v>
          </cell>
        </row>
        <row r="6002">
          <cell r="A6002" t="str">
            <v>COMITENTE:</v>
          </cell>
          <cell r="B6002" t="str">
            <v>DIRECCIÓN DE ARQUITECTURA</v>
          </cell>
          <cell r="C6002">
            <v>0</v>
          </cell>
          <cell r="D6002">
            <v>0</v>
          </cell>
          <cell r="E6002">
            <v>0</v>
          </cell>
          <cell r="F6002">
            <v>0</v>
          </cell>
          <cell r="G6002">
            <v>0</v>
          </cell>
        </row>
        <row r="6003">
          <cell r="A6003" t="str">
            <v>CONTRATISTA:</v>
          </cell>
          <cell r="B6003" t="str">
            <v>FUNCIONALES SIGOP</v>
          </cell>
          <cell r="C6003">
            <v>0</v>
          </cell>
          <cell r="D6003">
            <v>0</v>
          </cell>
          <cell r="E6003">
            <v>0</v>
          </cell>
          <cell r="F6003">
            <v>0</v>
          </cell>
          <cell r="G6003">
            <v>0</v>
          </cell>
        </row>
        <row r="6004">
          <cell r="A6004" t="str">
            <v>OBRA:</v>
          </cell>
          <cell r="B6004" t="str">
            <v>PRUEBA PLANILLA DE MEDICION</v>
          </cell>
          <cell r="C6004">
            <v>0</v>
          </cell>
          <cell r="D6004">
            <v>0</v>
          </cell>
          <cell r="E6004">
            <v>0</v>
          </cell>
          <cell r="F6004" t="str">
            <v>PRECIOS A:</v>
          </cell>
          <cell r="G6004">
            <v>0</v>
          </cell>
        </row>
        <row r="6005">
          <cell r="A6005" t="str">
            <v>UBICACIÓN:</v>
          </cell>
          <cell r="B6005" t="str">
            <v>CENTRO CIVICO</v>
          </cell>
          <cell r="C6005">
            <v>0</v>
          </cell>
          <cell r="D6005">
            <v>0</v>
          </cell>
          <cell r="E6005">
            <v>0</v>
          </cell>
          <cell r="F6005">
            <v>0</v>
          </cell>
          <cell r="G6005">
            <v>0</v>
          </cell>
        </row>
        <row r="6006">
          <cell r="A6006" t="str">
            <v>RUBRO:</v>
          </cell>
          <cell r="B6006" t="str">
            <v/>
          </cell>
          <cell r="C6006" t="str">
            <v/>
          </cell>
          <cell r="D6006">
            <v>0</v>
          </cell>
          <cell r="E6006">
            <v>0</v>
          </cell>
          <cell r="F6006">
            <v>0</v>
          </cell>
          <cell r="G6006">
            <v>0</v>
          </cell>
        </row>
        <row r="6007">
          <cell r="A6007" t="str">
            <v>ITEM:</v>
          </cell>
          <cell r="B6007" t="str">
            <v/>
          </cell>
          <cell r="C6007" t="str">
            <v/>
          </cell>
          <cell r="D6007">
            <v>0</v>
          </cell>
          <cell r="E6007">
            <v>0</v>
          </cell>
          <cell r="F6007" t="str">
            <v>UNIDAD:</v>
          </cell>
          <cell r="G6007" t="str">
            <v/>
          </cell>
        </row>
        <row r="6008">
          <cell r="A6008">
            <v>0</v>
          </cell>
          <cell r="B6008">
            <v>0</v>
          </cell>
          <cell r="C6008">
            <v>0</v>
          </cell>
          <cell r="D6008">
            <v>0</v>
          </cell>
          <cell r="E6008">
            <v>0</v>
          </cell>
          <cell r="F6008">
            <v>0</v>
          </cell>
          <cell r="G6008">
            <v>0</v>
          </cell>
        </row>
        <row r="6009">
          <cell r="A6009" t="str">
            <v>DATOS REDETERMINACION</v>
          </cell>
          <cell r="B6009">
            <v>0</v>
          </cell>
          <cell r="C6009" t="str">
            <v>DESIGNACION</v>
          </cell>
          <cell r="D6009" t="str">
            <v>U</v>
          </cell>
          <cell r="E6009" t="str">
            <v>Cantidad</v>
          </cell>
          <cell r="F6009" t="str">
            <v>$ Unitarios</v>
          </cell>
          <cell r="G6009" t="str">
            <v>$ Parcial</v>
          </cell>
        </row>
        <row r="6010">
          <cell r="A6010" t="str">
            <v>CÓDIGO</v>
          </cell>
          <cell r="B6010" t="str">
            <v>DESCRIPCIÓN</v>
          </cell>
          <cell r="C6010">
            <v>0</v>
          </cell>
          <cell r="D6010">
            <v>0</v>
          </cell>
          <cell r="E6010">
            <v>0</v>
          </cell>
          <cell r="F6010">
            <v>0</v>
          </cell>
          <cell r="G6010">
            <v>0</v>
          </cell>
        </row>
        <row r="6011">
          <cell r="A6011">
            <v>0</v>
          </cell>
          <cell r="B6011">
            <v>0</v>
          </cell>
          <cell r="C6011" t="str">
            <v>A - MATERIALES</v>
          </cell>
          <cell r="D6011">
            <v>0</v>
          </cell>
          <cell r="E6011">
            <v>0</v>
          </cell>
          <cell r="F6011">
            <v>0</v>
          </cell>
          <cell r="G6011">
            <v>0</v>
          </cell>
        </row>
        <row r="6012">
          <cell r="A6012" t="str">
            <v/>
          </cell>
          <cell r="B6012" t="str">
            <v/>
          </cell>
          <cell r="C6012">
            <v>0</v>
          </cell>
          <cell r="D6012" t="str">
            <v/>
          </cell>
          <cell r="E6012">
            <v>0</v>
          </cell>
          <cell r="F6012">
            <v>0</v>
          </cell>
          <cell r="G6012">
            <v>0</v>
          </cell>
        </row>
        <row r="6013">
          <cell r="A6013" t="str">
            <v/>
          </cell>
          <cell r="B6013" t="str">
            <v/>
          </cell>
          <cell r="C6013">
            <v>0</v>
          </cell>
          <cell r="D6013" t="str">
            <v/>
          </cell>
          <cell r="E6013">
            <v>0</v>
          </cell>
          <cell r="F6013">
            <v>0</v>
          </cell>
          <cell r="G6013">
            <v>0</v>
          </cell>
        </row>
        <row r="6014">
          <cell r="A6014" t="str">
            <v/>
          </cell>
          <cell r="B6014" t="str">
            <v/>
          </cell>
          <cell r="C6014">
            <v>0</v>
          </cell>
          <cell r="D6014" t="str">
            <v/>
          </cell>
          <cell r="E6014">
            <v>0</v>
          </cell>
          <cell r="F6014">
            <v>0</v>
          </cell>
          <cell r="G6014">
            <v>0</v>
          </cell>
        </row>
        <row r="6015">
          <cell r="A6015" t="str">
            <v/>
          </cell>
          <cell r="B6015" t="str">
            <v/>
          </cell>
          <cell r="C6015">
            <v>0</v>
          </cell>
          <cell r="D6015" t="str">
            <v/>
          </cell>
          <cell r="E6015">
            <v>0</v>
          </cell>
          <cell r="F6015">
            <v>0</v>
          </cell>
          <cell r="G6015">
            <v>0</v>
          </cell>
        </row>
        <row r="6016">
          <cell r="A6016" t="str">
            <v/>
          </cell>
          <cell r="B6016" t="str">
            <v/>
          </cell>
          <cell r="C6016">
            <v>0</v>
          </cell>
          <cell r="D6016" t="str">
            <v/>
          </cell>
          <cell r="E6016">
            <v>0</v>
          </cell>
          <cell r="F6016">
            <v>0</v>
          </cell>
          <cell r="G6016">
            <v>0</v>
          </cell>
        </row>
        <row r="6017">
          <cell r="A6017" t="str">
            <v/>
          </cell>
          <cell r="B6017" t="str">
            <v/>
          </cell>
          <cell r="C6017">
            <v>0</v>
          </cell>
          <cell r="D6017" t="str">
            <v/>
          </cell>
          <cell r="E6017">
            <v>0</v>
          </cell>
          <cell r="F6017">
            <v>0</v>
          </cell>
          <cell r="G6017">
            <v>0</v>
          </cell>
        </row>
        <row r="6018">
          <cell r="A6018" t="str">
            <v/>
          </cell>
          <cell r="B6018" t="str">
            <v/>
          </cell>
          <cell r="C6018">
            <v>0</v>
          </cell>
          <cell r="D6018" t="str">
            <v/>
          </cell>
          <cell r="E6018">
            <v>0</v>
          </cell>
          <cell r="F6018">
            <v>0</v>
          </cell>
          <cell r="G6018">
            <v>0</v>
          </cell>
        </row>
        <row r="6019">
          <cell r="A6019" t="str">
            <v/>
          </cell>
          <cell r="B6019" t="str">
            <v/>
          </cell>
          <cell r="C6019">
            <v>0</v>
          </cell>
          <cell r="D6019" t="str">
            <v/>
          </cell>
          <cell r="E6019">
            <v>0</v>
          </cell>
          <cell r="F6019">
            <v>0</v>
          </cell>
          <cell r="G6019">
            <v>0</v>
          </cell>
        </row>
        <row r="6020">
          <cell r="A6020" t="str">
            <v/>
          </cell>
          <cell r="B6020" t="str">
            <v/>
          </cell>
          <cell r="C6020">
            <v>0</v>
          </cell>
          <cell r="D6020" t="str">
            <v/>
          </cell>
          <cell r="E6020">
            <v>0</v>
          </cell>
          <cell r="F6020">
            <v>0</v>
          </cell>
          <cell r="G6020">
            <v>0</v>
          </cell>
        </row>
        <row r="6021">
          <cell r="A6021" t="str">
            <v/>
          </cell>
          <cell r="B6021" t="str">
            <v/>
          </cell>
          <cell r="C6021">
            <v>0</v>
          </cell>
          <cell r="D6021" t="str">
            <v/>
          </cell>
          <cell r="E6021">
            <v>0</v>
          </cell>
          <cell r="F6021">
            <v>0</v>
          </cell>
          <cell r="G6021">
            <v>0</v>
          </cell>
        </row>
        <row r="6022">
          <cell r="A6022" t="str">
            <v/>
          </cell>
          <cell r="B6022" t="str">
            <v/>
          </cell>
          <cell r="C6022">
            <v>0</v>
          </cell>
          <cell r="D6022" t="str">
            <v/>
          </cell>
          <cell r="E6022">
            <v>0</v>
          </cell>
          <cell r="F6022">
            <v>0</v>
          </cell>
          <cell r="G6022">
            <v>0</v>
          </cell>
        </row>
        <row r="6023">
          <cell r="A6023" t="str">
            <v/>
          </cell>
          <cell r="B6023" t="str">
            <v/>
          </cell>
          <cell r="C6023">
            <v>0</v>
          </cell>
          <cell r="D6023" t="str">
            <v/>
          </cell>
          <cell r="E6023">
            <v>0</v>
          </cell>
          <cell r="F6023">
            <v>0</v>
          </cell>
          <cell r="G6023">
            <v>0</v>
          </cell>
        </row>
        <row r="6024">
          <cell r="A6024" t="str">
            <v/>
          </cell>
          <cell r="B6024" t="str">
            <v/>
          </cell>
          <cell r="C6024">
            <v>0</v>
          </cell>
          <cell r="D6024" t="str">
            <v/>
          </cell>
          <cell r="E6024">
            <v>0</v>
          </cell>
          <cell r="F6024">
            <v>0</v>
          </cell>
          <cell r="G6024">
            <v>0</v>
          </cell>
        </row>
        <row r="6025">
          <cell r="A6025" t="str">
            <v/>
          </cell>
          <cell r="B6025" t="str">
            <v/>
          </cell>
          <cell r="C6025">
            <v>0</v>
          </cell>
          <cell r="D6025" t="str">
            <v/>
          </cell>
          <cell r="E6025">
            <v>0</v>
          </cell>
          <cell r="F6025">
            <v>0</v>
          </cell>
          <cell r="G6025">
            <v>0</v>
          </cell>
        </row>
        <row r="6026">
          <cell r="A6026">
            <v>0</v>
          </cell>
          <cell r="B6026">
            <v>0</v>
          </cell>
          <cell r="C6026">
            <v>0</v>
          </cell>
          <cell r="D6026">
            <v>0</v>
          </cell>
          <cell r="E6026">
            <v>0</v>
          </cell>
          <cell r="F6026" t="str">
            <v>Total A</v>
          </cell>
          <cell r="G6026">
            <v>0</v>
          </cell>
        </row>
        <row r="6027">
          <cell r="A6027">
            <v>0</v>
          </cell>
          <cell r="B6027">
            <v>0</v>
          </cell>
          <cell r="C6027" t="str">
            <v>B - MANO DE OBRA</v>
          </cell>
          <cell r="D6027">
            <v>0</v>
          </cell>
          <cell r="E6027">
            <v>0</v>
          </cell>
          <cell r="F6027">
            <v>0</v>
          </cell>
          <cell r="G6027">
            <v>0</v>
          </cell>
        </row>
        <row r="6028">
          <cell r="A6028" t="str">
            <v/>
          </cell>
          <cell r="B6028">
            <v>0</v>
          </cell>
          <cell r="C6028">
            <v>0</v>
          </cell>
          <cell r="D6028" t="str">
            <v/>
          </cell>
          <cell r="E6028">
            <v>0</v>
          </cell>
          <cell r="F6028">
            <v>0</v>
          </cell>
          <cell r="G6028">
            <v>0</v>
          </cell>
        </row>
        <row r="6029">
          <cell r="A6029" t="str">
            <v/>
          </cell>
          <cell r="B6029">
            <v>0</v>
          </cell>
          <cell r="C6029">
            <v>0</v>
          </cell>
          <cell r="D6029" t="str">
            <v/>
          </cell>
          <cell r="E6029">
            <v>0</v>
          </cell>
          <cell r="F6029">
            <v>0</v>
          </cell>
          <cell r="G6029">
            <v>0</v>
          </cell>
        </row>
        <row r="6030">
          <cell r="A6030" t="str">
            <v/>
          </cell>
          <cell r="B6030">
            <v>0</v>
          </cell>
          <cell r="C6030">
            <v>0</v>
          </cell>
          <cell r="D6030" t="str">
            <v/>
          </cell>
          <cell r="E6030">
            <v>0</v>
          </cell>
          <cell r="F6030">
            <v>0</v>
          </cell>
          <cell r="G6030">
            <v>0</v>
          </cell>
        </row>
        <row r="6031">
          <cell r="A6031" t="str">
            <v/>
          </cell>
          <cell r="B6031">
            <v>0</v>
          </cell>
          <cell r="C6031">
            <v>0</v>
          </cell>
          <cell r="D6031" t="str">
            <v/>
          </cell>
          <cell r="E6031">
            <v>0</v>
          </cell>
          <cell r="F6031">
            <v>0</v>
          </cell>
          <cell r="G6031">
            <v>0</v>
          </cell>
        </row>
        <row r="6032">
          <cell r="A6032" t="str">
            <v/>
          </cell>
          <cell r="B6032">
            <v>0</v>
          </cell>
          <cell r="C6032">
            <v>0</v>
          </cell>
          <cell r="D6032" t="str">
            <v/>
          </cell>
          <cell r="E6032">
            <v>0</v>
          </cell>
          <cell r="F6032">
            <v>0</v>
          </cell>
          <cell r="G6032">
            <v>0</v>
          </cell>
        </row>
        <row r="6033">
          <cell r="A6033" t="str">
            <v/>
          </cell>
          <cell r="B6033">
            <v>0</v>
          </cell>
          <cell r="C6033">
            <v>0</v>
          </cell>
          <cell r="D6033" t="str">
            <v/>
          </cell>
          <cell r="E6033">
            <v>0</v>
          </cell>
          <cell r="F6033">
            <v>0</v>
          </cell>
          <cell r="G6033">
            <v>0</v>
          </cell>
        </row>
        <row r="6034">
          <cell r="A6034" t="str">
            <v/>
          </cell>
          <cell r="B6034">
            <v>0</v>
          </cell>
          <cell r="C6034">
            <v>0</v>
          </cell>
          <cell r="D6034" t="str">
            <v/>
          </cell>
          <cell r="E6034">
            <v>0</v>
          </cell>
          <cell r="F6034">
            <v>0</v>
          </cell>
          <cell r="G6034">
            <v>0</v>
          </cell>
        </row>
        <row r="6035">
          <cell r="A6035" t="str">
            <v/>
          </cell>
          <cell r="B6035">
            <v>0</v>
          </cell>
          <cell r="C6035">
            <v>0</v>
          </cell>
          <cell r="D6035" t="str">
            <v/>
          </cell>
          <cell r="E6035">
            <v>0</v>
          </cell>
          <cell r="F6035">
            <v>0</v>
          </cell>
          <cell r="G6035">
            <v>0</v>
          </cell>
        </row>
        <row r="6036">
          <cell r="A6036">
            <v>0</v>
          </cell>
          <cell r="B6036">
            <v>0</v>
          </cell>
          <cell r="C6036">
            <v>0</v>
          </cell>
          <cell r="D6036">
            <v>0</v>
          </cell>
          <cell r="E6036">
            <v>0</v>
          </cell>
          <cell r="F6036" t="str">
            <v>Total B</v>
          </cell>
          <cell r="G6036">
            <v>0</v>
          </cell>
        </row>
        <row r="6037">
          <cell r="A6037">
            <v>0</v>
          </cell>
          <cell r="B6037">
            <v>0</v>
          </cell>
          <cell r="C6037" t="str">
            <v>C - EQUIPOS</v>
          </cell>
          <cell r="D6037">
            <v>0</v>
          </cell>
          <cell r="E6037">
            <v>0</v>
          </cell>
          <cell r="F6037">
            <v>0</v>
          </cell>
          <cell r="G6037">
            <v>0</v>
          </cell>
        </row>
        <row r="6038">
          <cell r="A6038" t="str">
            <v/>
          </cell>
          <cell r="B6038" t="str">
            <v/>
          </cell>
          <cell r="C6038">
            <v>0</v>
          </cell>
          <cell r="D6038" t="str">
            <v/>
          </cell>
          <cell r="E6038">
            <v>0</v>
          </cell>
          <cell r="F6038">
            <v>0</v>
          </cell>
          <cell r="G6038">
            <v>0</v>
          </cell>
        </row>
        <row r="6039">
          <cell r="A6039" t="str">
            <v/>
          </cell>
          <cell r="B6039" t="str">
            <v/>
          </cell>
          <cell r="C6039">
            <v>0</v>
          </cell>
          <cell r="D6039" t="str">
            <v/>
          </cell>
          <cell r="E6039">
            <v>0</v>
          </cell>
          <cell r="F6039">
            <v>0</v>
          </cell>
          <cell r="G6039">
            <v>0</v>
          </cell>
        </row>
        <row r="6040">
          <cell r="A6040" t="str">
            <v/>
          </cell>
          <cell r="B6040" t="str">
            <v/>
          </cell>
          <cell r="C6040">
            <v>0</v>
          </cell>
          <cell r="D6040" t="str">
            <v/>
          </cell>
          <cell r="E6040">
            <v>0</v>
          </cell>
          <cell r="F6040">
            <v>0</v>
          </cell>
          <cell r="G6040">
            <v>0</v>
          </cell>
        </row>
        <row r="6041">
          <cell r="A6041" t="str">
            <v/>
          </cell>
          <cell r="B6041" t="str">
            <v/>
          </cell>
          <cell r="C6041">
            <v>0</v>
          </cell>
          <cell r="D6041" t="str">
            <v/>
          </cell>
          <cell r="E6041">
            <v>0</v>
          </cell>
          <cell r="F6041">
            <v>0</v>
          </cell>
          <cell r="G6041">
            <v>0</v>
          </cell>
        </row>
        <row r="6042">
          <cell r="A6042" t="str">
            <v/>
          </cell>
          <cell r="B6042" t="str">
            <v/>
          </cell>
          <cell r="C6042">
            <v>0</v>
          </cell>
          <cell r="D6042" t="str">
            <v/>
          </cell>
          <cell r="E6042">
            <v>0</v>
          </cell>
          <cell r="F6042">
            <v>0</v>
          </cell>
          <cell r="G6042">
            <v>0</v>
          </cell>
        </row>
        <row r="6043">
          <cell r="A6043" t="str">
            <v/>
          </cell>
          <cell r="B6043" t="str">
            <v/>
          </cell>
          <cell r="C6043">
            <v>0</v>
          </cell>
          <cell r="D6043" t="str">
            <v/>
          </cell>
          <cell r="E6043">
            <v>0</v>
          </cell>
          <cell r="F6043">
            <v>0</v>
          </cell>
          <cell r="G6043">
            <v>0</v>
          </cell>
        </row>
        <row r="6044">
          <cell r="A6044" t="str">
            <v/>
          </cell>
          <cell r="B6044" t="str">
            <v/>
          </cell>
          <cell r="C6044">
            <v>0</v>
          </cell>
          <cell r="D6044" t="str">
            <v/>
          </cell>
          <cell r="E6044">
            <v>0</v>
          </cell>
          <cell r="F6044">
            <v>0</v>
          </cell>
          <cell r="G6044">
            <v>0</v>
          </cell>
        </row>
        <row r="6045">
          <cell r="A6045" t="str">
            <v/>
          </cell>
          <cell r="B6045" t="str">
            <v/>
          </cell>
          <cell r="C6045">
            <v>0</v>
          </cell>
          <cell r="D6045" t="str">
            <v/>
          </cell>
          <cell r="E6045">
            <v>0</v>
          </cell>
          <cell r="F6045">
            <v>0</v>
          </cell>
          <cell r="G6045">
            <v>0</v>
          </cell>
        </row>
        <row r="6046">
          <cell r="A6046" t="str">
            <v/>
          </cell>
          <cell r="B6046" t="str">
            <v/>
          </cell>
          <cell r="C6046">
            <v>0</v>
          </cell>
          <cell r="D6046" t="str">
            <v/>
          </cell>
          <cell r="E6046">
            <v>0</v>
          </cell>
          <cell r="F6046">
            <v>0</v>
          </cell>
          <cell r="G6046">
            <v>0</v>
          </cell>
        </row>
        <row r="6047">
          <cell r="A6047">
            <v>0</v>
          </cell>
          <cell r="B6047">
            <v>0</v>
          </cell>
          <cell r="C6047">
            <v>0</v>
          </cell>
          <cell r="D6047">
            <v>0</v>
          </cell>
          <cell r="E6047">
            <v>0</v>
          </cell>
          <cell r="F6047" t="str">
            <v>Total C</v>
          </cell>
          <cell r="G6047">
            <v>0</v>
          </cell>
        </row>
        <row r="6048">
          <cell r="A6048">
            <v>0</v>
          </cell>
          <cell r="B6048">
            <v>0</v>
          </cell>
          <cell r="C6048">
            <v>0</v>
          </cell>
          <cell r="D6048">
            <v>0</v>
          </cell>
          <cell r="E6048">
            <v>0</v>
          </cell>
          <cell r="F6048">
            <v>0</v>
          </cell>
          <cell r="G6048">
            <v>0</v>
          </cell>
        </row>
        <row r="6049">
          <cell r="A6049" t="str">
            <v/>
          </cell>
          <cell r="B6049" t="str">
            <v/>
          </cell>
          <cell r="C6049">
            <v>0</v>
          </cell>
          <cell r="D6049" t="str">
            <v>Costo  Neto</v>
          </cell>
          <cell r="E6049">
            <v>0</v>
          </cell>
          <cell r="F6049" t="str">
            <v>Total D=A+B+C</v>
          </cell>
          <cell r="G6049">
            <v>0</v>
          </cell>
        </row>
        <row r="6051">
          <cell r="A6051" t="str">
            <v>ANALISIS DE PRECIOS</v>
          </cell>
          <cell r="B6051">
            <v>0</v>
          </cell>
          <cell r="C6051">
            <v>0</v>
          </cell>
          <cell r="D6051">
            <v>0</v>
          </cell>
          <cell r="E6051">
            <v>0</v>
          </cell>
          <cell r="F6051">
            <v>0</v>
          </cell>
          <cell r="G6051">
            <v>0</v>
          </cell>
        </row>
        <row r="6052">
          <cell r="A6052" t="str">
            <v>COMITENTE:</v>
          </cell>
          <cell r="B6052" t="str">
            <v>DIRECCIÓN DE ARQUITECTURA</v>
          </cell>
          <cell r="C6052">
            <v>0</v>
          </cell>
          <cell r="D6052">
            <v>0</v>
          </cell>
          <cell r="E6052">
            <v>0</v>
          </cell>
          <cell r="F6052">
            <v>0</v>
          </cell>
          <cell r="G6052">
            <v>0</v>
          </cell>
        </row>
        <row r="6053">
          <cell r="A6053" t="str">
            <v>CONTRATISTA:</v>
          </cell>
          <cell r="B6053" t="str">
            <v>FUNCIONALES SIGOP</v>
          </cell>
          <cell r="C6053">
            <v>0</v>
          </cell>
          <cell r="D6053">
            <v>0</v>
          </cell>
          <cell r="E6053">
            <v>0</v>
          </cell>
          <cell r="F6053">
            <v>0</v>
          </cell>
          <cell r="G6053">
            <v>0</v>
          </cell>
        </row>
        <row r="6054">
          <cell r="A6054" t="str">
            <v>OBRA:</v>
          </cell>
          <cell r="B6054" t="str">
            <v>PRUEBA PLANILLA DE MEDICION</v>
          </cell>
          <cell r="C6054">
            <v>0</v>
          </cell>
          <cell r="D6054">
            <v>0</v>
          </cell>
          <cell r="E6054">
            <v>0</v>
          </cell>
          <cell r="F6054" t="str">
            <v>PRECIOS A:</v>
          </cell>
          <cell r="G6054">
            <v>0</v>
          </cell>
        </row>
        <row r="6055">
          <cell r="A6055" t="str">
            <v>UBICACIÓN:</v>
          </cell>
          <cell r="B6055" t="str">
            <v>CENTRO CIVICO</v>
          </cell>
          <cell r="C6055">
            <v>0</v>
          </cell>
          <cell r="D6055">
            <v>0</v>
          </cell>
          <cell r="E6055">
            <v>0</v>
          </cell>
          <cell r="F6055">
            <v>0</v>
          </cell>
          <cell r="G6055">
            <v>0</v>
          </cell>
        </row>
        <row r="6056">
          <cell r="A6056" t="str">
            <v>RUBRO:</v>
          </cell>
          <cell r="B6056" t="str">
            <v/>
          </cell>
          <cell r="C6056" t="str">
            <v/>
          </cell>
          <cell r="D6056">
            <v>0</v>
          </cell>
          <cell r="E6056">
            <v>0</v>
          </cell>
          <cell r="F6056">
            <v>0</v>
          </cell>
          <cell r="G6056">
            <v>0</v>
          </cell>
        </row>
        <row r="6057">
          <cell r="A6057" t="str">
            <v>ITEM:</v>
          </cell>
          <cell r="B6057" t="str">
            <v/>
          </cell>
          <cell r="C6057" t="str">
            <v/>
          </cell>
          <cell r="D6057">
            <v>0</v>
          </cell>
          <cell r="E6057">
            <v>0</v>
          </cell>
          <cell r="F6057" t="str">
            <v>UNIDAD:</v>
          </cell>
          <cell r="G6057" t="str">
            <v/>
          </cell>
        </row>
        <row r="6058">
          <cell r="A6058">
            <v>0</v>
          </cell>
          <cell r="B6058">
            <v>0</v>
          </cell>
          <cell r="C6058">
            <v>0</v>
          </cell>
          <cell r="D6058">
            <v>0</v>
          </cell>
          <cell r="E6058">
            <v>0</v>
          </cell>
          <cell r="F6058">
            <v>0</v>
          </cell>
          <cell r="G6058">
            <v>0</v>
          </cell>
        </row>
        <row r="6059">
          <cell r="A6059" t="str">
            <v>DATOS REDETERMINACION</v>
          </cell>
          <cell r="B6059">
            <v>0</v>
          </cell>
          <cell r="C6059" t="str">
            <v>DESIGNACION</v>
          </cell>
          <cell r="D6059" t="str">
            <v>U</v>
          </cell>
          <cell r="E6059" t="str">
            <v>Cantidad</v>
          </cell>
          <cell r="F6059" t="str">
            <v>$ Unitarios</v>
          </cell>
          <cell r="G6059" t="str">
            <v>$ Parcial</v>
          </cell>
        </row>
        <row r="6060">
          <cell r="A6060" t="str">
            <v>CÓDIGO</v>
          </cell>
          <cell r="B6060" t="str">
            <v>DESCRIPCIÓN</v>
          </cell>
          <cell r="C6060">
            <v>0</v>
          </cell>
          <cell r="D6060">
            <v>0</v>
          </cell>
          <cell r="E6060">
            <v>0</v>
          </cell>
          <cell r="F6060">
            <v>0</v>
          </cell>
          <cell r="G6060">
            <v>0</v>
          </cell>
        </row>
        <row r="6061">
          <cell r="A6061">
            <v>0</v>
          </cell>
          <cell r="B6061">
            <v>0</v>
          </cell>
          <cell r="C6061" t="str">
            <v>A - MATERIALES</v>
          </cell>
          <cell r="D6061">
            <v>0</v>
          </cell>
          <cell r="E6061">
            <v>0</v>
          </cell>
          <cell r="F6061">
            <v>0</v>
          </cell>
          <cell r="G6061">
            <v>0</v>
          </cell>
        </row>
        <row r="6062">
          <cell r="A6062" t="str">
            <v/>
          </cell>
          <cell r="B6062" t="str">
            <v/>
          </cell>
          <cell r="C6062">
            <v>0</v>
          </cell>
          <cell r="D6062" t="str">
            <v/>
          </cell>
          <cell r="E6062">
            <v>0</v>
          </cell>
          <cell r="F6062">
            <v>0</v>
          </cell>
          <cell r="G6062">
            <v>0</v>
          </cell>
        </row>
        <row r="6063">
          <cell r="A6063" t="str">
            <v/>
          </cell>
          <cell r="B6063" t="str">
            <v/>
          </cell>
          <cell r="C6063">
            <v>0</v>
          </cell>
          <cell r="D6063" t="str">
            <v/>
          </cell>
          <cell r="E6063">
            <v>0</v>
          </cell>
          <cell r="F6063">
            <v>0</v>
          </cell>
          <cell r="G6063">
            <v>0</v>
          </cell>
        </row>
        <row r="6064">
          <cell r="A6064" t="str">
            <v/>
          </cell>
          <cell r="B6064" t="str">
            <v/>
          </cell>
          <cell r="C6064">
            <v>0</v>
          </cell>
          <cell r="D6064" t="str">
            <v/>
          </cell>
          <cell r="E6064">
            <v>0</v>
          </cell>
          <cell r="F6064">
            <v>0</v>
          </cell>
          <cell r="G6064">
            <v>0</v>
          </cell>
        </row>
        <row r="6065">
          <cell r="A6065" t="str">
            <v/>
          </cell>
          <cell r="B6065" t="str">
            <v/>
          </cell>
          <cell r="C6065">
            <v>0</v>
          </cell>
          <cell r="D6065" t="str">
            <v/>
          </cell>
          <cell r="E6065">
            <v>0</v>
          </cell>
          <cell r="F6065">
            <v>0</v>
          </cell>
          <cell r="G6065">
            <v>0</v>
          </cell>
        </row>
        <row r="6066">
          <cell r="A6066" t="str">
            <v/>
          </cell>
          <cell r="B6066" t="str">
            <v/>
          </cell>
          <cell r="C6066">
            <v>0</v>
          </cell>
          <cell r="D6066" t="str">
            <v/>
          </cell>
          <cell r="E6066">
            <v>0</v>
          </cell>
          <cell r="F6066">
            <v>0</v>
          </cell>
          <cell r="G6066">
            <v>0</v>
          </cell>
        </row>
        <row r="6067">
          <cell r="A6067" t="str">
            <v/>
          </cell>
          <cell r="B6067" t="str">
            <v/>
          </cell>
          <cell r="C6067">
            <v>0</v>
          </cell>
          <cell r="D6067" t="str">
            <v/>
          </cell>
          <cell r="E6067">
            <v>0</v>
          </cell>
          <cell r="F6067">
            <v>0</v>
          </cell>
          <cell r="G6067">
            <v>0</v>
          </cell>
        </row>
        <row r="6068">
          <cell r="A6068" t="str">
            <v/>
          </cell>
          <cell r="B6068" t="str">
            <v/>
          </cell>
          <cell r="C6068">
            <v>0</v>
          </cell>
          <cell r="D6068" t="str">
            <v/>
          </cell>
          <cell r="E6068">
            <v>0</v>
          </cell>
          <cell r="F6068">
            <v>0</v>
          </cell>
          <cell r="G6068">
            <v>0</v>
          </cell>
        </row>
        <row r="6069">
          <cell r="A6069" t="str">
            <v/>
          </cell>
          <cell r="B6069" t="str">
            <v/>
          </cell>
          <cell r="C6069">
            <v>0</v>
          </cell>
          <cell r="D6069" t="str">
            <v/>
          </cell>
          <cell r="E6069">
            <v>0</v>
          </cell>
          <cell r="F6069">
            <v>0</v>
          </cell>
          <cell r="G6069">
            <v>0</v>
          </cell>
        </row>
        <row r="6070">
          <cell r="A6070" t="str">
            <v/>
          </cell>
          <cell r="B6070" t="str">
            <v/>
          </cell>
          <cell r="C6070">
            <v>0</v>
          </cell>
          <cell r="D6070" t="str">
            <v/>
          </cell>
          <cell r="E6070">
            <v>0</v>
          </cell>
          <cell r="F6070">
            <v>0</v>
          </cell>
          <cell r="G6070">
            <v>0</v>
          </cell>
        </row>
        <row r="6071">
          <cell r="A6071" t="str">
            <v/>
          </cell>
          <cell r="B6071" t="str">
            <v/>
          </cell>
          <cell r="C6071">
            <v>0</v>
          </cell>
          <cell r="D6071" t="str">
            <v/>
          </cell>
          <cell r="E6071">
            <v>0</v>
          </cell>
          <cell r="F6071">
            <v>0</v>
          </cell>
          <cell r="G6071">
            <v>0</v>
          </cell>
        </row>
        <row r="6072">
          <cell r="A6072" t="str">
            <v/>
          </cell>
          <cell r="B6072" t="str">
            <v/>
          </cell>
          <cell r="C6072">
            <v>0</v>
          </cell>
          <cell r="D6072" t="str">
            <v/>
          </cell>
          <cell r="E6072">
            <v>0</v>
          </cell>
          <cell r="F6072">
            <v>0</v>
          </cell>
          <cell r="G6072">
            <v>0</v>
          </cell>
        </row>
        <row r="6073">
          <cell r="A6073" t="str">
            <v/>
          </cell>
          <cell r="B6073" t="str">
            <v/>
          </cell>
          <cell r="C6073">
            <v>0</v>
          </cell>
          <cell r="D6073" t="str">
            <v/>
          </cell>
          <cell r="E6073">
            <v>0</v>
          </cell>
          <cell r="F6073">
            <v>0</v>
          </cell>
          <cell r="G6073">
            <v>0</v>
          </cell>
        </row>
        <row r="6074">
          <cell r="A6074" t="str">
            <v/>
          </cell>
          <cell r="B6074" t="str">
            <v/>
          </cell>
          <cell r="C6074">
            <v>0</v>
          </cell>
          <cell r="D6074" t="str">
            <v/>
          </cell>
          <cell r="E6074">
            <v>0</v>
          </cell>
          <cell r="F6074">
            <v>0</v>
          </cell>
          <cell r="G6074">
            <v>0</v>
          </cell>
        </row>
        <row r="6075">
          <cell r="A6075" t="str">
            <v/>
          </cell>
          <cell r="B6075" t="str">
            <v/>
          </cell>
          <cell r="C6075">
            <v>0</v>
          </cell>
          <cell r="D6075" t="str">
            <v/>
          </cell>
          <cell r="E6075">
            <v>0</v>
          </cell>
          <cell r="F6075">
            <v>0</v>
          </cell>
          <cell r="G6075">
            <v>0</v>
          </cell>
        </row>
        <row r="6076">
          <cell r="A6076">
            <v>0</v>
          </cell>
          <cell r="B6076">
            <v>0</v>
          </cell>
          <cell r="C6076">
            <v>0</v>
          </cell>
          <cell r="D6076">
            <v>0</v>
          </cell>
          <cell r="E6076">
            <v>0</v>
          </cell>
          <cell r="F6076" t="str">
            <v>Total A</v>
          </cell>
          <cell r="G6076">
            <v>0</v>
          </cell>
        </row>
        <row r="6077">
          <cell r="A6077">
            <v>0</v>
          </cell>
          <cell r="B6077">
            <v>0</v>
          </cell>
          <cell r="C6077" t="str">
            <v>B - MANO DE OBRA</v>
          </cell>
          <cell r="D6077">
            <v>0</v>
          </cell>
          <cell r="E6077">
            <v>0</v>
          </cell>
          <cell r="F6077">
            <v>0</v>
          </cell>
          <cell r="G6077">
            <v>0</v>
          </cell>
        </row>
        <row r="6078">
          <cell r="A6078" t="str">
            <v/>
          </cell>
          <cell r="B6078">
            <v>0</v>
          </cell>
          <cell r="C6078">
            <v>0</v>
          </cell>
          <cell r="D6078" t="str">
            <v/>
          </cell>
          <cell r="E6078">
            <v>0</v>
          </cell>
          <cell r="F6078">
            <v>0</v>
          </cell>
          <cell r="G6078">
            <v>0</v>
          </cell>
        </row>
        <row r="6079">
          <cell r="A6079" t="str">
            <v/>
          </cell>
          <cell r="B6079">
            <v>0</v>
          </cell>
          <cell r="C6079">
            <v>0</v>
          </cell>
          <cell r="D6079" t="str">
            <v/>
          </cell>
          <cell r="E6079">
            <v>0</v>
          </cell>
          <cell r="F6079">
            <v>0</v>
          </cell>
          <cell r="G6079">
            <v>0</v>
          </cell>
        </row>
        <row r="6080">
          <cell r="A6080" t="str">
            <v/>
          </cell>
          <cell r="B6080">
            <v>0</v>
          </cell>
          <cell r="C6080">
            <v>0</v>
          </cell>
          <cell r="D6080" t="str">
            <v/>
          </cell>
          <cell r="E6080">
            <v>0</v>
          </cell>
          <cell r="F6080">
            <v>0</v>
          </cell>
          <cell r="G6080">
            <v>0</v>
          </cell>
        </row>
        <row r="6081">
          <cell r="A6081" t="str">
            <v/>
          </cell>
          <cell r="B6081">
            <v>0</v>
          </cell>
          <cell r="C6081">
            <v>0</v>
          </cell>
          <cell r="D6081" t="str">
            <v/>
          </cell>
          <cell r="E6081">
            <v>0</v>
          </cell>
          <cell r="F6081">
            <v>0</v>
          </cell>
          <cell r="G6081">
            <v>0</v>
          </cell>
        </row>
        <row r="6082">
          <cell r="A6082" t="str">
            <v/>
          </cell>
          <cell r="B6082">
            <v>0</v>
          </cell>
          <cell r="C6082">
            <v>0</v>
          </cell>
          <cell r="D6082" t="str">
            <v/>
          </cell>
          <cell r="E6082">
            <v>0</v>
          </cell>
          <cell r="F6082">
            <v>0</v>
          </cell>
          <cell r="G6082">
            <v>0</v>
          </cell>
        </row>
        <row r="6083">
          <cell r="A6083" t="str">
            <v/>
          </cell>
          <cell r="B6083">
            <v>0</v>
          </cell>
          <cell r="C6083">
            <v>0</v>
          </cell>
          <cell r="D6083" t="str">
            <v/>
          </cell>
          <cell r="E6083">
            <v>0</v>
          </cell>
          <cell r="F6083">
            <v>0</v>
          </cell>
          <cell r="G6083">
            <v>0</v>
          </cell>
        </row>
        <row r="6084">
          <cell r="A6084" t="str">
            <v/>
          </cell>
          <cell r="B6084">
            <v>0</v>
          </cell>
          <cell r="C6084">
            <v>0</v>
          </cell>
          <cell r="D6084" t="str">
            <v/>
          </cell>
          <cell r="E6084">
            <v>0</v>
          </cell>
          <cell r="F6084">
            <v>0</v>
          </cell>
          <cell r="G6084">
            <v>0</v>
          </cell>
        </row>
        <row r="6085">
          <cell r="A6085" t="str">
            <v/>
          </cell>
          <cell r="B6085">
            <v>0</v>
          </cell>
          <cell r="C6085">
            <v>0</v>
          </cell>
          <cell r="D6085" t="str">
            <v/>
          </cell>
          <cell r="E6085">
            <v>0</v>
          </cell>
          <cell r="F6085">
            <v>0</v>
          </cell>
          <cell r="G6085">
            <v>0</v>
          </cell>
        </row>
        <row r="6086">
          <cell r="A6086">
            <v>0</v>
          </cell>
          <cell r="B6086">
            <v>0</v>
          </cell>
          <cell r="C6086">
            <v>0</v>
          </cell>
          <cell r="D6086">
            <v>0</v>
          </cell>
          <cell r="E6086">
            <v>0</v>
          </cell>
          <cell r="F6086" t="str">
            <v>Total B</v>
          </cell>
          <cell r="G6086">
            <v>0</v>
          </cell>
        </row>
        <row r="6087">
          <cell r="A6087">
            <v>0</v>
          </cell>
          <cell r="B6087">
            <v>0</v>
          </cell>
          <cell r="C6087" t="str">
            <v>C - EQUIPOS</v>
          </cell>
          <cell r="D6087">
            <v>0</v>
          </cell>
          <cell r="E6087">
            <v>0</v>
          </cell>
          <cell r="F6087">
            <v>0</v>
          </cell>
          <cell r="G6087">
            <v>0</v>
          </cell>
        </row>
        <row r="6088">
          <cell r="A6088" t="str">
            <v/>
          </cell>
          <cell r="B6088" t="str">
            <v/>
          </cell>
          <cell r="C6088">
            <v>0</v>
          </cell>
          <cell r="D6088" t="str">
            <v/>
          </cell>
          <cell r="E6088">
            <v>0</v>
          </cell>
          <cell r="F6088">
            <v>0</v>
          </cell>
          <cell r="G6088">
            <v>0</v>
          </cell>
        </row>
        <row r="6089">
          <cell r="A6089" t="str">
            <v/>
          </cell>
          <cell r="B6089" t="str">
            <v/>
          </cell>
          <cell r="C6089">
            <v>0</v>
          </cell>
          <cell r="D6089" t="str">
            <v/>
          </cell>
          <cell r="E6089">
            <v>0</v>
          </cell>
          <cell r="F6089">
            <v>0</v>
          </cell>
          <cell r="G6089">
            <v>0</v>
          </cell>
        </row>
        <row r="6090">
          <cell r="A6090" t="str">
            <v/>
          </cell>
          <cell r="B6090" t="str">
            <v/>
          </cell>
          <cell r="C6090">
            <v>0</v>
          </cell>
          <cell r="D6090" t="str">
            <v/>
          </cell>
          <cell r="E6090">
            <v>0</v>
          </cell>
          <cell r="F6090">
            <v>0</v>
          </cell>
          <cell r="G6090">
            <v>0</v>
          </cell>
        </row>
        <row r="6091">
          <cell r="A6091" t="str">
            <v/>
          </cell>
          <cell r="B6091" t="str">
            <v/>
          </cell>
          <cell r="C6091">
            <v>0</v>
          </cell>
          <cell r="D6091" t="str">
            <v/>
          </cell>
          <cell r="E6091">
            <v>0</v>
          </cell>
          <cell r="F6091">
            <v>0</v>
          </cell>
          <cell r="G6091">
            <v>0</v>
          </cell>
        </row>
        <row r="6092">
          <cell r="A6092" t="str">
            <v/>
          </cell>
          <cell r="B6092" t="str">
            <v/>
          </cell>
          <cell r="C6092">
            <v>0</v>
          </cell>
          <cell r="D6092" t="str">
            <v/>
          </cell>
          <cell r="E6092">
            <v>0</v>
          </cell>
          <cell r="F6092">
            <v>0</v>
          </cell>
          <cell r="G6092">
            <v>0</v>
          </cell>
        </row>
        <row r="6093">
          <cell r="A6093" t="str">
            <v/>
          </cell>
          <cell r="B6093" t="str">
            <v/>
          </cell>
          <cell r="C6093">
            <v>0</v>
          </cell>
          <cell r="D6093" t="str">
            <v/>
          </cell>
          <cell r="E6093">
            <v>0</v>
          </cell>
          <cell r="F6093">
            <v>0</v>
          </cell>
          <cell r="G6093">
            <v>0</v>
          </cell>
        </row>
        <row r="6094">
          <cell r="A6094" t="str">
            <v/>
          </cell>
          <cell r="B6094" t="str">
            <v/>
          </cell>
          <cell r="C6094">
            <v>0</v>
          </cell>
          <cell r="D6094" t="str">
            <v/>
          </cell>
          <cell r="E6094">
            <v>0</v>
          </cell>
          <cell r="F6094">
            <v>0</v>
          </cell>
          <cell r="G6094">
            <v>0</v>
          </cell>
        </row>
        <row r="6095">
          <cell r="A6095" t="str">
            <v/>
          </cell>
          <cell r="B6095" t="str">
            <v/>
          </cell>
          <cell r="C6095">
            <v>0</v>
          </cell>
          <cell r="D6095" t="str">
            <v/>
          </cell>
          <cell r="E6095">
            <v>0</v>
          </cell>
          <cell r="F6095">
            <v>0</v>
          </cell>
          <cell r="G6095">
            <v>0</v>
          </cell>
        </row>
        <row r="6096">
          <cell r="A6096" t="str">
            <v/>
          </cell>
          <cell r="B6096" t="str">
            <v/>
          </cell>
          <cell r="C6096">
            <v>0</v>
          </cell>
          <cell r="D6096" t="str">
            <v/>
          </cell>
          <cell r="E6096">
            <v>0</v>
          </cell>
          <cell r="F6096">
            <v>0</v>
          </cell>
          <cell r="G6096">
            <v>0</v>
          </cell>
        </row>
        <row r="6097">
          <cell r="A6097">
            <v>0</v>
          </cell>
          <cell r="B6097">
            <v>0</v>
          </cell>
          <cell r="C6097">
            <v>0</v>
          </cell>
          <cell r="D6097">
            <v>0</v>
          </cell>
          <cell r="E6097">
            <v>0</v>
          </cell>
          <cell r="F6097" t="str">
            <v>Total C</v>
          </cell>
          <cell r="G6097">
            <v>0</v>
          </cell>
        </row>
        <row r="6098">
          <cell r="A6098">
            <v>0</v>
          </cell>
          <cell r="B6098">
            <v>0</v>
          </cell>
          <cell r="C6098">
            <v>0</v>
          </cell>
          <cell r="D6098">
            <v>0</v>
          </cell>
          <cell r="E6098">
            <v>0</v>
          </cell>
          <cell r="F6098">
            <v>0</v>
          </cell>
          <cell r="G6098">
            <v>0</v>
          </cell>
        </row>
        <row r="6099">
          <cell r="A6099" t="str">
            <v/>
          </cell>
          <cell r="B6099" t="str">
            <v/>
          </cell>
          <cell r="C6099">
            <v>0</v>
          </cell>
          <cell r="D6099" t="str">
            <v>Costo  Neto</v>
          </cell>
          <cell r="E6099">
            <v>0</v>
          </cell>
          <cell r="F6099" t="str">
            <v>Total D=A+B+C</v>
          </cell>
          <cell r="G6099">
            <v>0</v>
          </cell>
        </row>
        <row r="6101">
          <cell r="A6101" t="str">
            <v>ANALISIS DE PRECIOS</v>
          </cell>
          <cell r="B6101">
            <v>0</v>
          </cell>
          <cell r="C6101">
            <v>0</v>
          </cell>
          <cell r="D6101">
            <v>0</v>
          </cell>
          <cell r="E6101">
            <v>0</v>
          </cell>
          <cell r="F6101">
            <v>0</v>
          </cell>
          <cell r="G6101">
            <v>0</v>
          </cell>
        </row>
        <row r="6102">
          <cell r="A6102" t="str">
            <v>COMITENTE:</v>
          </cell>
          <cell r="B6102" t="str">
            <v>DIRECCIÓN DE ARQUITECTURA</v>
          </cell>
          <cell r="C6102">
            <v>0</v>
          </cell>
          <cell r="D6102">
            <v>0</v>
          </cell>
          <cell r="E6102">
            <v>0</v>
          </cell>
          <cell r="F6102">
            <v>0</v>
          </cell>
          <cell r="G6102">
            <v>0</v>
          </cell>
        </row>
        <row r="6103">
          <cell r="A6103" t="str">
            <v>CONTRATISTA:</v>
          </cell>
          <cell r="B6103" t="str">
            <v>FUNCIONALES SIGOP</v>
          </cell>
          <cell r="C6103">
            <v>0</v>
          </cell>
          <cell r="D6103">
            <v>0</v>
          </cell>
          <cell r="E6103">
            <v>0</v>
          </cell>
          <cell r="F6103">
            <v>0</v>
          </cell>
          <cell r="G6103">
            <v>0</v>
          </cell>
        </row>
        <row r="6104">
          <cell r="A6104" t="str">
            <v>OBRA:</v>
          </cell>
          <cell r="B6104" t="str">
            <v>PRUEBA PLANILLA DE MEDICION</v>
          </cell>
          <cell r="C6104">
            <v>0</v>
          </cell>
          <cell r="D6104">
            <v>0</v>
          </cell>
          <cell r="E6104">
            <v>0</v>
          </cell>
          <cell r="F6104" t="str">
            <v>PRECIOS A:</v>
          </cell>
          <cell r="G6104">
            <v>0</v>
          </cell>
        </row>
        <row r="6105">
          <cell r="A6105" t="str">
            <v>UBICACIÓN:</v>
          </cell>
          <cell r="B6105" t="str">
            <v>CENTRO CIVICO</v>
          </cell>
          <cell r="C6105">
            <v>0</v>
          </cell>
          <cell r="D6105">
            <v>0</v>
          </cell>
          <cell r="E6105">
            <v>0</v>
          </cell>
          <cell r="F6105">
            <v>0</v>
          </cell>
          <cell r="G6105">
            <v>0</v>
          </cell>
        </row>
        <row r="6106">
          <cell r="A6106" t="str">
            <v>RUBRO:</v>
          </cell>
          <cell r="B6106" t="str">
            <v/>
          </cell>
          <cell r="C6106" t="str">
            <v/>
          </cell>
          <cell r="D6106">
            <v>0</v>
          </cell>
          <cell r="E6106">
            <v>0</v>
          </cell>
          <cell r="F6106">
            <v>0</v>
          </cell>
          <cell r="G6106">
            <v>0</v>
          </cell>
        </row>
        <row r="6107">
          <cell r="A6107" t="str">
            <v>ITEM:</v>
          </cell>
          <cell r="B6107" t="str">
            <v/>
          </cell>
          <cell r="C6107" t="str">
            <v/>
          </cell>
          <cell r="D6107">
            <v>0</v>
          </cell>
          <cell r="E6107">
            <v>0</v>
          </cell>
          <cell r="F6107" t="str">
            <v>UNIDAD:</v>
          </cell>
          <cell r="G6107" t="str">
            <v/>
          </cell>
        </row>
        <row r="6108">
          <cell r="A6108">
            <v>0</v>
          </cell>
          <cell r="B6108">
            <v>0</v>
          </cell>
          <cell r="C6108">
            <v>0</v>
          </cell>
          <cell r="D6108">
            <v>0</v>
          </cell>
          <cell r="E6108">
            <v>0</v>
          </cell>
          <cell r="F6108">
            <v>0</v>
          </cell>
          <cell r="G6108">
            <v>0</v>
          </cell>
        </row>
        <row r="6109">
          <cell r="A6109" t="str">
            <v>DATOS REDETERMINACION</v>
          </cell>
          <cell r="B6109">
            <v>0</v>
          </cell>
          <cell r="C6109" t="str">
            <v>DESIGNACION</v>
          </cell>
          <cell r="D6109" t="str">
            <v>U</v>
          </cell>
          <cell r="E6109" t="str">
            <v>Cantidad</v>
          </cell>
          <cell r="F6109" t="str">
            <v>$ Unitarios</v>
          </cell>
          <cell r="G6109" t="str">
            <v>$ Parcial</v>
          </cell>
        </row>
        <row r="6110">
          <cell r="A6110" t="str">
            <v>CÓDIGO</v>
          </cell>
          <cell r="B6110" t="str">
            <v>DESCRIPCIÓN</v>
          </cell>
          <cell r="C6110">
            <v>0</v>
          </cell>
          <cell r="D6110">
            <v>0</v>
          </cell>
          <cell r="E6110">
            <v>0</v>
          </cell>
          <cell r="F6110">
            <v>0</v>
          </cell>
          <cell r="G6110">
            <v>0</v>
          </cell>
        </row>
        <row r="6111">
          <cell r="A6111">
            <v>0</v>
          </cell>
          <cell r="B6111">
            <v>0</v>
          </cell>
          <cell r="C6111" t="str">
            <v>A - MATERIALES</v>
          </cell>
          <cell r="D6111">
            <v>0</v>
          </cell>
          <cell r="E6111">
            <v>0</v>
          </cell>
          <cell r="F6111">
            <v>0</v>
          </cell>
          <cell r="G6111">
            <v>0</v>
          </cell>
        </row>
        <row r="6112">
          <cell r="A6112" t="str">
            <v/>
          </cell>
          <cell r="B6112" t="str">
            <v/>
          </cell>
          <cell r="C6112">
            <v>0</v>
          </cell>
          <cell r="D6112" t="str">
            <v/>
          </cell>
          <cell r="E6112">
            <v>0</v>
          </cell>
          <cell r="F6112">
            <v>0</v>
          </cell>
          <cell r="G6112">
            <v>0</v>
          </cell>
        </row>
        <row r="6113">
          <cell r="A6113" t="str">
            <v/>
          </cell>
          <cell r="B6113" t="str">
            <v/>
          </cell>
          <cell r="C6113">
            <v>0</v>
          </cell>
          <cell r="D6113" t="str">
            <v/>
          </cell>
          <cell r="E6113">
            <v>0</v>
          </cell>
          <cell r="F6113">
            <v>0</v>
          </cell>
          <cell r="G6113">
            <v>0</v>
          </cell>
        </row>
        <row r="6114">
          <cell r="A6114" t="str">
            <v/>
          </cell>
          <cell r="B6114" t="str">
            <v/>
          </cell>
          <cell r="C6114">
            <v>0</v>
          </cell>
          <cell r="D6114" t="str">
            <v/>
          </cell>
          <cell r="E6114">
            <v>0</v>
          </cell>
          <cell r="F6114">
            <v>0</v>
          </cell>
          <cell r="G6114">
            <v>0</v>
          </cell>
        </row>
        <row r="6115">
          <cell r="A6115" t="str">
            <v/>
          </cell>
          <cell r="B6115" t="str">
            <v/>
          </cell>
          <cell r="C6115">
            <v>0</v>
          </cell>
          <cell r="D6115" t="str">
            <v/>
          </cell>
          <cell r="E6115">
            <v>0</v>
          </cell>
          <cell r="F6115">
            <v>0</v>
          </cell>
          <cell r="G6115">
            <v>0</v>
          </cell>
        </row>
        <row r="6116">
          <cell r="A6116" t="str">
            <v/>
          </cell>
          <cell r="B6116" t="str">
            <v/>
          </cell>
          <cell r="C6116">
            <v>0</v>
          </cell>
          <cell r="D6116" t="str">
            <v/>
          </cell>
          <cell r="E6116">
            <v>0</v>
          </cell>
          <cell r="F6116">
            <v>0</v>
          </cell>
          <cell r="G6116">
            <v>0</v>
          </cell>
        </row>
        <row r="6117">
          <cell r="A6117" t="str">
            <v/>
          </cell>
          <cell r="B6117" t="str">
            <v/>
          </cell>
          <cell r="C6117">
            <v>0</v>
          </cell>
          <cell r="D6117" t="str">
            <v/>
          </cell>
          <cell r="E6117">
            <v>0</v>
          </cell>
          <cell r="F6117">
            <v>0</v>
          </cell>
          <cell r="G6117">
            <v>0</v>
          </cell>
        </row>
        <row r="6118">
          <cell r="A6118" t="str">
            <v/>
          </cell>
          <cell r="B6118" t="str">
            <v/>
          </cell>
          <cell r="C6118">
            <v>0</v>
          </cell>
          <cell r="D6118" t="str">
            <v/>
          </cell>
          <cell r="E6118">
            <v>0</v>
          </cell>
          <cell r="F6118">
            <v>0</v>
          </cell>
          <cell r="G6118">
            <v>0</v>
          </cell>
        </row>
        <row r="6119">
          <cell r="A6119" t="str">
            <v/>
          </cell>
          <cell r="B6119" t="str">
            <v/>
          </cell>
          <cell r="C6119">
            <v>0</v>
          </cell>
          <cell r="D6119" t="str">
            <v/>
          </cell>
          <cell r="E6119">
            <v>0</v>
          </cell>
          <cell r="F6119">
            <v>0</v>
          </cell>
          <cell r="G6119">
            <v>0</v>
          </cell>
        </row>
        <row r="6120">
          <cell r="A6120" t="str">
            <v/>
          </cell>
          <cell r="B6120" t="str">
            <v/>
          </cell>
          <cell r="C6120">
            <v>0</v>
          </cell>
          <cell r="D6120" t="str">
            <v/>
          </cell>
          <cell r="E6120">
            <v>0</v>
          </cell>
          <cell r="F6120">
            <v>0</v>
          </cell>
          <cell r="G6120">
            <v>0</v>
          </cell>
        </row>
        <row r="6121">
          <cell r="A6121" t="str">
            <v/>
          </cell>
          <cell r="B6121" t="str">
            <v/>
          </cell>
          <cell r="C6121">
            <v>0</v>
          </cell>
          <cell r="D6121" t="str">
            <v/>
          </cell>
          <cell r="E6121">
            <v>0</v>
          </cell>
          <cell r="F6121">
            <v>0</v>
          </cell>
          <cell r="G6121">
            <v>0</v>
          </cell>
        </row>
        <row r="6122">
          <cell r="A6122" t="str">
            <v/>
          </cell>
          <cell r="B6122" t="str">
            <v/>
          </cell>
          <cell r="C6122">
            <v>0</v>
          </cell>
          <cell r="D6122" t="str">
            <v/>
          </cell>
          <cell r="E6122">
            <v>0</v>
          </cell>
          <cell r="F6122">
            <v>0</v>
          </cell>
          <cell r="G6122">
            <v>0</v>
          </cell>
        </row>
        <row r="6123">
          <cell r="A6123" t="str">
            <v/>
          </cell>
          <cell r="B6123" t="str">
            <v/>
          </cell>
          <cell r="C6123">
            <v>0</v>
          </cell>
          <cell r="D6123" t="str">
            <v/>
          </cell>
          <cell r="E6123">
            <v>0</v>
          </cell>
          <cell r="F6123">
            <v>0</v>
          </cell>
          <cell r="G6123">
            <v>0</v>
          </cell>
        </row>
        <row r="6124">
          <cell r="A6124" t="str">
            <v/>
          </cell>
          <cell r="B6124" t="str">
            <v/>
          </cell>
          <cell r="C6124">
            <v>0</v>
          </cell>
          <cell r="D6124" t="str">
            <v/>
          </cell>
          <cell r="E6124">
            <v>0</v>
          </cell>
          <cell r="F6124">
            <v>0</v>
          </cell>
          <cell r="G6124">
            <v>0</v>
          </cell>
        </row>
        <row r="6125">
          <cell r="A6125" t="str">
            <v/>
          </cell>
          <cell r="B6125" t="str">
            <v/>
          </cell>
          <cell r="C6125">
            <v>0</v>
          </cell>
          <cell r="D6125" t="str">
            <v/>
          </cell>
          <cell r="E6125">
            <v>0</v>
          </cell>
          <cell r="F6125">
            <v>0</v>
          </cell>
          <cell r="G6125">
            <v>0</v>
          </cell>
        </row>
        <row r="6126">
          <cell r="A6126">
            <v>0</v>
          </cell>
          <cell r="B6126">
            <v>0</v>
          </cell>
          <cell r="C6126">
            <v>0</v>
          </cell>
          <cell r="D6126">
            <v>0</v>
          </cell>
          <cell r="E6126">
            <v>0</v>
          </cell>
          <cell r="F6126" t="str">
            <v>Total A</v>
          </cell>
          <cell r="G6126">
            <v>0</v>
          </cell>
        </row>
        <row r="6127">
          <cell r="A6127">
            <v>0</v>
          </cell>
          <cell r="B6127">
            <v>0</v>
          </cell>
          <cell r="C6127" t="str">
            <v>B - MANO DE OBRA</v>
          </cell>
          <cell r="D6127">
            <v>0</v>
          </cell>
          <cell r="E6127">
            <v>0</v>
          </cell>
          <cell r="F6127">
            <v>0</v>
          </cell>
          <cell r="G6127">
            <v>0</v>
          </cell>
        </row>
        <row r="6128">
          <cell r="A6128" t="str">
            <v/>
          </cell>
          <cell r="B6128">
            <v>0</v>
          </cell>
          <cell r="C6128">
            <v>0</v>
          </cell>
          <cell r="D6128" t="str">
            <v/>
          </cell>
          <cell r="E6128">
            <v>0</v>
          </cell>
          <cell r="F6128">
            <v>0</v>
          </cell>
          <cell r="G6128">
            <v>0</v>
          </cell>
        </row>
        <row r="6129">
          <cell r="A6129" t="str">
            <v/>
          </cell>
          <cell r="B6129">
            <v>0</v>
          </cell>
          <cell r="C6129">
            <v>0</v>
          </cell>
          <cell r="D6129" t="str">
            <v/>
          </cell>
          <cell r="E6129">
            <v>0</v>
          </cell>
          <cell r="F6129">
            <v>0</v>
          </cell>
          <cell r="G6129">
            <v>0</v>
          </cell>
        </row>
        <row r="6130">
          <cell r="A6130" t="str">
            <v/>
          </cell>
          <cell r="B6130">
            <v>0</v>
          </cell>
          <cell r="C6130">
            <v>0</v>
          </cell>
          <cell r="D6130" t="str">
            <v/>
          </cell>
          <cell r="E6130">
            <v>0</v>
          </cell>
          <cell r="F6130">
            <v>0</v>
          </cell>
          <cell r="G6130">
            <v>0</v>
          </cell>
        </row>
        <row r="6131">
          <cell r="A6131" t="str">
            <v/>
          </cell>
          <cell r="B6131">
            <v>0</v>
          </cell>
          <cell r="C6131">
            <v>0</v>
          </cell>
          <cell r="D6131" t="str">
            <v/>
          </cell>
          <cell r="E6131">
            <v>0</v>
          </cell>
          <cell r="F6131">
            <v>0</v>
          </cell>
          <cell r="G6131">
            <v>0</v>
          </cell>
        </row>
        <row r="6132">
          <cell r="A6132" t="str">
            <v/>
          </cell>
          <cell r="B6132">
            <v>0</v>
          </cell>
          <cell r="C6132">
            <v>0</v>
          </cell>
          <cell r="D6132" t="str">
            <v/>
          </cell>
          <cell r="E6132">
            <v>0</v>
          </cell>
          <cell r="F6132">
            <v>0</v>
          </cell>
          <cell r="G6132">
            <v>0</v>
          </cell>
        </row>
        <row r="6133">
          <cell r="A6133" t="str">
            <v/>
          </cell>
          <cell r="B6133">
            <v>0</v>
          </cell>
          <cell r="C6133">
            <v>0</v>
          </cell>
          <cell r="D6133" t="str">
            <v/>
          </cell>
          <cell r="E6133">
            <v>0</v>
          </cell>
          <cell r="F6133">
            <v>0</v>
          </cell>
          <cell r="G6133">
            <v>0</v>
          </cell>
        </row>
        <row r="6134">
          <cell r="A6134" t="str">
            <v/>
          </cell>
          <cell r="B6134">
            <v>0</v>
          </cell>
          <cell r="C6134">
            <v>0</v>
          </cell>
          <cell r="D6134" t="str">
            <v/>
          </cell>
          <cell r="E6134">
            <v>0</v>
          </cell>
          <cell r="F6134">
            <v>0</v>
          </cell>
          <cell r="G6134">
            <v>0</v>
          </cell>
        </row>
        <row r="6135">
          <cell r="A6135" t="str">
            <v/>
          </cell>
          <cell r="B6135">
            <v>0</v>
          </cell>
          <cell r="C6135">
            <v>0</v>
          </cell>
          <cell r="D6135" t="str">
            <v/>
          </cell>
          <cell r="E6135">
            <v>0</v>
          </cell>
          <cell r="F6135">
            <v>0</v>
          </cell>
          <cell r="G6135">
            <v>0</v>
          </cell>
        </row>
        <row r="6136">
          <cell r="A6136">
            <v>0</v>
          </cell>
          <cell r="B6136">
            <v>0</v>
          </cell>
          <cell r="C6136">
            <v>0</v>
          </cell>
          <cell r="D6136">
            <v>0</v>
          </cell>
          <cell r="E6136">
            <v>0</v>
          </cell>
          <cell r="F6136" t="str">
            <v>Total B</v>
          </cell>
          <cell r="G6136">
            <v>0</v>
          </cell>
        </row>
        <row r="6137">
          <cell r="A6137">
            <v>0</v>
          </cell>
          <cell r="B6137">
            <v>0</v>
          </cell>
          <cell r="C6137" t="str">
            <v>C - EQUIPOS</v>
          </cell>
          <cell r="D6137">
            <v>0</v>
          </cell>
          <cell r="E6137">
            <v>0</v>
          </cell>
          <cell r="F6137">
            <v>0</v>
          </cell>
          <cell r="G6137">
            <v>0</v>
          </cell>
        </row>
        <row r="6138">
          <cell r="A6138" t="str">
            <v/>
          </cell>
          <cell r="B6138" t="str">
            <v/>
          </cell>
          <cell r="C6138">
            <v>0</v>
          </cell>
          <cell r="D6138" t="str">
            <v/>
          </cell>
          <cell r="E6138">
            <v>0</v>
          </cell>
          <cell r="F6138">
            <v>0</v>
          </cell>
          <cell r="G6138">
            <v>0</v>
          </cell>
        </row>
        <row r="6139">
          <cell r="A6139" t="str">
            <v/>
          </cell>
          <cell r="B6139" t="str">
            <v/>
          </cell>
          <cell r="C6139">
            <v>0</v>
          </cell>
          <cell r="D6139" t="str">
            <v/>
          </cell>
          <cell r="E6139">
            <v>0</v>
          </cell>
          <cell r="F6139">
            <v>0</v>
          </cell>
          <cell r="G6139">
            <v>0</v>
          </cell>
        </row>
        <row r="6140">
          <cell r="A6140" t="str">
            <v/>
          </cell>
          <cell r="B6140" t="str">
            <v/>
          </cell>
          <cell r="C6140">
            <v>0</v>
          </cell>
          <cell r="D6140" t="str">
            <v/>
          </cell>
          <cell r="E6140">
            <v>0</v>
          </cell>
          <cell r="F6140">
            <v>0</v>
          </cell>
          <cell r="G6140">
            <v>0</v>
          </cell>
        </row>
        <row r="6141">
          <cell r="A6141" t="str">
            <v/>
          </cell>
          <cell r="B6141" t="str">
            <v/>
          </cell>
          <cell r="C6141">
            <v>0</v>
          </cell>
          <cell r="D6141" t="str">
            <v/>
          </cell>
          <cell r="E6141">
            <v>0</v>
          </cell>
          <cell r="F6141">
            <v>0</v>
          </cell>
          <cell r="G6141">
            <v>0</v>
          </cell>
        </row>
        <row r="6142">
          <cell r="A6142" t="str">
            <v/>
          </cell>
          <cell r="B6142" t="str">
            <v/>
          </cell>
          <cell r="C6142">
            <v>0</v>
          </cell>
          <cell r="D6142" t="str">
            <v/>
          </cell>
          <cell r="E6142">
            <v>0</v>
          </cell>
          <cell r="F6142">
            <v>0</v>
          </cell>
          <cell r="G6142">
            <v>0</v>
          </cell>
        </row>
        <row r="6143">
          <cell r="A6143" t="str">
            <v/>
          </cell>
          <cell r="B6143" t="str">
            <v/>
          </cell>
          <cell r="C6143">
            <v>0</v>
          </cell>
          <cell r="D6143" t="str">
            <v/>
          </cell>
          <cell r="E6143">
            <v>0</v>
          </cell>
          <cell r="F6143">
            <v>0</v>
          </cell>
          <cell r="G6143">
            <v>0</v>
          </cell>
        </row>
        <row r="6144">
          <cell r="A6144" t="str">
            <v/>
          </cell>
          <cell r="B6144" t="str">
            <v/>
          </cell>
          <cell r="C6144">
            <v>0</v>
          </cell>
          <cell r="D6144" t="str">
            <v/>
          </cell>
          <cell r="E6144">
            <v>0</v>
          </cell>
          <cell r="F6144">
            <v>0</v>
          </cell>
          <cell r="G6144">
            <v>0</v>
          </cell>
        </row>
        <row r="6145">
          <cell r="A6145" t="str">
            <v/>
          </cell>
          <cell r="B6145" t="str">
            <v/>
          </cell>
          <cell r="C6145">
            <v>0</v>
          </cell>
          <cell r="D6145" t="str">
            <v/>
          </cell>
          <cell r="E6145">
            <v>0</v>
          </cell>
          <cell r="F6145">
            <v>0</v>
          </cell>
          <cell r="G6145">
            <v>0</v>
          </cell>
        </row>
        <row r="6146">
          <cell r="A6146" t="str">
            <v/>
          </cell>
          <cell r="B6146" t="str">
            <v/>
          </cell>
          <cell r="C6146">
            <v>0</v>
          </cell>
          <cell r="D6146" t="str">
            <v/>
          </cell>
          <cell r="E6146">
            <v>0</v>
          </cell>
          <cell r="F6146">
            <v>0</v>
          </cell>
          <cell r="G6146">
            <v>0</v>
          </cell>
        </row>
        <row r="6147">
          <cell r="A6147">
            <v>0</v>
          </cell>
          <cell r="B6147">
            <v>0</v>
          </cell>
          <cell r="C6147">
            <v>0</v>
          </cell>
          <cell r="D6147">
            <v>0</v>
          </cell>
          <cell r="E6147">
            <v>0</v>
          </cell>
          <cell r="F6147" t="str">
            <v>Total C</v>
          </cell>
          <cell r="G6147">
            <v>0</v>
          </cell>
        </row>
        <row r="6148">
          <cell r="A6148">
            <v>0</v>
          </cell>
          <cell r="B6148">
            <v>0</v>
          </cell>
          <cell r="C6148">
            <v>0</v>
          </cell>
          <cell r="D6148">
            <v>0</v>
          </cell>
          <cell r="E6148">
            <v>0</v>
          </cell>
          <cell r="F6148">
            <v>0</v>
          </cell>
          <cell r="G6148">
            <v>0</v>
          </cell>
        </row>
        <row r="6149">
          <cell r="A6149" t="str">
            <v/>
          </cell>
          <cell r="B6149" t="str">
            <v/>
          </cell>
          <cell r="C6149">
            <v>0</v>
          </cell>
          <cell r="D6149" t="str">
            <v>Costo  Neto</v>
          </cell>
          <cell r="E6149">
            <v>0</v>
          </cell>
          <cell r="F6149" t="str">
            <v>Total D=A+B+C</v>
          </cell>
          <cell r="G6149">
            <v>0</v>
          </cell>
        </row>
        <row r="6151">
          <cell r="A6151" t="str">
            <v>ANALISIS DE PRECIOS</v>
          </cell>
          <cell r="B6151">
            <v>0</v>
          </cell>
          <cell r="C6151">
            <v>0</v>
          </cell>
          <cell r="D6151">
            <v>0</v>
          </cell>
          <cell r="E6151">
            <v>0</v>
          </cell>
          <cell r="F6151">
            <v>0</v>
          </cell>
          <cell r="G6151">
            <v>0</v>
          </cell>
        </row>
        <row r="6152">
          <cell r="A6152" t="str">
            <v>COMITENTE:</v>
          </cell>
          <cell r="B6152" t="str">
            <v>DIRECCIÓN DE ARQUITECTURA</v>
          </cell>
          <cell r="C6152">
            <v>0</v>
          </cell>
          <cell r="D6152">
            <v>0</v>
          </cell>
          <cell r="E6152">
            <v>0</v>
          </cell>
          <cell r="F6152">
            <v>0</v>
          </cell>
          <cell r="G6152">
            <v>0</v>
          </cell>
        </row>
        <row r="6153">
          <cell r="A6153" t="str">
            <v>CONTRATISTA:</v>
          </cell>
          <cell r="B6153" t="str">
            <v>FUNCIONALES SIGOP</v>
          </cell>
          <cell r="C6153">
            <v>0</v>
          </cell>
          <cell r="D6153">
            <v>0</v>
          </cell>
          <cell r="E6153">
            <v>0</v>
          </cell>
          <cell r="F6153">
            <v>0</v>
          </cell>
          <cell r="G6153">
            <v>0</v>
          </cell>
        </row>
        <row r="6154">
          <cell r="A6154" t="str">
            <v>OBRA:</v>
          </cell>
          <cell r="B6154" t="str">
            <v>PRUEBA PLANILLA DE MEDICION</v>
          </cell>
          <cell r="C6154">
            <v>0</v>
          </cell>
          <cell r="D6154">
            <v>0</v>
          </cell>
          <cell r="E6154">
            <v>0</v>
          </cell>
          <cell r="F6154" t="str">
            <v>PRECIOS A:</v>
          </cell>
          <cell r="G6154">
            <v>0</v>
          </cell>
        </row>
        <row r="6155">
          <cell r="A6155" t="str">
            <v>UBICACIÓN:</v>
          </cell>
          <cell r="B6155" t="str">
            <v>CENTRO CIVICO</v>
          </cell>
          <cell r="C6155">
            <v>0</v>
          </cell>
          <cell r="D6155">
            <v>0</v>
          </cell>
          <cell r="E6155">
            <v>0</v>
          </cell>
          <cell r="F6155">
            <v>0</v>
          </cell>
          <cell r="G6155">
            <v>0</v>
          </cell>
        </row>
        <row r="6156">
          <cell r="A6156" t="str">
            <v>RUBRO:</v>
          </cell>
          <cell r="B6156" t="str">
            <v/>
          </cell>
          <cell r="C6156" t="str">
            <v/>
          </cell>
          <cell r="D6156">
            <v>0</v>
          </cell>
          <cell r="E6156">
            <v>0</v>
          </cell>
          <cell r="F6156">
            <v>0</v>
          </cell>
          <cell r="G6156">
            <v>0</v>
          </cell>
        </row>
        <row r="6157">
          <cell r="A6157" t="str">
            <v>ITEM:</v>
          </cell>
          <cell r="B6157" t="str">
            <v/>
          </cell>
          <cell r="C6157" t="str">
            <v/>
          </cell>
          <cell r="D6157">
            <v>0</v>
          </cell>
          <cell r="E6157">
            <v>0</v>
          </cell>
          <cell r="F6157" t="str">
            <v>UNIDAD:</v>
          </cell>
          <cell r="G6157" t="str">
            <v/>
          </cell>
        </row>
        <row r="6158">
          <cell r="A6158">
            <v>0</v>
          </cell>
          <cell r="B6158">
            <v>0</v>
          </cell>
          <cell r="C6158">
            <v>0</v>
          </cell>
          <cell r="D6158">
            <v>0</v>
          </cell>
          <cell r="E6158">
            <v>0</v>
          </cell>
          <cell r="F6158">
            <v>0</v>
          </cell>
          <cell r="G6158">
            <v>0</v>
          </cell>
        </row>
        <row r="6159">
          <cell r="A6159" t="str">
            <v>DATOS REDETERMINACION</v>
          </cell>
          <cell r="B6159">
            <v>0</v>
          </cell>
          <cell r="C6159" t="str">
            <v>DESIGNACION</v>
          </cell>
          <cell r="D6159" t="str">
            <v>U</v>
          </cell>
          <cell r="E6159" t="str">
            <v>Cantidad</v>
          </cell>
          <cell r="F6159" t="str">
            <v>$ Unitarios</v>
          </cell>
          <cell r="G6159" t="str">
            <v>$ Parcial</v>
          </cell>
        </row>
        <row r="6160">
          <cell r="A6160" t="str">
            <v>CÓDIGO</v>
          </cell>
          <cell r="B6160" t="str">
            <v>DESCRIPCIÓN</v>
          </cell>
          <cell r="C6160">
            <v>0</v>
          </cell>
          <cell r="D6160">
            <v>0</v>
          </cell>
          <cell r="E6160">
            <v>0</v>
          </cell>
          <cell r="F6160">
            <v>0</v>
          </cell>
          <cell r="G6160">
            <v>0</v>
          </cell>
        </row>
        <row r="6161">
          <cell r="A6161">
            <v>0</v>
          </cell>
          <cell r="B6161">
            <v>0</v>
          </cell>
          <cell r="C6161" t="str">
            <v>A - MATERIALES</v>
          </cell>
          <cell r="D6161">
            <v>0</v>
          </cell>
          <cell r="E6161">
            <v>0</v>
          </cell>
          <cell r="F6161">
            <v>0</v>
          </cell>
          <cell r="G6161">
            <v>0</v>
          </cell>
        </row>
        <row r="6162">
          <cell r="A6162" t="str">
            <v/>
          </cell>
          <cell r="B6162" t="str">
            <v/>
          </cell>
          <cell r="C6162">
            <v>0</v>
          </cell>
          <cell r="D6162" t="str">
            <v/>
          </cell>
          <cell r="E6162">
            <v>0</v>
          </cell>
          <cell r="F6162">
            <v>0</v>
          </cell>
          <cell r="G6162">
            <v>0</v>
          </cell>
        </row>
        <row r="6163">
          <cell r="A6163" t="str">
            <v/>
          </cell>
          <cell r="B6163" t="str">
            <v/>
          </cell>
          <cell r="C6163">
            <v>0</v>
          </cell>
          <cell r="D6163" t="str">
            <v/>
          </cell>
          <cell r="E6163">
            <v>0</v>
          </cell>
          <cell r="F6163">
            <v>0</v>
          </cell>
          <cell r="G6163">
            <v>0</v>
          </cell>
        </row>
        <row r="6164">
          <cell r="A6164" t="str">
            <v/>
          </cell>
          <cell r="B6164" t="str">
            <v/>
          </cell>
          <cell r="C6164">
            <v>0</v>
          </cell>
          <cell r="D6164" t="str">
            <v/>
          </cell>
          <cell r="E6164">
            <v>0</v>
          </cell>
          <cell r="F6164">
            <v>0</v>
          </cell>
          <cell r="G6164">
            <v>0</v>
          </cell>
        </row>
        <row r="6165">
          <cell r="A6165" t="str">
            <v/>
          </cell>
          <cell r="B6165" t="str">
            <v/>
          </cell>
          <cell r="C6165">
            <v>0</v>
          </cell>
          <cell r="D6165" t="str">
            <v/>
          </cell>
          <cell r="E6165">
            <v>0</v>
          </cell>
          <cell r="F6165">
            <v>0</v>
          </cell>
          <cell r="G6165">
            <v>0</v>
          </cell>
        </row>
        <row r="6166">
          <cell r="A6166" t="str">
            <v/>
          </cell>
          <cell r="B6166" t="str">
            <v/>
          </cell>
          <cell r="C6166">
            <v>0</v>
          </cell>
          <cell r="D6166" t="str">
            <v/>
          </cell>
          <cell r="E6166">
            <v>0</v>
          </cell>
          <cell r="F6166">
            <v>0</v>
          </cell>
          <cell r="G6166">
            <v>0</v>
          </cell>
        </row>
        <row r="6167">
          <cell r="A6167" t="str">
            <v/>
          </cell>
          <cell r="B6167" t="str">
            <v/>
          </cell>
          <cell r="C6167">
            <v>0</v>
          </cell>
          <cell r="D6167" t="str">
            <v/>
          </cell>
          <cell r="E6167">
            <v>0</v>
          </cell>
          <cell r="F6167">
            <v>0</v>
          </cell>
          <cell r="G6167">
            <v>0</v>
          </cell>
        </row>
        <row r="6168">
          <cell r="A6168" t="str">
            <v/>
          </cell>
          <cell r="B6168" t="str">
            <v/>
          </cell>
          <cell r="C6168">
            <v>0</v>
          </cell>
          <cell r="D6168" t="str">
            <v/>
          </cell>
          <cell r="E6168">
            <v>0</v>
          </cell>
          <cell r="F6168">
            <v>0</v>
          </cell>
          <cell r="G6168">
            <v>0</v>
          </cell>
        </row>
        <row r="6169">
          <cell r="A6169" t="str">
            <v/>
          </cell>
          <cell r="B6169" t="str">
            <v/>
          </cell>
          <cell r="C6169">
            <v>0</v>
          </cell>
          <cell r="D6169" t="str">
            <v/>
          </cell>
          <cell r="E6169">
            <v>0</v>
          </cell>
          <cell r="F6169">
            <v>0</v>
          </cell>
          <cell r="G6169">
            <v>0</v>
          </cell>
        </row>
        <row r="6170">
          <cell r="A6170" t="str">
            <v/>
          </cell>
          <cell r="B6170" t="str">
            <v/>
          </cell>
          <cell r="C6170">
            <v>0</v>
          </cell>
          <cell r="D6170" t="str">
            <v/>
          </cell>
          <cell r="E6170">
            <v>0</v>
          </cell>
          <cell r="F6170">
            <v>0</v>
          </cell>
          <cell r="G6170">
            <v>0</v>
          </cell>
        </row>
        <row r="6171">
          <cell r="A6171" t="str">
            <v/>
          </cell>
          <cell r="B6171" t="str">
            <v/>
          </cell>
          <cell r="C6171">
            <v>0</v>
          </cell>
          <cell r="D6171" t="str">
            <v/>
          </cell>
          <cell r="E6171">
            <v>0</v>
          </cell>
          <cell r="F6171">
            <v>0</v>
          </cell>
          <cell r="G6171">
            <v>0</v>
          </cell>
        </row>
        <row r="6172">
          <cell r="A6172" t="str">
            <v/>
          </cell>
          <cell r="B6172" t="str">
            <v/>
          </cell>
          <cell r="C6172">
            <v>0</v>
          </cell>
          <cell r="D6172" t="str">
            <v/>
          </cell>
          <cell r="E6172">
            <v>0</v>
          </cell>
          <cell r="F6172">
            <v>0</v>
          </cell>
          <cell r="G6172">
            <v>0</v>
          </cell>
        </row>
        <row r="6173">
          <cell r="A6173" t="str">
            <v/>
          </cell>
          <cell r="B6173" t="str">
            <v/>
          </cell>
          <cell r="C6173">
            <v>0</v>
          </cell>
          <cell r="D6173" t="str">
            <v/>
          </cell>
          <cell r="E6173">
            <v>0</v>
          </cell>
          <cell r="F6173">
            <v>0</v>
          </cell>
          <cell r="G6173">
            <v>0</v>
          </cell>
        </row>
        <row r="6174">
          <cell r="A6174" t="str">
            <v/>
          </cell>
          <cell r="B6174" t="str">
            <v/>
          </cell>
          <cell r="C6174">
            <v>0</v>
          </cell>
          <cell r="D6174" t="str">
            <v/>
          </cell>
          <cell r="E6174">
            <v>0</v>
          </cell>
          <cell r="F6174">
            <v>0</v>
          </cell>
          <cell r="G6174">
            <v>0</v>
          </cell>
        </row>
        <row r="6175">
          <cell r="A6175" t="str">
            <v/>
          </cell>
          <cell r="B6175" t="str">
            <v/>
          </cell>
          <cell r="C6175">
            <v>0</v>
          </cell>
          <cell r="D6175" t="str">
            <v/>
          </cell>
          <cell r="E6175">
            <v>0</v>
          </cell>
          <cell r="F6175">
            <v>0</v>
          </cell>
          <cell r="G6175">
            <v>0</v>
          </cell>
        </row>
        <row r="6176">
          <cell r="A6176">
            <v>0</v>
          </cell>
          <cell r="B6176">
            <v>0</v>
          </cell>
          <cell r="C6176">
            <v>0</v>
          </cell>
          <cell r="D6176">
            <v>0</v>
          </cell>
          <cell r="E6176">
            <v>0</v>
          </cell>
          <cell r="F6176" t="str">
            <v>Total A</v>
          </cell>
          <cell r="G6176">
            <v>0</v>
          </cell>
        </row>
        <row r="6177">
          <cell r="A6177">
            <v>0</v>
          </cell>
          <cell r="B6177">
            <v>0</v>
          </cell>
          <cell r="C6177" t="str">
            <v>B - MANO DE OBRA</v>
          </cell>
          <cell r="D6177">
            <v>0</v>
          </cell>
          <cell r="E6177">
            <v>0</v>
          </cell>
          <cell r="F6177">
            <v>0</v>
          </cell>
          <cell r="G6177">
            <v>0</v>
          </cell>
        </row>
        <row r="6178">
          <cell r="A6178" t="str">
            <v/>
          </cell>
          <cell r="B6178">
            <v>0</v>
          </cell>
          <cell r="C6178">
            <v>0</v>
          </cell>
          <cell r="D6178" t="str">
            <v/>
          </cell>
          <cell r="E6178">
            <v>0</v>
          </cell>
          <cell r="F6178">
            <v>0</v>
          </cell>
          <cell r="G6178">
            <v>0</v>
          </cell>
        </row>
        <row r="6179">
          <cell r="A6179" t="str">
            <v/>
          </cell>
          <cell r="B6179">
            <v>0</v>
          </cell>
          <cell r="C6179">
            <v>0</v>
          </cell>
          <cell r="D6179" t="str">
            <v/>
          </cell>
          <cell r="E6179">
            <v>0</v>
          </cell>
          <cell r="F6179">
            <v>0</v>
          </cell>
          <cell r="G6179">
            <v>0</v>
          </cell>
        </row>
        <row r="6180">
          <cell r="A6180" t="str">
            <v/>
          </cell>
          <cell r="B6180">
            <v>0</v>
          </cell>
          <cell r="C6180">
            <v>0</v>
          </cell>
          <cell r="D6180" t="str">
            <v/>
          </cell>
          <cell r="E6180">
            <v>0</v>
          </cell>
          <cell r="F6180">
            <v>0</v>
          </cell>
          <cell r="G6180">
            <v>0</v>
          </cell>
        </row>
        <row r="6181">
          <cell r="A6181" t="str">
            <v/>
          </cell>
          <cell r="B6181">
            <v>0</v>
          </cell>
          <cell r="C6181">
            <v>0</v>
          </cell>
          <cell r="D6181" t="str">
            <v/>
          </cell>
          <cell r="E6181">
            <v>0</v>
          </cell>
          <cell r="F6181">
            <v>0</v>
          </cell>
          <cell r="G6181">
            <v>0</v>
          </cell>
        </row>
        <row r="6182">
          <cell r="A6182" t="str">
            <v/>
          </cell>
          <cell r="B6182">
            <v>0</v>
          </cell>
          <cell r="C6182">
            <v>0</v>
          </cell>
          <cell r="D6182" t="str">
            <v/>
          </cell>
          <cell r="E6182">
            <v>0</v>
          </cell>
          <cell r="F6182">
            <v>0</v>
          </cell>
          <cell r="G6182">
            <v>0</v>
          </cell>
        </row>
        <row r="6183">
          <cell r="A6183" t="str">
            <v/>
          </cell>
          <cell r="B6183">
            <v>0</v>
          </cell>
          <cell r="C6183">
            <v>0</v>
          </cell>
          <cell r="D6183" t="str">
            <v/>
          </cell>
          <cell r="E6183">
            <v>0</v>
          </cell>
          <cell r="F6183">
            <v>0</v>
          </cell>
          <cell r="G6183">
            <v>0</v>
          </cell>
        </row>
        <row r="6184">
          <cell r="A6184" t="str">
            <v/>
          </cell>
          <cell r="B6184">
            <v>0</v>
          </cell>
          <cell r="C6184">
            <v>0</v>
          </cell>
          <cell r="D6184" t="str">
            <v/>
          </cell>
          <cell r="E6184">
            <v>0</v>
          </cell>
          <cell r="F6184">
            <v>0</v>
          </cell>
          <cell r="G6184">
            <v>0</v>
          </cell>
        </row>
        <row r="6185">
          <cell r="A6185" t="str">
            <v/>
          </cell>
          <cell r="B6185">
            <v>0</v>
          </cell>
          <cell r="C6185">
            <v>0</v>
          </cell>
          <cell r="D6185" t="str">
            <v/>
          </cell>
          <cell r="E6185">
            <v>0</v>
          </cell>
          <cell r="F6185">
            <v>0</v>
          </cell>
          <cell r="G6185">
            <v>0</v>
          </cell>
        </row>
        <row r="6186">
          <cell r="A6186">
            <v>0</v>
          </cell>
          <cell r="B6186">
            <v>0</v>
          </cell>
          <cell r="C6186">
            <v>0</v>
          </cell>
          <cell r="D6186">
            <v>0</v>
          </cell>
          <cell r="E6186">
            <v>0</v>
          </cell>
          <cell r="F6186" t="str">
            <v>Total B</v>
          </cell>
          <cell r="G6186">
            <v>0</v>
          </cell>
        </row>
        <row r="6187">
          <cell r="A6187">
            <v>0</v>
          </cell>
          <cell r="B6187">
            <v>0</v>
          </cell>
          <cell r="C6187" t="str">
            <v>C - EQUIPOS</v>
          </cell>
          <cell r="D6187">
            <v>0</v>
          </cell>
          <cell r="E6187">
            <v>0</v>
          </cell>
          <cell r="F6187">
            <v>0</v>
          </cell>
          <cell r="G6187">
            <v>0</v>
          </cell>
        </row>
        <row r="6188">
          <cell r="A6188" t="str">
            <v/>
          </cell>
          <cell r="B6188" t="str">
            <v/>
          </cell>
          <cell r="C6188">
            <v>0</v>
          </cell>
          <cell r="D6188" t="str">
            <v/>
          </cell>
          <cell r="E6188">
            <v>0</v>
          </cell>
          <cell r="F6188">
            <v>0</v>
          </cell>
          <cell r="G6188">
            <v>0</v>
          </cell>
        </row>
        <row r="6189">
          <cell r="A6189" t="str">
            <v/>
          </cell>
          <cell r="B6189" t="str">
            <v/>
          </cell>
          <cell r="C6189">
            <v>0</v>
          </cell>
          <cell r="D6189" t="str">
            <v/>
          </cell>
          <cell r="E6189">
            <v>0</v>
          </cell>
          <cell r="F6189">
            <v>0</v>
          </cell>
          <cell r="G6189">
            <v>0</v>
          </cell>
        </row>
        <row r="6190">
          <cell r="A6190" t="str">
            <v/>
          </cell>
          <cell r="B6190" t="str">
            <v/>
          </cell>
          <cell r="C6190">
            <v>0</v>
          </cell>
          <cell r="D6190" t="str">
            <v/>
          </cell>
          <cell r="E6190">
            <v>0</v>
          </cell>
          <cell r="F6190">
            <v>0</v>
          </cell>
          <cell r="G6190">
            <v>0</v>
          </cell>
        </row>
        <row r="6191">
          <cell r="A6191" t="str">
            <v/>
          </cell>
          <cell r="B6191" t="str">
            <v/>
          </cell>
          <cell r="C6191">
            <v>0</v>
          </cell>
          <cell r="D6191" t="str">
            <v/>
          </cell>
          <cell r="E6191">
            <v>0</v>
          </cell>
          <cell r="F6191">
            <v>0</v>
          </cell>
          <cell r="G6191">
            <v>0</v>
          </cell>
        </row>
        <row r="6192">
          <cell r="A6192" t="str">
            <v/>
          </cell>
          <cell r="B6192" t="str">
            <v/>
          </cell>
          <cell r="C6192">
            <v>0</v>
          </cell>
          <cell r="D6192" t="str">
            <v/>
          </cell>
          <cell r="E6192">
            <v>0</v>
          </cell>
          <cell r="F6192">
            <v>0</v>
          </cell>
          <cell r="G6192">
            <v>0</v>
          </cell>
        </row>
        <row r="6193">
          <cell r="A6193" t="str">
            <v/>
          </cell>
          <cell r="B6193" t="str">
            <v/>
          </cell>
          <cell r="C6193">
            <v>0</v>
          </cell>
          <cell r="D6193" t="str">
            <v/>
          </cell>
          <cell r="E6193">
            <v>0</v>
          </cell>
          <cell r="F6193">
            <v>0</v>
          </cell>
          <cell r="G6193">
            <v>0</v>
          </cell>
        </row>
        <row r="6194">
          <cell r="A6194" t="str">
            <v/>
          </cell>
          <cell r="B6194" t="str">
            <v/>
          </cell>
          <cell r="C6194">
            <v>0</v>
          </cell>
          <cell r="D6194" t="str">
            <v/>
          </cell>
          <cell r="E6194">
            <v>0</v>
          </cell>
          <cell r="F6194">
            <v>0</v>
          </cell>
          <cell r="G6194">
            <v>0</v>
          </cell>
        </row>
        <row r="6195">
          <cell r="A6195" t="str">
            <v/>
          </cell>
          <cell r="B6195" t="str">
            <v/>
          </cell>
          <cell r="C6195">
            <v>0</v>
          </cell>
          <cell r="D6195" t="str">
            <v/>
          </cell>
          <cell r="E6195">
            <v>0</v>
          </cell>
          <cell r="F6195">
            <v>0</v>
          </cell>
          <cell r="G6195">
            <v>0</v>
          </cell>
        </row>
        <row r="6196">
          <cell r="A6196" t="str">
            <v/>
          </cell>
          <cell r="B6196" t="str">
            <v/>
          </cell>
          <cell r="C6196">
            <v>0</v>
          </cell>
          <cell r="D6196" t="str">
            <v/>
          </cell>
          <cell r="E6196">
            <v>0</v>
          </cell>
          <cell r="F6196">
            <v>0</v>
          </cell>
          <cell r="G6196">
            <v>0</v>
          </cell>
        </row>
        <row r="6197">
          <cell r="A6197">
            <v>0</v>
          </cell>
          <cell r="B6197">
            <v>0</v>
          </cell>
          <cell r="C6197">
            <v>0</v>
          </cell>
          <cell r="D6197">
            <v>0</v>
          </cell>
          <cell r="E6197">
            <v>0</v>
          </cell>
          <cell r="F6197" t="str">
            <v>Total C</v>
          </cell>
          <cell r="G6197">
            <v>0</v>
          </cell>
        </row>
        <row r="6198">
          <cell r="A6198">
            <v>0</v>
          </cell>
          <cell r="B6198">
            <v>0</v>
          </cell>
          <cell r="C6198">
            <v>0</v>
          </cell>
          <cell r="D6198">
            <v>0</v>
          </cell>
          <cell r="E6198">
            <v>0</v>
          </cell>
          <cell r="F6198">
            <v>0</v>
          </cell>
          <cell r="G6198">
            <v>0</v>
          </cell>
        </row>
        <row r="6199">
          <cell r="A6199" t="str">
            <v/>
          </cell>
          <cell r="B6199" t="str">
            <v/>
          </cell>
          <cell r="C6199">
            <v>0</v>
          </cell>
          <cell r="D6199" t="str">
            <v>Costo  Neto</v>
          </cell>
          <cell r="E6199">
            <v>0</v>
          </cell>
          <cell r="F6199" t="str">
            <v>Total D=A+B+C</v>
          </cell>
          <cell r="G6199">
            <v>0</v>
          </cell>
        </row>
        <row r="6201">
          <cell r="A6201" t="str">
            <v>ANALISIS DE PRECIOS</v>
          </cell>
          <cell r="B6201">
            <v>0</v>
          </cell>
          <cell r="C6201">
            <v>0</v>
          </cell>
          <cell r="D6201">
            <v>0</v>
          </cell>
          <cell r="E6201">
            <v>0</v>
          </cell>
          <cell r="F6201">
            <v>0</v>
          </cell>
          <cell r="G6201">
            <v>0</v>
          </cell>
        </row>
        <row r="6202">
          <cell r="A6202" t="str">
            <v>COMITENTE:</v>
          </cell>
          <cell r="B6202" t="str">
            <v>DIRECCIÓN DE ARQUITECTURA</v>
          </cell>
          <cell r="C6202">
            <v>0</v>
          </cell>
          <cell r="D6202">
            <v>0</v>
          </cell>
          <cell r="E6202">
            <v>0</v>
          </cell>
          <cell r="F6202">
            <v>0</v>
          </cell>
          <cell r="G6202">
            <v>0</v>
          </cell>
        </row>
        <row r="6203">
          <cell r="A6203" t="str">
            <v>CONTRATISTA:</v>
          </cell>
          <cell r="B6203" t="str">
            <v>FUNCIONALES SIGOP</v>
          </cell>
          <cell r="C6203">
            <v>0</v>
          </cell>
          <cell r="D6203">
            <v>0</v>
          </cell>
          <cell r="E6203">
            <v>0</v>
          </cell>
          <cell r="F6203">
            <v>0</v>
          </cell>
          <cell r="G6203">
            <v>0</v>
          </cell>
        </row>
        <row r="6204">
          <cell r="A6204" t="str">
            <v>OBRA:</v>
          </cell>
          <cell r="B6204" t="str">
            <v>PRUEBA PLANILLA DE MEDICION</v>
          </cell>
          <cell r="C6204">
            <v>0</v>
          </cell>
          <cell r="D6204">
            <v>0</v>
          </cell>
          <cell r="E6204">
            <v>0</v>
          </cell>
          <cell r="F6204" t="str">
            <v>PRECIOS A:</v>
          </cell>
          <cell r="G6204">
            <v>0</v>
          </cell>
        </row>
        <row r="6205">
          <cell r="A6205" t="str">
            <v>UBICACIÓN:</v>
          </cell>
          <cell r="B6205" t="str">
            <v>CENTRO CIVICO</v>
          </cell>
          <cell r="C6205">
            <v>0</v>
          </cell>
          <cell r="D6205">
            <v>0</v>
          </cell>
          <cell r="E6205">
            <v>0</v>
          </cell>
          <cell r="F6205">
            <v>0</v>
          </cell>
          <cell r="G6205">
            <v>0</v>
          </cell>
        </row>
        <row r="6206">
          <cell r="A6206" t="str">
            <v>RUBRO:</v>
          </cell>
          <cell r="B6206" t="str">
            <v/>
          </cell>
          <cell r="C6206" t="str">
            <v/>
          </cell>
          <cell r="D6206">
            <v>0</v>
          </cell>
          <cell r="E6206">
            <v>0</v>
          </cell>
          <cell r="F6206">
            <v>0</v>
          </cell>
          <cell r="G6206">
            <v>0</v>
          </cell>
        </row>
        <row r="6207">
          <cell r="A6207" t="str">
            <v>ITEM:</v>
          </cell>
          <cell r="B6207" t="str">
            <v/>
          </cell>
          <cell r="C6207" t="str">
            <v/>
          </cell>
          <cell r="D6207">
            <v>0</v>
          </cell>
          <cell r="E6207">
            <v>0</v>
          </cell>
          <cell r="F6207" t="str">
            <v>UNIDAD:</v>
          </cell>
          <cell r="G6207" t="str">
            <v/>
          </cell>
        </row>
        <row r="6208">
          <cell r="A6208">
            <v>0</v>
          </cell>
          <cell r="B6208">
            <v>0</v>
          </cell>
          <cell r="C6208">
            <v>0</v>
          </cell>
          <cell r="D6208">
            <v>0</v>
          </cell>
          <cell r="E6208">
            <v>0</v>
          </cell>
          <cell r="F6208">
            <v>0</v>
          </cell>
          <cell r="G6208">
            <v>0</v>
          </cell>
        </row>
        <row r="6209">
          <cell r="A6209" t="str">
            <v>DATOS REDETERMINACION</v>
          </cell>
          <cell r="B6209">
            <v>0</v>
          </cell>
          <cell r="C6209" t="str">
            <v>DESIGNACION</v>
          </cell>
          <cell r="D6209" t="str">
            <v>U</v>
          </cell>
          <cell r="E6209" t="str">
            <v>Cantidad</v>
          </cell>
          <cell r="F6209" t="str">
            <v>$ Unitarios</v>
          </cell>
          <cell r="G6209" t="str">
            <v>$ Parcial</v>
          </cell>
        </row>
        <row r="6210">
          <cell r="A6210" t="str">
            <v>CÓDIGO</v>
          </cell>
          <cell r="B6210" t="str">
            <v>DESCRIPCIÓN</v>
          </cell>
          <cell r="C6210">
            <v>0</v>
          </cell>
          <cell r="D6210">
            <v>0</v>
          </cell>
          <cell r="E6210">
            <v>0</v>
          </cell>
          <cell r="F6210">
            <v>0</v>
          </cell>
          <cell r="G6210">
            <v>0</v>
          </cell>
        </row>
        <row r="6211">
          <cell r="A6211">
            <v>0</v>
          </cell>
          <cell r="B6211">
            <v>0</v>
          </cell>
          <cell r="C6211" t="str">
            <v>A - MATERIALES</v>
          </cell>
          <cell r="D6211">
            <v>0</v>
          </cell>
          <cell r="E6211">
            <v>0</v>
          </cell>
          <cell r="F6211">
            <v>0</v>
          </cell>
          <cell r="G6211">
            <v>0</v>
          </cell>
        </row>
        <row r="6212">
          <cell r="A6212" t="str">
            <v/>
          </cell>
          <cell r="B6212" t="str">
            <v/>
          </cell>
          <cell r="C6212">
            <v>0</v>
          </cell>
          <cell r="D6212" t="str">
            <v/>
          </cell>
          <cell r="E6212">
            <v>0</v>
          </cell>
          <cell r="F6212">
            <v>0</v>
          </cell>
          <cell r="G6212">
            <v>0</v>
          </cell>
        </row>
        <row r="6213">
          <cell r="A6213" t="str">
            <v/>
          </cell>
          <cell r="B6213" t="str">
            <v/>
          </cell>
          <cell r="C6213">
            <v>0</v>
          </cell>
          <cell r="D6213" t="str">
            <v/>
          </cell>
          <cell r="E6213">
            <v>0</v>
          </cell>
          <cell r="F6213">
            <v>0</v>
          </cell>
          <cell r="G6213">
            <v>0</v>
          </cell>
        </row>
        <row r="6214">
          <cell r="A6214" t="str">
            <v/>
          </cell>
          <cell r="B6214" t="str">
            <v/>
          </cell>
          <cell r="C6214">
            <v>0</v>
          </cell>
          <cell r="D6214" t="str">
            <v/>
          </cell>
          <cell r="E6214">
            <v>0</v>
          </cell>
          <cell r="F6214">
            <v>0</v>
          </cell>
          <cell r="G6214">
            <v>0</v>
          </cell>
        </row>
        <row r="6215">
          <cell r="A6215" t="str">
            <v/>
          </cell>
          <cell r="B6215" t="str">
            <v/>
          </cell>
          <cell r="C6215">
            <v>0</v>
          </cell>
          <cell r="D6215" t="str">
            <v/>
          </cell>
          <cell r="E6215">
            <v>0</v>
          </cell>
          <cell r="F6215">
            <v>0</v>
          </cell>
          <cell r="G6215">
            <v>0</v>
          </cell>
        </row>
        <row r="6216">
          <cell r="A6216" t="str">
            <v/>
          </cell>
          <cell r="B6216" t="str">
            <v/>
          </cell>
          <cell r="C6216">
            <v>0</v>
          </cell>
          <cell r="D6216" t="str">
            <v/>
          </cell>
          <cell r="E6216">
            <v>0</v>
          </cell>
          <cell r="F6216">
            <v>0</v>
          </cell>
          <cell r="G6216">
            <v>0</v>
          </cell>
        </row>
        <row r="6217">
          <cell r="A6217" t="str">
            <v/>
          </cell>
          <cell r="B6217" t="str">
            <v/>
          </cell>
          <cell r="C6217">
            <v>0</v>
          </cell>
          <cell r="D6217" t="str">
            <v/>
          </cell>
          <cell r="E6217">
            <v>0</v>
          </cell>
          <cell r="F6217">
            <v>0</v>
          </cell>
          <cell r="G6217">
            <v>0</v>
          </cell>
        </row>
        <row r="6218">
          <cell r="A6218" t="str">
            <v/>
          </cell>
          <cell r="B6218" t="str">
            <v/>
          </cell>
          <cell r="C6218">
            <v>0</v>
          </cell>
          <cell r="D6218" t="str">
            <v/>
          </cell>
          <cell r="E6218">
            <v>0</v>
          </cell>
          <cell r="F6218">
            <v>0</v>
          </cell>
          <cell r="G6218">
            <v>0</v>
          </cell>
        </row>
        <row r="6219">
          <cell r="A6219" t="str">
            <v/>
          </cell>
          <cell r="B6219" t="str">
            <v/>
          </cell>
          <cell r="C6219">
            <v>0</v>
          </cell>
          <cell r="D6219" t="str">
            <v/>
          </cell>
          <cell r="E6219">
            <v>0</v>
          </cell>
          <cell r="F6219">
            <v>0</v>
          </cell>
          <cell r="G6219">
            <v>0</v>
          </cell>
        </row>
        <row r="6220">
          <cell r="A6220" t="str">
            <v/>
          </cell>
          <cell r="B6220" t="str">
            <v/>
          </cell>
          <cell r="C6220">
            <v>0</v>
          </cell>
          <cell r="D6220" t="str">
            <v/>
          </cell>
          <cell r="E6220">
            <v>0</v>
          </cell>
          <cell r="F6220">
            <v>0</v>
          </cell>
          <cell r="G6220">
            <v>0</v>
          </cell>
        </row>
        <row r="6221">
          <cell r="A6221" t="str">
            <v/>
          </cell>
          <cell r="B6221" t="str">
            <v/>
          </cell>
          <cell r="C6221">
            <v>0</v>
          </cell>
          <cell r="D6221" t="str">
            <v/>
          </cell>
          <cell r="E6221">
            <v>0</v>
          </cell>
          <cell r="F6221">
            <v>0</v>
          </cell>
          <cell r="G6221">
            <v>0</v>
          </cell>
        </row>
        <row r="6222">
          <cell r="A6222" t="str">
            <v/>
          </cell>
          <cell r="B6222" t="str">
            <v/>
          </cell>
          <cell r="C6222">
            <v>0</v>
          </cell>
          <cell r="D6222" t="str">
            <v/>
          </cell>
          <cell r="E6222">
            <v>0</v>
          </cell>
          <cell r="F6222">
            <v>0</v>
          </cell>
          <cell r="G6222">
            <v>0</v>
          </cell>
        </row>
        <row r="6223">
          <cell r="A6223" t="str">
            <v/>
          </cell>
          <cell r="B6223" t="str">
            <v/>
          </cell>
          <cell r="C6223">
            <v>0</v>
          </cell>
          <cell r="D6223" t="str">
            <v/>
          </cell>
          <cell r="E6223">
            <v>0</v>
          </cell>
          <cell r="F6223">
            <v>0</v>
          </cell>
          <cell r="G6223">
            <v>0</v>
          </cell>
        </row>
        <row r="6224">
          <cell r="A6224" t="str">
            <v/>
          </cell>
          <cell r="B6224" t="str">
            <v/>
          </cell>
          <cell r="C6224">
            <v>0</v>
          </cell>
          <cell r="D6224" t="str">
            <v/>
          </cell>
          <cell r="E6224">
            <v>0</v>
          </cell>
          <cell r="F6224">
            <v>0</v>
          </cell>
          <cell r="G6224">
            <v>0</v>
          </cell>
        </row>
        <row r="6225">
          <cell r="A6225" t="str">
            <v/>
          </cell>
          <cell r="B6225" t="str">
            <v/>
          </cell>
          <cell r="C6225">
            <v>0</v>
          </cell>
          <cell r="D6225" t="str">
            <v/>
          </cell>
          <cell r="E6225">
            <v>0</v>
          </cell>
          <cell r="F6225">
            <v>0</v>
          </cell>
          <cell r="G6225">
            <v>0</v>
          </cell>
        </row>
        <row r="6226">
          <cell r="A6226">
            <v>0</v>
          </cell>
          <cell r="B6226">
            <v>0</v>
          </cell>
          <cell r="C6226">
            <v>0</v>
          </cell>
          <cell r="D6226">
            <v>0</v>
          </cell>
          <cell r="E6226">
            <v>0</v>
          </cell>
          <cell r="F6226" t="str">
            <v>Total A</v>
          </cell>
          <cell r="G6226">
            <v>0</v>
          </cell>
        </row>
        <row r="6227">
          <cell r="A6227">
            <v>0</v>
          </cell>
          <cell r="B6227">
            <v>0</v>
          </cell>
          <cell r="C6227" t="str">
            <v>B - MANO DE OBRA</v>
          </cell>
          <cell r="D6227">
            <v>0</v>
          </cell>
          <cell r="E6227">
            <v>0</v>
          </cell>
          <cell r="F6227">
            <v>0</v>
          </cell>
          <cell r="G6227">
            <v>0</v>
          </cell>
        </row>
        <row r="6228">
          <cell r="A6228" t="str">
            <v/>
          </cell>
          <cell r="B6228">
            <v>0</v>
          </cell>
          <cell r="C6228">
            <v>0</v>
          </cell>
          <cell r="D6228" t="str">
            <v/>
          </cell>
          <cell r="E6228">
            <v>0</v>
          </cell>
          <cell r="F6228">
            <v>0</v>
          </cell>
          <cell r="G6228">
            <v>0</v>
          </cell>
        </row>
        <row r="6229">
          <cell r="A6229" t="str">
            <v/>
          </cell>
          <cell r="B6229">
            <v>0</v>
          </cell>
          <cell r="C6229">
            <v>0</v>
          </cell>
          <cell r="D6229" t="str">
            <v/>
          </cell>
          <cell r="E6229">
            <v>0</v>
          </cell>
          <cell r="F6229">
            <v>0</v>
          </cell>
          <cell r="G6229">
            <v>0</v>
          </cell>
        </row>
        <row r="6230">
          <cell r="A6230" t="str">
            <v/>
          </cell>
          <cell r="B6230">
            <v>0</v>
          </cell>
          <cell r="C6230">
            <v>0</v>
          </cell>
          <cell r="D6230" t="str">
            <v/>
          </cell>
          <cell r="E6230">
            <v>0</v>
          </cell>
          <cell r="F6230">
            <v>0</v>
          </cell>
          <cell r="G6230">
            <v>0</v>
          </cell>
        </row>
        <row r="6231">
          <cell r="A6231" t="str">
            <v/>
          </cell>
          <cell r="B6231">
            <v>0</v>
          </cell>
          <cell r="C6231">
            <v>0</v>
          </cell>
          <cell r="D6231" t="str">
            <v/>
          </cell>
          <cell r="E6231">
            <v>0</v>
          </cell>
          <cell r="F6231">
            <v>0</v>
          </cell>
          <cell r="G6231">
            <v>0</v>
          </cell>
        </row>
        <row r="6232">
          <cell r="A6232" t="str">
            <v/>
          </cell>
          <cell r="B6232">
            <v>0</v>
          </cell>
          <cell r="C6232">
            <v>0</v>
          </cell>
          <cell r="D6232" t="str">
            <v/>
          </cell>
          <cell r="E6232">
            <v>0</v>
          </cell>
          <cell r="F6232">
            <v>0</v>
          </cell>
          <cell r="G6232">
            <v>0</v>
          </cell>
        </row>
        <row r="6233">
          <cell r="A6233" t="str">
            <v/>
          </cell>
          <cell r="B6233">
            <v>0</v>
          </cell>
          <cell r="C6233">
            <v>0</v>
          </cell>
          <cell r="D6233" t="str">
            <v/>
          </cell>
          <cell r="E6233">
            <v>0</v>
          </cell>
          <cell r="F6233">
            <v>0</v>
          </cell>
          <cell r="G6233">
            <v>0</v>
          </cell>
        </row>
        <row r="6234">
          <cell r="A6234" t="str">
            <v/>
          </cell>
          <cell r="B6234">
            <v>0</v>
          </cell>
          <cell r="C6234">
            <v>0</v>
          </cell>
          <cell r="D6234" t="str">
            <v/>
          </cell>
          <cell r="E6234">
            <v>0</v>
          </cell>
          <cell r="F6234">
            <v>0</v>
          </cell>
          <cell r="G6234">
            <v>0</v>
          </cell>
        </row>
        <row r="6235">
          <cell r="A6235" t="str">
            <v/>
          </cell>
          <cell r="B6235">
            <v>0</v>
          </cell>
          <cell r="C6235">
            <v>0</v>
          </cell>
          <cell r="D6235" t="str">
            <v/>
          </cell>
          <cell r="E6235">
            <v>0</v>
          </cell>
          <cell r="F6235">
            <v>0</v>
          </cell>
          <cell r="G6235">
            <v>0</v>
          </cell>
        </row>
        <row r="6236">
          <cell r="A6236">
            <v>0</v>
          </cell>
          <cell r="B6236">
            <v>0</v>
          </cell>
          <cell r="C6236">
            <v>0</v>
          </cell>
          <cell r="D6236">
            <v>0</v>
          </cell>
          <cell r="E6236">
            <v>0</v>
          </cell>
          <cell r="F6236" t="str">
            <v>Total B</v>
          </cell>
          <cell r="G6236">
            <v>0</v>
          </cell>
        </row>
        <row r="6237">
          <cell r="A6237">
            <v>0</v>
          </cell>
          <cell r="B6237">
            <v>0</v>
          </cell>
          <cell r="C6237" t="str">
            <v>C - EQUIPOS</v>
          </cell>
          <cell r="D6237">
            <v>0</v>
          </cell>
          <cell r="E6237">
            <v>0</v>
          </cell>
          <cell r="F6237">
            <v>0</v>
          </cell>
          <cell r="G6237">
            <v>0</v>
          </cell>
        </row>
        <row r="6238">
          <cell r="A6238" t="str">
            <v/>
          </cell>
          <cell r="B6238" t="str">
            <v/>
          </cell>
          <cell r="C6238">
            <v>0</v>
          </cell>
          <cell r="D6238" t="str">
            <v/>
          </cell>
          <cell r="E6238">
            <v>0</v>
          </cell>
          <cell r="F6238">
            <v>0</v>
          </cell>
          <cell r="G6238">
            <v>0</v>
          </cell>
        </row>
        <row r="6239">
          <cell r="A6239" t="str">
            <v/>
          </cell>
          <cell r="B6239" t="str">
            <v/>
          </cell>
          <cell r="C6239">
            <v>0</v>
          </cell>
          <cell r="D6239" t="str">
            <v/>
          </cell>
          <cell r="E6239">
            <v>0</v>
          </cell>
          <cell r="F6239">
            <v>0</v>
          </cell>
          <cell r="G6239">
            <v>0</v>
          </cell>
        </row>
        <row r="6240">
          <cell r="A6240" t="str">
            <v/>
          </cell>
          <cell r="B6240" t="str">
            <v/>
          </cell>
          <cell r="C6240">
            <v>0</v>
          </cell>
          <cell r="D6240" t="str">
            <v/>
          </cell>
          <cell r="E6240">
            <v>0</v>
          </cell>
          <cell r="F6240">
            <v>0</v>
          </cell>
          <cell r="G6240">
            <v>0</v>
          </cell>
        </row>
        <row r="6241">
          <cell r="A6241" t="str">
            <v/>
          </cell>
          <cell r="B6241" t="str">
            <v/>
          </cell>
          <cell r="C6241">
            <v>0</v>
          </cell>
          <cell r="D6241" t="str">
            <v/>
          </cell>
          <cell r="E6241">
            <v>0</v>
          </cell>
          <cell r="F6241">
            <v>0</v>
          </cell>
          <cell r="G6241">
            <v>0</v>
          </cell>
        </row>
        <row r="6242">
          <cell r="A6242" t="str">
            <v/>
          </cell>
          <cell r="B6242" t="str">
            <v/>
          </cell>
          <cell r="C6242">
            <v>0</v>
          </cell>
          <cell r="D6242" t="str">
            <v/>
          </cell>
          <cell r="E6242">
            <v>0</v>
          </cell>
          <cell r="F6242">
            <v>0</v>
          </cell>
          <cell r="G6242">
            <v>0</v>
          </cell>
        </row>
        <row r="6243">
          <cell r="A6243" t="str">
            <v/>
          </cell>
          <cell r="B6243" t="str">
            <v/>
          </cell>
          <cell r="C6243">
            <v>0</v>
          </cell>
          <cell r="D6243" t="str">
            <v/>
          </cell>
          <cell r="E6243">
            <v>0</v>
          </cell>
          <cell r="F6243">
            <v>0</v>
          </cell>
          <cell r="G6243">
            <v>0</v>
          </cell>
        </row>
        <row r="6244">
          <cell r="A6244" t="str">
            <v/>
          </cell>
          <cell r="B6244" t="str">
            <v/>
          </cell>
          <cell r="C6244">
            <v>0</v>
          </cell>
          <cell r="D6244" t="str">
            <v/>
          </cell>
          <cell r="E6244">
            <v>0</v>
          </cell>
          <cell r="F6244">
            <v>0</v>
          </cell>
          <cell r="G6244">
            <v>0</v>
          </cell>
        </row>
        <row r="6245">
          <cell r="A6245" t="str">
            <v/>
          </cell>
          <cell r="B6245" t="str">
            <v/>
          </cell>
          <cell r="C6245">
            <v>0</v>
          </cell>
          <cell r="D6245" t="str">
            <v/>
          </cell>
          <cell r="E6245">
            <v>0</v>
          </cell>
          <cell r="F6245">
            <v>0</v>
          </cell>
          <cell r="G6245">
            <v>0</v>
          </cell>
        </row>
        <row r="6246">
          <cell r="A6246" t="str">
            <v/>
          </cell>
          <cell r="B6246" t="str">
            <v/>
          </cell>
          <cell r="C6246">
            <v>0</v>
          </cell>
          <cell r="D6246" t="str">
            <v/>
          </cell>
          <cell r="E6246">
            <v>0</v>
          </cell>
          <cell r="F6246">
            <v>0</v>
          </cell>
          <cell r="G6246">
            <v>0</v>
          </cell>
        </row>
        <row r="6247">
          <cell r="A6247">
            <v>0</v>
          </cell>
          <cell r="B6247">
            <v>0</v>
          </cell>
          <cell r="C6247">
            <v>0</v>
          </cell>
          <cell r="D6247">
            <v>0</v>
          </cell>
          <cell r="E6247">
            <v>0</v>
          </cell>
          <cell r="F6247" t="str">
            <v>Total C</v>
          </cell>
          <cell r="G6247">
            <v>0</v>
          </cell>
        </row>
        <row r="6248">
          <cell r="A6248">
            <v>0</v>
          </cell>
          <cell r="B6248">
            <v>0</v>
          </cell>
          <cell r="C6248">
            <v>0</v>
          </cell>
          <cell r="D6248">
            <v>0</v>
          </cell>
          <cell r="E6248">
            <v>0</v>
          </cell>
          <cell r="F6248">
            <v>0</v>
          </cell>
          <cell r="G6248">
            <v>0</v>
          </cell>
        </row>
        <row r="6249">
          <cell r="A6249" t="str">
            <v/>
          </cell>
          <cell r="B6249" t="str">
            <v/>
          </cell>
          <cell r="C6249">
            <v>0</v>
          </cell>
          <cell r="D6249" t="str">
            <v>Costo  Neto</v>
          </cell>
          <cell r="E6249">
            <v>0</v>
          </cell>
          <cell r="F6249" t="str">
            <v>Total D=A+B+C</v>
          </cell>
          <cell r="G6249">
            <v>0</v>
          </cell>
        </row>
        <row r="6251">
          <cell r="A6251" t="str">
            <v>ANALISIS DE PRECIOS</v>
          </cell>
          <cell r="B6251">
            <v>0</v>
          </cell>
          <cell r="C6251">
            <v>0</v>
          </cell>
          <cell r="D6251">
            <v>0</v>
          </cell>
          <cell r="E6251">
            <v>0</v>
          </cell>
          <cell r="F6251">
            <v>0</v>
          </cell>
          <cell r="G6251">
            <v>0</v>
          </cell>
        </row>
        <row r="6252">
          <cell r="A6252" t="str">
            <v>COMITENTE:</v>
          </cell>
          <cell r="B6252" t="str">
            <v>DIRECCIÓN DE ARQUITECTURA</v>
          </cell>
          <cell r="C6252">
            <v>0</v>
          </cell>
          <cell r="D6252">
            <v>0</v>
          </cell>
          <cell r="E6252">
            <v>0</v>
          </cell>
          <cell r="F6252">
            <v>0</v>
          </cell>
          <cell r="G6252">
            <v>0</v>
          </cell>
        </row>
        <row r="6253">
          <cell r="A6253" t="str">
            <v>CONTRATISTA:</v>
          </cell>
          <cell r="B6253" t="str">
            <v>FUNCIONALES SIGOP</v>
          </cell>
          <cell r="C6253">
            <v>0</v>
          </cell>
          <cell r="D6253">
            <v>0</v>
          </cell>
          <cell r="E6253">
            <v>0</v>
          </cell>
          <cell r="F6253">
            <v>0</v>
          </cell>
          <cell r="G6253">
            <v>0</v>
          </cell>
        </row>
        <row r="6254">
          <cell r="A6254" t="str">
            <v>OBRA:</v>
          </cell>
          <cell r="B6254" t="str">
            <v>PRUEBA PLANILLA DE MEDICION</v>
          </cell>
          <cell r="C6254">
            <v>0</v>
          </cell>
          <cell r="D6254">
            <v>0</v>
          </cell>
          <cell r="E6254">
            <v>0</v>
          </cell>
          <cell r="F6254" t="str">
            <v>PRECIOS A:</v>
          </cell>
          <cell r="G6254">
            <v>0</v>
          </cell>
        </row>
        <row r="6255">
          <cell r="A6255" t="str">
            <v>UBICACIÓN:</v>
          </cell>
          <cell r="B6255" t="str">
            <v>CENTRO CIVICO</v>
          </cell>
          <cell r="C6255">
            <v>0</v>
          </cell>
          <cell r="D6255">
            <v>0</v>
          </cell>
          <cell r="E6255">
            <v>0</v>
          </cell>
          <cell r="F6255">
            <v>0</v>
          </cell>
          <cell r="G6255">
            <v>0</v>
          </cell>
        </row>
        <row r="6256">
          <cell r="A6256" t="str">
            <v>RUBRO:</v>
          </cell>
          <cell r="B6256" t="str">
            <v/>
          </cell>
          <cell r="C6256" t="str">
            <v/>
          </cell>
          <cell r="D6256">
            <v>0</v>
          </cell>
          <cell r="E6256">
            <v>0</v>
          </cell>
          <cell r="F6256">
            <v>0</v>
          </cell>
          <cell r="G6256">
            <v>0</v>
          </cell>
        </row>
        <row r="6257">
          <cell r="A6257" t="str">
            <v>ITEM:</v>
          </cell>
          <cell r="B6257" t="str">
            <v/>
          </cell>
          <cell r="C6257" t="str">
            <v/>
          </cell>
          <cell r="D6257">
            <v>0</v>
          </cell>
          <cell r="E6257">
            <v>0</v>
          </cell>
          <cell r="F6257" t="str">
            <v>UNIDAD:</v>
          </cell>
          <cell r="G6257" t="str">
            <v/>
          </cell>
        </row>
        <row r="6258">
          <cell r="A6258">
            <v>0</v>
          </cell>
          <cell r="B6258">
            <v>0</v>
          </cell>
          <cell r="C6258">
            <v>0</v>
          </cell>
          <cell r="D6258">
            <v>0</v>
          </cell>
          <cell r="E6258">
            <v>0</v>
          </cell>
          <cell r="F6258">
            <v>0</v>
          </cell>
          <cell r="G6258">
            <v>0</v>
          </cell>
        </row>
        <row r="6259">
          <cell r="A6259" t="str">
            <v>DATOS REDETERMINACION</v>
          </cell>
          <cell r="B6259">
            <v>0</v>
          </cell>
          <cell r="C6259" t="str">
            <v>DESIGNACION</v>
          </cell>
          <cell r="D6259" t="str">
            <v>U</v>
          </cell>
          <cell r="E6259" t="str">
            <v>Cantidad</v>
          </cell>
          <cell r="F6259" t="str">
            <v>$ Unitarios</v>
          </cell>
          <cell r="G6259" t="str">
            <v>$ Parcial</v>
          </cell>
        </row>
        <row r="6260">
          <cell r="A6260" t="str">
            <v>CÓDIGO</v>
          </cell>
          <cell r="B6260" t="str">
            <v>DESCRIPCIÓN</v>
          </cell>
          <cell r="C6260">
            <v>0</v>
          </cell>
          <cell r="D6260">
            <v>0</v>
          </cell>
          <cell r="E6260">
            <v>0</v>
          </cell>
          <cell r="F6260">
            <v>0</v>
          </cell>
          <cell r="G6260">
            <v>0</v>
          </cell>
        </row>
        <row r="6261">
          <cell r="A6261">
            <v>0</v>
          </cell>
          <cell r="B6261">
            <v>0</v>
          </cell>
          <cell r="C6261" t="str">
            <v>A - MATERIALES</v>
          </cell>
          <cell r="D6261">
            <v>0</v>
          </cell>
          <cell r="E6261">
            <v>0</v>
          </cell>
          <cell r="F6261">
            <v>0</v>
          </cell>
          <cell r="G6261">
            <v>0</v>
          </cell>
        </row>
        <row r="6262">
          <cell r="A6262" t="str">
            <v/>
          </cell>
          <cell r="B6262" t="str">
            <v/>
          </cell>
          <cell r="C6262">
            <v>0</v>
          </cell>
          <cell r="D6262" t="str">
            <v/>
          </cell>
          <cell r="E6262">
            <v>0</v>
          </cell>
          <cell r="F6262">
            <v>0</v>
          </cell>
          <cell r="G6262">
            <v>0</v>
          </cell>
        </row>
        <row r="6263">
          <cell r="A6263" t="str">
            <v/>
          </cell>
          <cell r="B6263" t="str">
            <v/>
          </cell>
          <cell r="C6263">
            <v>0</v>
          </cell>
          <cell r="D6263" t="str">
            <v/>
          </cell>
          <cell r="E6263">
            <v>0</v>
          </cell>
          <cell r="F6263">
            <v>0</v>
          </cell>
          <cell r="G6263">
            <v>0</v>
          </cell>
        </row>
        <row r="6264">
          <cell r="A6264" t="str">
            <v/>
          </cell>
          <cell r="B6264" t="str">
            <v/>
          </cell>
          <cell r="C6264">
            <v>0</v>
          </cell>
          <cell r="D6264" t="str">
            <v/>
          </cell>
          <cell r="E6264">
            <v>0</v>
          </cell>
          <cell r="F6264">
            <v>0</v>
          </cell>
          <cell r="G6264">
            <v>0</v>
          </cell>
        </row>
        <row r="6265">
          <cell r="A6265" t="str">
            <v/>
          </cell>
          <cell r="B6265" t="str">
            <v/>
          </cell>
          <cell r="C6265">
            <v>0</v>
          </cell>
          <cell r="D6265" t="str">
            <v/>
          </cell>
          <cell r="E6265">
            <v>0</v>
          </cell>
          <cell r="F6265">
            <v>0</v>
          </cell>
          <cell r="G6265">
            <v>0</v>
          </cell>
        </row>
        <row r="6266">
          <cell r="A6266" t="str">
            <v/>
          </cell>
          <cell r="B6266" t="str">
            <v/>
          </cell>
          <cell r="C6266">
            <v>0</v>
          </cell>
          <cell r="D6266" t="str">
            <v/>
          </cell>
          <cell r="E6266">
            <v>0</v>
          </cell>
          <cell r="F6266">
            <v>0</v>
          </cell>
          <cell r="G6266">
            <v>0</v>
          </cell>
        </row>
        <row r="6267">
          <cell r="A6267" t="str">
            <v/>
          </cell>
          <cell r="B6267" t="str">
            <v/>
          </cell>
          <cell r="C6267">
            <v>0</v>
          </cell>
          <cell r="D6267" t="str">
            <v/>
          </cell>
          <cell r="E6267">
            <v>0</v>
          </cell>
          <cell r="F6267">
            <v>0</v>
          </cell>
          <cell r="G6267">
            <v>0</v>
          </cell>
        </row>
        <row r="6268">
          <cell r="A6268" t="str">
            <v/>
          </cell>
          <cell r="B6268" t="str">
            <v/>
          </cell>
          <cell r="C6268">
            <v>0</v>
          </cell>
          <cell r="D6268" t="str">
            <v/>
          </cell>
          <cell r="E6268">
            <v>0</v>
          </cell>
          <cell r="F6268">
            <v>0</v>
          </cell>
          <cell r="G6268">
            <v>0</v>
          </cell>
        </row>
        <row r="6269">
          <cell r="A6269" t="str">
            <v/>
          </cell>
          <cell r="B6269" t="str">
            <v/>
          </cell>
          <cell r="C6269">
            <v>0</v>
          </cell>
          <cell r="D6269" t="str">
            <v/>
          </cell>
          <cell r="E6269">
            <v>0</v>
          </cell>
          <cell r="F6269">
            <v>0</v>
          </cell>
          <cell r="G6269">
            <v>0</v>
          </cell>
        </row>
        <row r="6270">
          <cell r="A6270" t="str">
            <v/>
          </cell>
          <cell r="B6270" t="str">
            <v/>
          </cell>
          <cell r="C6270">
            <v>0</v>
          </cell>
          <cell r="D6270" t="str">
            <v/>
          </cell>
          <cell r="E6270">
            <v>0</v>
          </cell>
          <cell r="F6270">
            <v>0</v>
          </cell>
          <cell r="G6270">
            <v>0</v>
          </cell>
        </row>
        <row r="6271">
          <cell r="A6271" t="str">
            <v/>
          </cell>
          <cell r="B6271" t="str">
            <v/>
          </cell>
          <cell r="C6271">
            <v>0</v>
          </cell>
          <cell r="D6271" t="str">
            <v/>
          </cell>
          <cell r="E6271">
            <v>0</v>
          </cell>
          <cell r="F6271">
            <v>0</v>
          </cell>
          <cell r="G6271">
            <v>0</v>
          </cell>
        </row>
        <row r="6272">
          <cell r="A6272" t="str">
            <v/>
          </cell>
          <cell r="B6272" t="str">
            <v/>
          </cell>
          <cell r="C6272">
            <v>0</v>
          </cell>
          <cell r="D6272" t="str">
            <v/>
          </cell>
          <cell r="E6272">
            <v>0</v>
          </cell>
          <cell r="F6272">
            <v>0</v>
          </cell>
          <cell r="G6272">
            <v>0</v>
          </cell>
        </row>
        <row r="6273">
          <cell r="A6273" t="str">
            <v/>
          </cell>
          <cell r="B6273" t="str">
            <v/>
          </cell>
          <cell r="C6273">
            <v>0</v>
          </cell>
          <cell r="D6273" t="str">
            <v/>
          </cell>
          <cell r="E6273">
            <v>0</v>
          </cell>
          <cell r="F6273">
            <v>0</v>
          </cell>
          <cell r="G6273">
            <v>0</v>
          </cell>
        </row>
        <row r="6274">
          <cell r="A6274" t="str">
            <v/>
          </cell>
          <cell r="B6274" t="str">
            <v/>
          </cell>
          <cell r="C6274">
            <v>0</v>
          </cell>
          <cell r="D6274" t="str">
            <v/>
          </cell>
          <cell r="E6274">
            <v>0</v>
          </cell>
          <cell r="F6274">
            <v>0</v>
          </cell>
          <cell r="G6274">
            <v>0</v>
          </cell>
        </row>
        <row r="6275">
          <cell r="A6275" t="str">
            <v/>
          </cell>
          <cell r="B6275" t="str">
            <v/>
          </cell>
          <cell r="C6275">
            <v>0</v>
          </cell>
          <cell r="D6275" t="str">
            <v/>
          </cell>
          <cell r="E6275">
            <v>0</v>
          </cell>
          <cell r="F6275">
            <v>0</v>
          </cell>
          <cell r="G6275">
            <v>0</v>
          </cell>
        </row>
        <row r="6276">
          <cell r="A6276">
            <v>0</v>
          </cell>
          <cell r="B6276">
            <v>0</v>
          </cell>
          <cell r="C6276">
            <v>0</v>
          </cell>
          <cell r="D6276">
            <v>0</v>
          </cell>
          <cell r="E6276">
            <v>0</v>
          </cell>
          <cell r="F6276" t="str">
            <v>Total A</v>
          </cell>
          <cell r="G6276">
            <v>0</v>
          </cell>
        </row>
        <row r="6277">
          <cell r="A6277">
            <v>0</v>
          </cell>
          <cell r="B6277">
            <v>0</v>
          </cell>
          <cell r="C6277" t="str">
            <v>B - MANO DE OBRA</v>
          </cell>
          <cell r="D6277">
            <v>0</v>
          </cell>
          <cell r="E6277">
            <v>0</v>
          </cell>
          <cell r="F6277">
            <v>0</v>
          </cell>
          <cell r="G6277">
            <v>0</v>
          </cell>
        </row>
        <row r="6278">
          <cell r="A6278" t="str">
            <v/>
          </cell>
          <cell r="B6278">
            <v>0</v>
          </cell>
          <cell r="C6278">
            <v>0</v>
          </cell>
          <cell r="D6278" t="str">
            <v/>
          </cell>
          <cell r="E6278">
            <v>0</v>
          </cell>
          <cell r="F6278">
            <v>0</v>
          </cell>
          <cell r="G6278">
            <v>0</v>
          </cell>
        </row>
        <row r="6279">
          <cell r="A6279" t="str">
            <v/>
          </cell>
          <cell r="B6279">
            <v>0</v>
          </cell>
          <cell r="C6279">
            <v>0</v>
          </cell>
          <cell r="D6279" t="str">
            <v/>
          </cell>
          <cell r="E6279">
            <v>0</v>
          </cell>
          <cell r="F6279">
            <v>0</v>
          </cell>
          <cell r="G6279">
            <v>0</v>
          </cell>
        </row>
        <row r="6280">
          <cell r="A6280" t="str">
            <v/>
          </cell>
          <cell r="B6280">
            <v>0</v>
          </cell>
          <cell r="C6280">
            <v>0</v>
          </cell>
          <cell r="D6280" t="str">
            <v/>
          </cell>
          <cell r="E6280">
            <v>0</v>
          </cell>
          <cell r="F6280">
            <v>0</v>
          </cell>
          <cell r="G6280">
            <v>0</v>
          </cell>
        </row>
        <row r="6281">
          <cell r="A6281" t="str">
            <v/>
          </cell>
          <cell r="B6281">
            <v>0</v>
          </cell>
          <cell r="C6281">
            <v>0</v>
          </cell>
          <cell r="D6281" t="str">
            <v/>
          </cell>
          <cell r="E6281">
            <v>0</v>
          </cell>
          <cell r="F6281">
            <v>0</v>
          </cell>
          <cell r="G6281">
            <v>0</v>
          </cell>
        </row>
        <row r="6282">
          <cell r="A6282" t="str">
            <v/>
          </cell>
          <cell r="B6282">
            <v>0</v>
          </cell>
          <cell r="C6282">
            <v>0</v>
          </cell>
          <cell r="D6282" t="str">
            <v/>
          </cell>
          <cell r="E6282">
            <v>0</v>
          </cell>
          <cell r="F6282">
            <v>0</v>
          </cell>
          <cell r="G6282">
            <v>0</v>
          </cell>
        </row>
        <row r="6283">
          <cell r="A6283" t="str">
            <v/>
          </cell>
          <cell r="B6283">
            <v>0</v>
          </cell>
          <cell r="C6283">
            <v>0</v>
          </cell>
          <cell r="D6283" t="str">
            <v/>
          </cell>
          <cell r="E6283">
            <v>0</v>
          </cell>
          <cell r="F6283">
            <v>0</v>
          </cell>
          <cell r="G6283">
            <v>0</v>
          </cell>
        </row>
        <row r="6284">
          <cell r="A6284" t="str">
            <v/>
          </cell>
          <cell r="B6284">
            <v>0</v>
          </cell>
          <cell r="C6284">
            <v>0</v>
          </cell>
          <cell r="D6284" t="str">
            <v/>
          </cell>
          <cell r="E6284">
            <v>0</v>
          </cell>
          <cell r="F6284">
            <v>0</v>
          </cell>
          <cell r="G6284">
            <v>0</v>
          </cell>
        </row>
        <row r="6285">
          <cell r="A6285" t="str">
            <v/>
          </cell>
          <cell r="B6285">
            <v>0</v>
          </cell>
          <cell r="C6285">
            <v>0</v>
          </cell>
          <cell r="D6285" t="str">
            <v/>
          </cell>
          <cell r="E6285">
            <v>0</v>
          </cell>
          <cell r="F6285">
            <v>0</v>
          </cell>
          <cell r="G6285">
            <v>0</v>
          </cell>
        </row>
        <row r="6286">
          <cell r="A6286">
            <v>0</v>
          </cell>
          <cell r="B6286">
            <v>0</v>
          </cell>
          <cell r="C6286">
            <v>0</v>
          </cell>
          <cell r="D6286">
            <v>0</v>
          </cell>
          <cell r="E6286">
            <v>0</v>
          </cell>
          <cell r="F6286" t="str">
            <v>Total B</v>
          </cell>
          <cell r="G6286">
            <v>0</v>
          </cell>
        </row>
        <row r="6287">
          <cell r="A6287">
            <v>0</v>
          </cell>
          <cell r="B6287">
            <v>0</v>
          </cell>
          <cell r="C6287" t="str">
            <v>C - EQUIPOS</v>
          </cell>
          <cell r="D6287">
            <v>0</v>
          </cell>
          <cell r="E6287">
            <v>0</v>
          </cell>
          <cell r="F6287">
            <v>0</v>
          </cell>
          <cell r="G6287">
            <v>0</v>
          </cell>
        </row>
        <row r="6288">
          <cell r="A6288" t="str">
            <v/>
          </cell>
          <cell r="B6288" t="str">
            <v/>
          </cell>
          <cell r="C6288">
            <v>0</v>
          </cell>
          <cell r="D6288" t="str">
            <v/>
          </cell>
          <cell r="E6288">
            <v>0</v>
          </cell>
          <cell r="F6288">
            <v>0</v>
          </cell>
          <cell r="G6288">
            <v>0</v>
          </cell>
        </row>
        <row r="6289">
          <cell r="A6289" t="str">
            <v/>
          </cell>
          <cell r="B6289" t="str">
            <v/>
          </cell>
          <cell r="C6289">
            <v>0</v>
          </cell>
          <cell r="D6289" t="str">
            <v/>
          </cell>
          <cell r="E6289">
            <v>0</v>
          </cell>
          <cell r="F6289">
            <v>0</v>
          </cell>
          <cell r="G6289">
            <v>0</v>
          </cell>
        </row>
        <row r="6290">
          <cell r="A6290" t="str">
            <v/>
          </cell>
          <cell r="B6290" t="str">
            <v/>
          </cell>
          <cell r="C6290">
            <v>0</v>
          </cell>
          <cell r="D6290" t="str">
            <v/>
          </cell>
          <cell r="E6290">
            <v>0</v>
          </cell>
          <cell r="F6290">
            <v>0</v>
          </cell>
          <cell r="G6290">
            <v>0</v>
          </cell>
        </row>
        <row r="6291">
          <cell r="A6291" t="str">
            <v/>
          </cell>
          <cell r="B6291" t="str">
            <v/>
          </cell>
          <cell r="C6291">
            <v>0</v>
          </cell>
          <cell r="D6291" t="str">
            <v/>
          </cell>
          <cell r="E6291">
            <v>0</v>
          </cell>
          <cell r="F6291">
            <v>0</v>
          </cell>
          <cell r="G6291">
            <v>0</v>
          </cell>
        </row>
        <row r="6292">
          <cell r="A6292" t="str">
            <v/>
          </cell>
          <cell r="B6292" t="str">
            <v/>
          </cell>
          <cell r="C6292">
            <v>0</v>
          </cell>
          <cell r="D6292" t="str">
            <v/>
          </cell>
          <cell r="E6292">
            <v>0</v>
          </cell>
          <cell r="F6292">
            <v>0</v>
          </cell>
          <cell r="G6292">
            <v>0</v>
          </cell>
        </row>
        <row r="6293">
          <cell r="A6293" t="str">
            <v/>
          </cell>
          <cell r="B6293" t="str">
            <v/>
          </cell>
          <cell r="C6293">
            <v>0</v>
          </cell>
          <cell r="D6293" t="str">
            <v/>
          </cell>
          <cell r="E6293">
            <v>0</v>
          </cell>
          <cell r="F6293">
            <v>0</v>
          </cell>
          <cell r="G6293">
            <v>0</v>
          </cell>
        </row>
        <row r="6294">
          <cell r="A6294" t="str">
            <v/>
          </cell>
          <cell r="B6294" t="str">
            <v/>
          </cell>
          <cell r="C6294">
            <v>0</v>
          </cell>
          <cell r="D6294" t="str">
            <v/>
          </cell>
          <cell r="E6294">
            <v>0</v>
          </cell>
          <cell r="F6294">
            <v>0</v>
          </cell>
          <cell r="G6294">
            <v>0</v>
          </cell>
        </row>
        <row r="6295">
          <cell r="A6295" t="str">
            <v/>
          </cell>
          <cell r="B6295" t="str">
            <v/>
          </cell>
          <cell r="C6295">
            <v>0</v>
          </cell>
          <cell r="D6295" t="str">
            <v/>
          </cell>
          <cell r="E6295">
            <v>0</v>
          </cell>
          <cell r="F6295">
            <v>0</v>
          </cell>
          <cell r="G6295">
            <v>0</v>
          </cell>
        </row>
        <row r="6296">
          <cell r="A6296" t="str">
            <v/>
          </cell>
          <cell r="B6296" t="str">
            <v/>
          </cell>
          <cell r="C6296">
            <v>0</v>
          </cell>
          <cell r="D6296" t="str">
            <v/>
          </cell>
          <cell r="E6296">
            <v>0</v>
          </cell>
          <cell r="F6296">
            <v>0</v>
          </cell>
          <cell r="G6296">
            <v>0</v>
          </cell>
        </row>
        <row r="6297">
          <cell r="A6297">
            <v>0</v>
          </cell>
          <cell r="B6297">
            <v>0</v>
          </cell>
          <cell r="C6297">
            <v>0</v>
          </cell>
          <cell r="D6297">
            <v>0</v>
          </cell>
          <cell r="E6297">
            <v>0</v>
          </cell>
          <cell r="F6297" t="str">
            <v>Total C</v>
          </cell>
          <cell r="G6297">
            <v>0</v>
          </cell>
        </row>
        <row r="6298">
          <cell r="A6298">
            <v>0</v>
          </cell>
          <cell r="B6298">
            <v>0</v>
          </cell>
          <cell r="C6298">
            <v>0</v>
          </cell>
          <cell r="D6298">
            <v>0</v>
          </cell>
          <cell r="E6298">
            <v>0</v>
          </cell>
          <cell r="F6298">
            <v>0</v>
          </cell>
          <cell r="G6298">
            <v>0</v>
          </cell>
        </row>
        <row r="6299">
          <cell r="A6299" t="str">
            <v/>
          </cell>
          <cell r="B6299" t="str">
            <v/>
          </cell>
          <cell r="C6299">
            <v>0</v>
          </cell>
          <cell r="D6299" t="str">
            <v>Costo  Neto</v>
          </cell>
          <cell r="E6299">
            <v>0</v>
          </cell>
          <cell r="F6299" t="str">
            <v>Total D=A+B+C</v>
          </cell>
          <cell r="G6299">
            <v>0</v>
          </cell>
        </row>
        <row r="6301">
          <cell r="A6301" t="str">
            <v>ANALISIS DE PRECIOS</v>
          </cell>
          <cell r="B6301">
            <v>0</v>
          </cell>
          <cell r="C6301">
            <v>0</v>
          </cell>
          <cell r="D6301">
            <v>0</v>
          </cell>
          <cell r="E6301">
            <v>0</v>
          </cell>
          <cell r="F6301">
            <v>0</v>
          </cell>
          <cell r="G6301">
            <v>0</v>
          </cell>
        </row>
        <row r="6302">
          <cell r="A6302" t="str">
            <v>COMITENTE:</v>
          </cell>
          <cell r="B6302" t="str">
            <v>DIRECCIÓN DE ARQUITECTURA</v>
          </cell>
          <cell r="C6302">
            <v>0</v>
          </cell>
          <cell r="D6302">
            <v>0</v>
          </cell>
          <cell r="E6302">
            <v>0</v>
          </cell>
          <cell r="F6302">
            <v>0</v>
          </cell>
          <cell r="G6302">
            <v>0</v>
          </cell>
        </row>
        <row r="6303">
          <cell r="A6303" t="str">
            <v>CONTRATISTA:</v>
          </cell>
          <cell r="B6303" t="str">
            <v>FUNCIONALES SIGOP</v>
          </cell>
          <cell r="C6303">
            <v>0</v>
          </cell>
          <cell r="D6303">
            <v>0</v>
          </cell>
          <cell r="E6303">
            <v>0</v>
          </cell>
          <cell r="F6303">
            <v>0</v>
          </cell>
          <cell r="G6303">
            <v>0</v>
          </cell>
        </row>
        <row r="6304">
          <cell r="A6304" t="str">
            <v>OBRA:</v>
          </cell>
          <cell r="B6304" t="str">
            <v>PRUEBA PLANILLA DE MEDICION</v>
          </cell>
          <cell r="C6304">
            <v>0</v>
          </cell>
          <cell r="D6304">
            <v>0</v>
          </cell>
          <cell r="E6304">
            <v>0</v>
          </cell>
          <cell r="F6304" t="str">
            <v>PRECIOS A:</v>
          </cell>
          <cell r="G6304">
            <v>0</v>
          </cell>
        </row>
        <row r="6305">
          <cell r="A6305" t="str">
            <v>UBICACIÓN:</v>
          </cell>
          <cell r="B6305" t="str">
            <v>CENTRO CIVICO</v>
          </cell>
          <cell r="C6305">
            <v>0</v>
          </cell>
          <cell r="D6305">
            <v>0</v>
          </cell>
          <cell r="E6305">
            <v>0</v>
          </cell>
          <cell r="F6305">
            <v>0</v>
          </cell>
          <cell r="G6305">
            <v>0</v>
          </cell>
        </row>
        <row r="6306">
          <cell r="A6306" t="str">
            <v>RUBRO:</v>
          </cell>
          <cell r="B6306" t="str">
            <v/>
          </cell>
          <cell r="C6306" t="str">
            <v/>
          </cell>
          <cell r="D6306">
            <v>0</v>
          </cell>
          <cell r="E6306">
            <v>0</v>
          </cell>
          <cell r="F6306">
            <v>0</v>
          </cell>
          <cell r="G6306">
            <v>0</v>
          </cell>
        </row>
        <row r="6307">
          <cell r="A6307" t="str">
            <v>ITEM:</v>
          </cell>
          <cell r="B6307" t="str">
            <v/>
          </cell>
          <cell r="C6307" t="str">
            <v/>
          </cell>
          <cell r="D6307">
            <v>0</v>
          </cell>
          <cell r="E6307">
            <v>0</v>
          </cell>
          <cell r="F6307" t="str">
            <v>UNIDAD:</v>
          </cell>
          <cell r="G6307" t="str">
            <v/>
          </cell>
        </row>
        <row r="6308">
          <cell r="A6308">
            <v>0</v>
          </cell>
          <cell r="B6308">
            <v>0</v>
          </cell>
          <cell r="C6308">
            <v>0</v>
          </cell>
          <cell r="D6308">
            <v>0</v>
          </cell>
          <cell r="E6308">
            <v>0</v>
          </cell>
          <cell r="F6308">
            <v>0</v>
          </cell>
          <cell r="G6308">
            <v>0</v>
          </cell>
        </row>
        <row r="6309">
          <cell r="A6309" t="str">
            <v>DATOS REDETERMINACION</v>
          </cell>
          <cell r="B6309">
            <v>0</v>
          </cell>
          <cell r="C6309" t="str">
            <v>DESIGNACION</v>
          </cell>
          <cell r="D6309" t="str">
            <v>U</v>
          </cell>
          <cell r="E6309" t="str">
            <v>Cantidad</v>
          </cell>
          <cell r="F6309" t="str">
            <v>$ Unitarios</v>
          </cell>
          <cell r="G6309" t="str">
            <v>$ Parcial</v>
          </cell>
        </row>
        <row r="6310">
          <cell r="A6310" t="str">
            <v>CÓDIGO</v>
          </cell>
          <cell r="B6310" t="str">
            <v>DESCRIPCIÓN</v>
          </cell>
          <cell r="C6310">
            <v>0</v>
          </cell>
          <cell r="D6310">
            <v>0</v>
          </cell>
          <cell r="E6310">
            <v>0</v>
          </cell>
          <cell r="F6310">
            <v>0</v>
          </cell>
          <cell r="G6310">
            <v>0</v>
          </cell>
        </row>
        <row r="6311">
          <cell r="A6311">
            <v>0</v>
          </cell>
          <cell r="B6311">
            <v>0</v>
          </cell>
          <cell r="C6311" t="str">
            <v>A - MATERIALES</v>
          </cell>
          <cell r="D6311">
            <v>0</v>
          </cell>
          <cell r="E6311">
            <v>0</v>
          </cell>
          <cell r="F6311">
            <v>0</v>
          </cell>
          <cell r="G6311">
            <v>0</v>
          </cell>
        </row>
        <row r="6312">
          <cell r="A6312" t="str">
            <v/>
          </cell>
          <cell r="B6312" t="str">
            <v/>
          </cell>
          <cell r="C6312">
            <v>0</v>
          </cell>
          <cell r="D6312" t="str">
            <v/>
          </cell>
          <cell r="E6312">
            <v>0</v>
          </cell>
          <cell r="F6312">
            <v>0</v>
          </cell>
          <cell r="G6312">
            <v>0</v>
          </cell>
        </row>
        <row r="6313">
          <cell r="A6313" t="str">
            <v/>
          </cell>
          <cell r="B6313" t="str">
            <v/>
          </cell>
          <cell r="C6313">
            <v>0</v>
          </cell>
          <cell r="D6313" t="str">
            <v/>
          </cell>
          <cell r="E6313">
            <v>0</v>
          </cell>
          <cell r="F6313">
            <v>0</v>
          </cell>
          <cell r="G6313">
            <v>0</v>
          </cell>
        </row>
        <row r="6314">
          <cell r="A6314" t="str">
            <v/>
          </cell>
          <cell r="B6314" t="str">
            <v/>
          </cell>
          <cell r="C6314">
            <v>0</v>
          </cell>
          <cell r="D6314" t="str">
            <v/>
          </cell>
          <cell r="E6314">
            <v>0</v>
          </cell>
          <cell r="F6314">
            <v>0</v>
          </cell>
          <cell r="G6314">
            <v>0</v>
          </cell>
        </row>
        <row r="6315">
          <cell r="A6315" t="str">
            <v/>
          </cell>
          <cell r="B6315" t="str">
            <v/>
          </cell>
          <cell r="C6315">
            <v>0</v>
          </cell>
          <cell r="D6315" t="str">
            <v/>
          </cell>
          <cell r="E6315">
            <v>0</v>
          </cell>
          <cell r="F6315">
            <v>0</v>
          </cell>
          <cell r="G6315">
            <v>0</v>
          </cell>
        </row>
        <row r="6316">
          <cell r="A6316" t="str">
            <v/>
          </cell>
          <cell r="B6316" t="str">
            <v/>
          </cell>
          <cell r="C6316">
            <v>0</v>
          </cell>
          <cell r="D6316" t="str">
            <v/>
          </cell>
          <cell r="E6316">
            <v>0</v>
          </cell>
          <cell r="F6316">
            <v>0</v>
          </cell>
          <cell r="G6316">
            <v>0</v>
          </cell>
        </row>
        <row r="6317">
          <cell r="A6317" t="str">
            <v/>
          </cell>
          <cell r="B6317" t="str">
            <v/>
          </cell>
          <cell r="C6317">
            <v>0</v>
          </cell>
          <cell r="D6317" t="str">
            <v/>
          </cell>
          <cell r="E6317">
            <v>0</v>
          </cell>
          <cell r="F6317">
            <v>0</v>
          </cell>
          <cell r="G6317">
            <v>0</v>
          </cell>
        </row>
        <row r="6318">
          <cell r="A6318" t="str">
            <v/>
          </cell>
          <cell r="B6318" t="str">
            <v/>
          </cell>
          <cell r="C6318">
            <v>0</v>
          </cell>
          <cell r="D6318" t="str">
            <v/>
          </cell>
          <cell r="E6318">
            <v>0</v>
          </cell>
          <cell r="F6318">
            <v>0</v>
          </cell>
          <cell r="G6318">
            <v>0</v>
          </cell>
        </row>
        <row r="6319">
          <cell r="A6319" t="str">
            <v/>
          </cell>
          <cell r="B6319" t="str">
            <v/>
          </cell>
          <cell r="C6319">
            <v>0</v>
          </cell>
          <cell r="D6319" t="str">
            <v/>
          </cell>
          <cell r="E6319">
            <v>0</v>
          </cell>
          <cell r="F6319">
            <v>0</v>
          </cell>
          <cell r="G6319">
            <v>0</v>
          </cell>
        </row>
        <row r="6320">
          <cell r="A6320" t="str">
            <v/>
          </cell>
          <cell r="B6320" t="str">
            <v/>
          </cell>
          <cell r="C6320">
            <v>0</v>
          </cell>
          <cell r="D6320" t="str">
            <v/>
          </cell>
          <cell r="E6320">
            <v>0</v>
          </cell>
          <cell r="F6320">
            <v>0</v>
          </cell>
          <cell r="G6320">
            <v>0</v>
          </cell>
        </row>
        <row r="6321">
          <cell r="A6321" t="str">
            <v/>
          </cell>
          <cell r="B6321" t="str">
            <v/>
          </cell>
          <cell r="C6321">
            <v>0</v>
          </cell>
          <cell r="D6321" t="str">
            <v/>
          </cell>
          <cell r="E6321">
            <v>0</v>
          </cell>
          <cell r="F6321">
            <v>0</v>
          </cell>
          <cell r="G6321">
            <v>0</v>
          </cell>
        </row>
        <row r="6322">
          <cell r="A6322" t="str">
            <v/>
          </cell>
          <cell r="B6322" t="str">
            <v/>
          </cell>
          <cell r="C6322">
            <v>0</v>
          </cell>
          <cell r="D6322" t="str">
            <v/>
          </cell>
          <cell r="E6322">
            <v>0</v>
          </cell>
          <cell r="F6322">
            <v>0</v>
          </cell>
          <cell r="G6322">
            <v>0</v>
          </cell>
        </row>
        <row r="6323">
          <cell r="A6323" t="str">
            <v/>
          </cell>
          <cell r="B6323" t="str">
            <v/>
          </cell>
          <cell r="C6323">
            <v>0</v>
          </cell>
          <cell r="D6323" t="str">
            <v/>
          </cell>
          <cell r="E6323">
            <v>0</v>
          </cell>
          <cell r="F6323">
            <v>0</v>
          </cell>
          <cell r="G6323">
            <v>0</v>
          </cell>
        </row>
        <row r="6324">
          <cell r="A6324" t="str">
            <v/>
          </cell>
          <cell r="B6324" t="str">
            <v/>
          </cell>
          <cell r="C6324">
            <v>0</v>
          </cell>
          <cell r="D6324" t="str">
            <v/>
          </cell>
          <cell r="E6324">
            <v>0</v>
          </cell>
          <cell r="F6324">
            <v>0</v>
          </cell>
          <cell r="G6324">
            <v>0</v>
          </cell>
        </row>
        <row r="6325">
          <cell r="A6325" t="str">
            <v/>
          </cell>
          <cell r="B6325" t="str">
            <v/>
          </cell>
          <cell r="C6325">
            <v>0</v>
          </cell>
          <cell r="D6325" t="str">
            <v/>
          </cell>
          <cell r="E6325">
            <v>0</v>
          </cell>
          <cell r="F6325">
            <v>0</v>
          </cell>
          <cell r="G6325">
            <v>0</v>
          </cell>
        </row>
        <row r="6326">
          <cell r="A6326">
            <v>0</v>
          </cell>
          <cell r="B6326">
            <v>0</v>
          </cell>
          <cell r="C6326">
            <v>0</v>
          </cell>
          <cell r="D6326">
            <v>0</v>
          </cell>
          <cell r="E6326">
            <v>0</v>
          </cell>
          <cell r="F6326" t="str">
            <v>Total A</v>
          </cell>
          <cell r="G6326">
            <v>0</v>
          </cell>
        </row>
        <row r="6327">
          <cell r="A6327">
            <v>0</v>
          </cell>
          <cell r="B6327">
            <v>0</v>
          </cell>
          <cell r="C6327" t="str">
            <v>B - MANO DE OBRA</v>
          </cell>
          <cell r="D6327">
            <v>0</v>
          </cell>
          <cell r="E6327">
            <v>0</v>
          </cell>
          <cell r="F6327">
            <v>0</v>
          </cell>
          <cell r="G6327">
            <v>0</v>
          </cell>
        </row>
        <row r="6328">
          <cell r="A6328" t="str">
            <v/>
          </cell>
          <cell r="B6328">
            <v>0</v>
          </cell>
          <cell r="C6328">
            <v>0</v>
          </cell>
          <cell r="D6328" t="str">
            <v/>
          </cell>
          <cell r="E6328">
            <v>0</v>
          </cell>
          <cell r="F6328">
            <v>0</v>
          </cell>
          <cell r="G6328">
            <v>0</v>
          </cell>
        </row>
        <row r="6329">
          <cell r="A6329" t="str">
            <v/>
          </cell>
          <cell r="B6329">
            <v>0</v>
          </cell>
          <cell r="C6329">
            <v>0</v>
          </cell>
          <cell r="D6329" t="str">
            <v/>
          </cell>
          <cell r="E6329">
            <v>0</v>
          </cell>
          <cell r="F6329">
            <v>0</v>
          </cell>
          <cell r="G6329">
            <v>0</v>
          </cell>
        </row>
        <row r="6330">
          <cell r="A6330" t="str">
            <v/>
          </cell>
          <cell r="B6330">
            <v>0</v>
          </cell>
          <cell r="C6330">
            <v>0</v>
          </cell>
          <cell r="D6330" t="str">
            <v/>
          </cell>
          <cell r="E6330">
            <v>0</v>
          </cell>
          <cell r="F6330">
            <v>0</v>
          </cell>
          <cell r="G6330">
            <v>0</v>
          </cell>
        </row>
        <row r="6331">
          <cell r="A6331" t="str">
            <v/>
          </cell>
          <cell r="B6331">
            <v>0</v>
          </cell>
          <cell r="C6331">
            <v>0</v>
          </cell>
          <cell r="D6331" t="str">
            <v/>
          </cell>
          <cell r="E6331">
            <v>0</v>
          </cell>
          <cell r="F6331">
            <v>0</v>
          </cell>
          <cell r="G6331">
            <v>0</v>
          </cell>
        </row>
        <row r="6332">
          <cell r="A6332" t="str">
            <v/>
          </cell>
          <cell r="B6332">
            <v>0</v>
          </cell>
          <cell r="C6332">
            <v>0</v>
          </cell>
          <cell r="D6332" t="str">
            <v/>
          </cell>
          <cell r="E6332">
            <v>0</v>
          </cell>
          <cell r="F6332">
            <v>0</v>
          </cell>
          <cell r="G6332">
            <v>0</v>
          </cell>
        </row>
        <row r="6333">
          <cell r="A6333" t="str">
            <v/>
          </cell>
          <cell r="B6333">
            <v>0</v>
          </cell>
          <cell r="C6333">
            <v>0</v>
          </cell>
          <cell r="D6333" t="str">
            <v/>
          </cell>
          <cell r="E6333">
            <v>0</v>
          </cell>
          <cell r="F6333">
            <v>0</v>
          </cell>
          <cell r="G6333">
            <v>0</v>
          </cell>
        </row>
        <row r="6334">
          <cell r="A6334" t="str">
            <v/>
          </cell>
          <cell r="B6334">
            <v>0</v>
          </cell>
          <cell r="C6334">
            <v>0</v>
          </cell>
          <cell r="D6334" t="str">
            <v/>
          </cell>
          <cell r="E6334">
            <v>0</v>
          </cell>
          <cell r="F6334">
            <v>0</v>
          </cell>
          <cell r="G6334">
            <v>0</v>
          </cell>
        </row>
        <row r="6335">
          <cell r="A6335" t="str">
            <v/>
          </cell>
          <cell r="B6335">
            <v>0</v>
          </cell>
          <cell r="C6335">
            <v>0</v>
          </cell>
          <cell r="D6335" t="str">
            <v/>
          </cell>
          <cell r="E6335">
            <v>0</v>
          </cell>
          <cell r="F6335">
            <v>0</v>
          </cell>
          <cell r="G6335">
            <v>0</v>
          </cell>
        </row>
        <row r="6336">
          <cell r="A6336">
            <v>0</v>
          </cell>
          <cell r="B6336">
            <v>0</v>
          </cell>
          <cell r="C6336">
            <v>0</v>
          </cell>
          <cell r="D6336">
            <v>0</v>
          </cell>
          <cell r="E6336">
            <v>0</v>
          </cell>
          <cell r="F6336" t="str">
            <v>Total B</v>
          </cell>
          <cell r="G6336">
            <v>0</v>
          </cell>
        </row>
        <row r="6337">
          <cell r="A6337">
            <v>0</v>
          </cell>
          <cell r="B6337">
            <v>0</v>
          </cell>
          <cell r="C6337" t="str">
            <v>C - EQUIPOS</v>
          </cell>
          <cell r="D6337">
            <v>0</v>
          </cell>
          <cell r="E6337">
            <v>0</v>
          </cell>
          <cell r="F6337">
            <v>0</v>
          </cell>
          <cell r="G6337">
            <v>0</v>
          </cell>
        </row>
        <row r="6338">
          <cell r="A6338" t="str">
            <v/>
          </cell>
          <cell r="B6338" t="str">
            <v/>
          </cell>
          <cell r="C6338">
            <v>0</v>
          </cell>
          <cell r="D6338" t="str">
            <v/>
          </cell>
          <cell r="E6338">
            <v>0</v>
          </cell>
          <cell r="F6338">
            <v>0</v>
          </cell>
          <cell r="G6338">
            <v>0</v>
          </cell>
        </row>
        <row r="6339">
          <cell r="A6339" t="str">
            <v/>
          </cell>
          <cell r="B6339" t="str">
            <v/>
          </cell>
          <cell r="C6339">
            <v>0</v>
          </cell>
          <cell r="D6339" t="str">
            <v/>
          </cell>
          <cell r="E6339">
            <v>0</v>
          </cell>
          <cell r="F6339">
            <v>0</v>
          </cell>
          <cell r="G6339">
            <v>0</v>
          </cell>
        </row>
        <row r="6340">
          <cell r="A6340" t="str">
            <v/>
          </cell>
          <cell r="B6340" t="str">
            <v/>
          </cell>
          <cell r="C6340">
            <v>0</v>
          </cell>
          <cell r="D6340" t="str">
            <v/>
          </cell>
          <cell r="E6340">
            <v>0</v>
          </cell>
          <cell r="F6340">
            <v>0</v>
          </cell>
          <cell r="G6340">
            <v>0</v>
          </cell>
        </row>
        <row r="6341">
          <cell r="A6341" t="str">
            <v/>
          </cell>
          <cell r="B6341" t="str">
            <v/>
          </cell>
          <cell r="C6341">
            <v>0</v>
          </cell>
          <cell r="D6341" t="str">
            <v/>
          </cell>
          <cell r="E6341">
            <v>0</v>
          </cell>
          <cell r="F6341">
            <v>0</v>
          </cell>
          <cell r="G6341">
            <v>0</v>
          </cell>
        </row>
        <row r="6342">
          <cell r="A6342" t="str">
            <v/>
          </cell>
          <cell r="B6342" t="str">
            <v/>
          </cell>
          <cell r="C6342">
            <v>0</v>
          </cell>
          <cell r="D6342" t="str">
            <v/>
          </cell>
          <cell r="E6342">
            <v>0</v>
          </cell>
          <cell r="F6342">
            <v>0</v>
          </cell>
          <cell r="G6342">
            <v>0</v>
          </cell>
        </row>
        <row r="6343">
          <cell r="A6343" t="str">
            <v/>
          </cell>
          <cell r="B6343" t="str">
            <v/>
          </cell>
          <cell r="C6343">
            <v>0</v>
          </cell>
          <cell r="D6343" t="str">
            <v/>
          </cell>
          <cell r="E6343">
            <v>0</v>
          </cell>
          <cell r="F6343">
            <v>0</v>
          </cell>
          <cell r="G6343">
            <v>0</v>
          </cell>
        </row>
        <row r="6344">
          <cell r="A6344" t="str">
            <v/>
          </cell>
          <cell r="B6344" t="str">
            <v/>
          </cell>
          <cell r="C6344">
            <v>0</v>
          </cell>
          <cell r="D6344" t="str">
            <v/>
          </cell>
          <cell r="E6344">
            <v>0</v>
          </cell>
          <cell r="F6344">
            <v>0</v>
          </cell>
          <cell r="G6344">
            <v>0</v>
          </cell>
        </row>
        <row r="6345">
          <cell r="A6345" t="str">
            <v/>
          </cell>
          <cell r="B6345" t="str">
            <v/>
          </cell>
          <cell r="C6345">
            <v>0</v>
          </cell>
          <cell r="D6345" t="str">
            <v/>
          </cell>
          <cell r="E6345">
            <v>0</v>
          </cell>
          <cell r="F6345">
            <v>0</v>
          </cell>
          <cell r="G6345">
            <v>0</v>
          </cell>
        </row>
        <row r="6346">
          <cell r="A6346" t="str">
            <v/>
          </cell>
          <cell r="B6346" t="str">
            <v/>
          </cell>
          <cell r="C6346">
            <v>0</v>
          </cell>
          <cell r="D6346" t="str">
            <v/>
          </cell>
          <cell r="E6346">
            <v>0</v>
          </cell>
          <cell r="F6346">
            <v>0</v>
          </cell>
          <cell r="G6346">
            <v>0</v>
          </cell>
        </row>
        <row r="6347">
          <cell r="A6347">
            <v>0</v>
          </cell>
          <cell r="B6347">
            <v>0</v>
          </cell>
          <cell r="C6347">
            <v>0</v>
          </cell>
          <cell r="D6347">
            <v>0</v>
          </cell>
          <cell r="E6347">
            <v>0</v>
          </cell>
          <cell r="F6347" t="str">
            <v>Total C</v>
          </cell>
          <cell r="G6347">
            <v>0</v>
          </cell>
        </row>
        <row r="6348">
          <cell r="A6348">
            <v>0</v>
          </cell>
          <cell r="B6348">
            <v>0</v>
          </cell>
          <cell r="C6348">
            <v>0</v>
          </cell>
          <cell r="D6348">
            <v>0</v>
          </cell>
          <cell r="E6348">
            <v>0</v>
          </cell>
          <cell r="F6348">
            <v>0</v>
          </cell>
          <cell r="G6348">
            <v>0</v>
          </cell>
        </row>
        <row r="6349">
          <cell r="A6349" t="str">
            <v/>
          </cell>
          <cell r="B6349" t="str">
            <v/>
          </cell>
          <cell r="C6349">
            <v>0</v>
          </cell>
          <cell r="D6349" t="str">
            <v>Costo  Neto</v>
          </cell>
          <cell r="E6349">
            <v>0</v>
          </cell>
          <cell r="F6349" t="str">
            <v>Total D=A+B+C</v>
          </cell>
          <cell r="G6349">
            <v>0</v>
          </cell>
        </row>
        <row r="6351">
          <cell r="A6351" t="str">
            <v>ANALISIS DE PRECIOS</v>
          </cell>
          <cell r="B6351">
            <v>0</v>
          </cell>
          <cell r="C6351">
            <v>0</v>
          </cell>
          <cell r="D6351">
            <v>0</v>
          </cell>
          <cell r="E6351">
            <v>0</v>
          </cell>
          <cell r="F6351">
            <v>0</v>
          </cell>
          <cell r="G6351">
            <v>0</v>
          </cell>
        </row>
        <row r="6352">
          <cell r="A6352" t="str">
            <v>COMITENTE:</v>
          </cell>
          <cell r="B6352" t="str">
            <v>DIRECCIÓN DE ARQUITECTURA</v>
          </cell>
          <cell r="C6352">
            <v>0</v>
          </cell>
          <cell r="D6352">
            <v>0</v>
          </cell>
          <cell r="E6352">
            <v>0</v>
          </cell>
          <cell r="F6352">
            <v>0</v>
          </cell>
          <cell r="G6352">
            <v>0</v>
          </cell>
        </row>
        <row r="6353">
          <cell r="A6353" t="str">
            <v>CONTRATISTA:</v>
          </cell>
          <cell r="B6353" t="str">
            <v>FUNCIONALES SIGOP</v>
          </cell>
          <cell r="C6353">
            <v>0</v>
          </cell>
          <cell r="D6353">
            <v>0</v>
          </cell>
          <cell r="E6353">
            <v>0</v>
          </cell>
          <cell r="F6353">
            <v>0</v>
          </cell>
          <cell r="G6353">
            <v>0</v>
          </cell>
        </row>
        <row r="6354">
          <cell r="A6354" t="str">
            <v>OBRA:</v>
          </cell>
          <cell r="B6354" t="str">
            <v>PRUEBA PLANILLA DE MEDICION</v>
          </cell>
          <cell r="C6354">
            <v>0</v>
          </cell>
          <cell r="D6354">
            <v>0</v>
          </cell>
          <cell r="E6354">
            <v>0</v>
          </cell>
          <cell r="F6354" t="str">
            <v>PRECIOS A:</v>
          </cell>
          <cell r="G6354">
            <v>0</v>
          </cell>
        </row>
        <row r="6355">
          <cell r="A6355" t="str">
            <v>UBICACIÓN:</v>
          </cell>
          <cell r="B6355" t="str">
            <v>CENTRO CIVICO</v>
          </cell>
          <cell r="C6355">
            <v>0</v>
          </cell>
          <cell r="D6355">
            <v>0</v>
          </cell>
          <cell r="E6355">
            <v>0</v>
          </cell>
          <cell r="F6355">
            <v>0</v>
          </cell>
          <cell r="G6355">
            <v>0</v>
          </cell>
        </row>
        <row r="6356">
          <cell r="A6356" t="str">
            <v>RUBRO:</v>
          </cell>
          <cell r="B6356" t="str">
            <v/>
          </cell>
          <cell r="C6356" t="str">
            <v/>
          </cell>
          <cell r="D6356">
            <v>0</v>
          </cell>
          <cell r="E6356">
            <v>0</v>
          </cell>
          <cell r="F6356">
            <v>0</v>
          </cell>
          <cell r="G6356">
            <v>0</v>
          </cell>
        </row>
        <row r="6357">
          <cell r="A6357" t="str">
            <v>ITEM:</v>
          </cell>
          <cell r="B6357" t="str">
            <v/>
          </cell>
          <cell r="C6357" t="str">
            <v/>
          </cell>
          <cell r="D6357">
            <v>0</v>
          </cell>
          <cell r="E6357">
            <v>0</v>
          </cell>
          <cell r="F6357" t="str">
            <v>UNIDAD:</v>
          </cell>
          <cell r="G6357" t="str">
            <v/>
          </cell>
        </row>
        <row r="6358">
          <cell r="A6358">
            <v>0</v>
          </cell>
          <cell r="B6358">
            <v>0</v>
          </cell>
          <cell r="C6358">
            <v>0</v>
          </cell>
          <cell r="D6358">
            <v>0</v>
          </cell>
          <cell r="E6358">
            <v>0</v>
          </cell>
          <cell r="F6358">
            <v>0</v>
          </cell>
          <cell r="G6358">
            <v>0</v>
          </cell>
        </row>
        <row r="6359">
          <cell r="A6359" t="str">
            <v>DATOS REDETERMINACION</v>
          </cell>
          <cell r="B6359">
            <v>0</v>
          </cell>
          <cell r="C6359" t="str">
            <v>DESIGNACION</v>
          </cell>
          <cell r="D6359" t="str">
            <v>U</v>
          </cell>
          <cell r="E6359" t="str">
            <v>Cantidad</v>
          </cell>
          <cell r="F6359" t="str">
            <v>$ Unitarios</v>
          </cell>
          <cell r="G6359" t="str">
            <v>$ Parcial</v>
          </cell>
        </row>
        <row r="6360">
          <cell r="A6360" t="str">
            <v>CÓDIGO</v>
          </cell>
          <cell r="B6360" t="str">
            <v>DESCRIPCIÓN</v>
          </cell>
          <cell r="C6360">
            <v>0</v>
          </cell>
          <cell r="D6360">
            <v>0</v>
          </cell>
          <cell r="E6360">
            <v>0</v>
          </cell>
          <cell r="F6360">
            <v>0</v>
          </cell>
          <cell r="G6360">
            <v>0</v>
          </cell>
        </row>
        <row r="6361">
          <cell r="A6361">
            <v>0</v>
          </cell>
          <cell r="B6361">
            <v>0</v>
          </cell>
          <cell r="C6361" t="str">
            <v>A - MATERIALES</v>
          </cell>
          <cell r="D6361">
            <v>0</v>
          </cell>
          <cell r="E6361">
            <v>0</v>
          </cell>
          <cell r="F6361">
            <v>0</v>
          </cell>
          <cell r="G6361">
            <v>0</v>
          </cell>
        </row>
        <row r="6362">
          <cell r="A6362" t="str">
            <v/>
          </cell>
          <cell r="B6362" t="str">
            <v/>
          </cell>
          <cell r="C6362">
            <v>0</v>
          </cell>
          <cell r="D6362" t="str">
            <v/>
          </cell>
          <cell r="E6362">
            <v>0</v>
          </cell>
          <cell r="F6362">
            <v>0</v>
          </cell>
          <cell r="G6362">
            <v>0</v>
          </cell>
        </row>
        <row r="6363">
          <cell r="A6363" t="str">
            <v/>
          </cell>
          <cell r="B6363" t="str">
            <v/>
          </cell>
          <cell r="C6363">
            <v>0</v>
          </cell>
          <cell r="D6363" t="str">
            <v/>
          </cell>
          <cell r="E6363">
            <v>0</v>
          </cell>
          <cell r="F6363">
            <v>0</v>
          </cell>
          <cell r="G6363">
            <v>0</v>
          </cell>
        </row>
        <row r="6364">
          <cell r="A6364" t="str">
            <v/>
          </cell>
          <cell r="B6364" t="str">
            <v/>
          </cell>
          <cell r="C6364">
            <v>0</v>
          </cell>
          <cell r="D6364" t="str">
            <v/>
          </cell>
          <cell r="E6364">
            <v>0</v>
          </cell>
          <cell r="F6364">
            <v>0</v>
          </cell>
          <cell r="G6364">
            <v>0</v>
          </cell>
        </row>
        <row r="6365">
          <cell r="A6365" t="str">
            <v/>
          </cell>
          <cell r="B6365" t="str">
            <v/>
          </cell>
          <cell r="C6365">
            <v>0</v>
          </cell>
          <cell r="D6365" t="str">
            <v/>
          </cell>
          <cell r="E6365">
            <v>0</v>
          </cell>
          <cell r="F6365">
            <v>0</v>
          </cell>
          <cell r="G6365">
            <v>0</v>
          </cell>
        </row>
        <row r="6366">
          <cell r="A6366" t="str">
            <v/>
          </cell>
          <cell r="B6366" t="str">
            <v/>
          </cell>
          <cell r="C6366">
            <v>0</v>
          </cell>
          <cell r="D6366" t="str">
            <v/>
          </cell>
          <cell r="E6366">
            <v>0</v>
          </cell>
          <cell r="F6366">
            <v>0</v>
          </cell>
          <cell r="G6366">
            <v>0</v>
          </cell>
        </row>
        <row r="6367">
          <cell r="A6367" t="str">
            <v/>
          </cell>
          <cell r="B6367" t="str">
            <v/>
          </cell>
          <cell r="C6367">
            <v>0</v>
          </cell>
          <cell r="D6367" t="str">
            <v/>
          </cell>
          <cell r="E6367">
            <v>0</v>
          </cell>
          <cell r="F6367">
            <v>0</v>
          </cell>
          <cell r="G6367">
            <v>0</v>
          </cell>
        </row>
        <row r="6368">
          <cell r="A6368" t="str">
            <v/>
          </cell>
          <cell r="B6368" t="str">
            <v/>
          </cell>
          <cell r="C6368">
            <v>0</v>
          </cell>
          <cell r="D6368" t="str">
            <v/>
          </cell>
          <cell r="E6368">
            <v>0</v>
          </cell>
          <cell r="F6368">
            <v>0</v>
          </cell>
          <cell r="G6368">
            <v>0</v>
          </cell>
        </row>
        <row r="6369">
          <cell r="A6369" t="str">
            <v/>
          </cell>
          <cell r="B6369" t="str">
            <v/>
          </cell>
          <cell r="C6369">
            <v>0</v>
          </cell>
          <cell r="D6369" t="str">
            <v/>
          </cell>
          <cell r="E6369">
            <v>0</v>
          </cell>
          <cell r="F6369">
            <v>0</v>
          </cell>
          <cell r="G6369">
            <v>0</v>
          </cell>
        </row>
        <row r="6370">
          <cell r="A6370" t="str">
            <v/>
          </cell>
          <cell r="B6370" t="str">
            <v/>
          </cell>
          <cell r="C6370">
            <v>0</v>
          </cell>
          <cell r="D6370" t="str">
            <v/>
          </cell>
          <cell r="E6370">
            <v>0</v>
          </cell>
          <cell r="F6370">
            <v>0</v>
          </cell>
          <cell r="G6370">
            <v>0</v>
          </cell>
        </row>
        <row r="6371">
          <cell r="A6371" t="str">
            <v/>
          </cell>
          <cell r="B6371" t="str">
            <v/>
          </cell>
          <cell r="C6371">
            <v>0</v>
          </cell>
          <cell r="D6371" t="str">
            <v/>
          </cell>
          <cell r="E6371">
            <v>0</v>
          </cell>
          <cell r="F6371">
            <v>0</v>
          </cell>
          <cell r="G6371">
            <v>0</v>
          </cell>
        </row>
        <row r="6372">
          <cell r="A6372" t="str">
            <v/>
          </cell>
          <cell r="B6372" t="str">
            <v/>
          </cell>
          <cell r="C6372">
            <v>0</v>
          </cell>
          <cell r="D6372" t="str">
            <v/>
          </cell>
          <cell r="E6372">
            <v>0</v>
          </cell>
          <cell r="F6372">
            <v>0</v>
          </cell>
          <cell r="G6372">
            <v>0</v>
          </cell>
        </row>
        <row r="6373">
          <cell r="A6373" t="str">
            <v/>
          </cell>
          <cell r="B6373" t="str">
            <v/>
          </cell>
          <cell r="C6373">
            <v>0</v>
          </cell>
          <cell r="D6373" t="str">
            <v/>
          </cell>
          <cell r="E6373">
            <v>0</v>
          </cell>
          <cell r="F6373">
            <v>0</v>
          </cell>
          <cell r="G6373">
            <v>0</v>
          </cell>
        </row>
        <row r="6374">
          <cell r="A6374" t="str">
            <v/>
          </cell>
          <cell r="B6374" t="str">
            <v/>
          </cell>
          <cell r="C6374">
            <v>0</v>
          </cell>
          <cell r="D6374" t="str">
            <v/>
          </cell>
          <cell r="E6374">
            <v>0</v>
          </cell>
          <cell r="F6374">
            <v>0</v>
          </cell>
          <cell r="G6374">
            <v>0</v>
          </cell>
        </row>
        <row r="6375">
          <cell r="A6375" t="str">
            <v/>
          </cell>
          <cell r="B6375" t="str">
            <v/>
          </cell>
          <cell r="C6375">
            <v>0</v>
          </cell>
          <cell r="D6375" t="str">
            <v/>
          </cell>
          <cell r="E6375">
            <v>0</v>
          </cell>
          <cell r="F6375">
            <v>0</v>
          </cell>
          <cell r="G6375">
            <v>0</v>
          </cell>
        </row>
        <row r="6376">
          <cell r="A6376">
            <v>0</v>
          </cell>
          <cell r="B6376">
            <v>0</v>
          </cell>
          <cell r="C6376">
            <v>0</v>
          </cell>
          <cell r="D6376">
            <v>0</v>
          </cell>
          <cell r="E6376">
            <v>0</v>
          </cell>
          <cell r="F6376" t="str">
            <v>Total A</v>
          </cell>
          <cell r="G6376">
            <v>0</v>
          </cell>
        </row>
        <row r="6377">
          <cell r="A6377">
            <v>0</v>
          </cell>
          <cell r="B6377">
            <v>0</v>
          </cell>
          <cell r="C6377" t="str">
            <v>B - MANO DE OBRA</v>
          </cell>
          <cell r="D6377">
            <v>0</v>
          </cell>
          <cell r="E6377">
            <v>0</v>
          </cell>
          <cell r="F6377">
            <v>0</v>
          </cell>
          <cell r="G6377">
            <v>0</v>
          </cell>
        </row>
        <row r="6378">
          <cell r="A6378" t="str">
            <v/>
          </cell>
          <cell r="B6378">
            <v>0</v>
          </cell>
          <cell r="C6378">
            <v>0</v>
          </cell>
          <cell r="D6378" t="str">
            <v/>
          </cell>
          <cell r="E6378">
            <v>0</v>
          </cell>
          <cell r="F6378">
            <v>0</v>
          </cell>
          <cell r="G6378">
            <v>0</v>
          </cell>
        </row>
        <row r="6379">
          <cell r="A6379" t="str">
            <v/>
          </cell>
          <cell r="B6379">
            <v>0</v>
          </cell>
          <cell r="C6379">
            <v>0</v>
          </cell>
          <cell r="D6379" t="str">
            <v/>
          </cell>
          <cell r="E6379">
            <v>0</v>
          </cell>
          <cell r="F6379">
            <v>0</v>
          </cell>
          <cell r="G6379">
            <v>0</v>
          </cell>
        </row>
        <row r="6380">
          <cell r="A6380" t="str">
            <v/>
          </cell>
          <cell r="B6380">
            <v>0</v>
          </cell>
          <cell r="C6380">
            <v>0</v>
          </cell>
          <cell r="D6380" t="str">
            <v/>
          </cell>
          <cell r="E6380">
            <v>0</v>
          </cell>
          <cell r="F6380">
            <v>0</v>
          </cell>
          <cell r="G6380">
            <v>0</v>
          </cell>
        </row>
        <row r="6381">
          <cell r="A6381" t="str">
            <v/>
          </cell>
          <cell r="B6381">
            <v>0</v>
          </cell>
          <cell r="C6381">
            <v>0</v>
          </cell>
          <cell r="D6381" t="str">
            <v/>
          </cell>
          <cell r="E6381">
            <v>0</v>
          </cell>
          <cell r="F6381">
            <v>0</v>
          </cell>
          <cell r="G6381">
            <v>0</v>
          </cell>
        </row>
        <row r="6382">
          <cell r="A6382" t="str">
            <v/>
          </cell>
          <cell r="B6382">
            <v>0</v>
          </cell>
          <cell r="C6382">
            <v>0</v>
          </cell>
          <cell r="D6382" t="str">
            <v/>
          </cell>
          <cell r="E6382">
            <v>0</v>
          </cell>
          <cell r="F6382">
            <v>0</v>
          </cell>
          <cell r="G6382">
            <v>0</v>
          </cell>
        </row>
        <row r="6383">
          <cell r="A6383" t="str">
            <v/>
          </cell>
          <cell r="B6383">
            <v>0</v>
          </cell>
          <cell r="C6383">
            <v>0</v>
          </cell>
          <cell r="D6383" t="str">
            <v/>
          </cell>
          <cell r="E6383">
            <v>0</v>
          </cell>
          <cell r="F6383">
            <v>0</v>
          </cell>
          <cell r="G6383">
            <v>0</v>
          </cell>
        </row>
        <row r="6384">
          <cell r="A6384" t="str">
            <v/>
          </cell>
          <cell r="B6384">
            <v>0</v>
          </cell>
          <cell r="C6384">
            <v>0</v>
          </cell>
          <cell r="D6384" t="str">
            <v/>
          </cell>
          <cell r="E6384">
            <v>0</v>
          </cell>
          <cell r="F6384">
            <v>0</v>
          </cell>
          <cell r="G6384">
            <v>0</v>
          </cell>
        </row>
        <row r="6385">
          <cell r="A6385" t="str">
            <v/>
          </cell>
          <cell r="B6385">
            <v>0</v>
          </cell>
          <cell r="C6385">
            <v>0</v>
          </cell>
          <cell r="D6385" t="str">
            <v/>
          </cell>
          <cell r="E6385">
            <v>0</v>
          </cell>
          <cell r="F6385">
            <v>0</v>
          </cell>
          <cell r="G6385">
            <v>0</v>
          </cell>
        </row>
        <row r="6386">
          <cell r="A6386">
            <v>0</v>
          </cell>
          <cell r="B6386">
            <v>0</v>
          </cell>
          <cell r="C6386">
            <v>0</v>
          </cell>
          <cell r="D6386">
            <v>0</v>
          </cell>
          <cell r="E6386">
            <v>0</v>
          </cell>
          <cell r="F6386" t="str">
            <v>Total B</v>
          </cell>
          <cell r="G6386">
            <v>0</v>
          </cell>
        </row>
        <row r="6387">
          <cell r="A6387">
            <v>0</v>
          </cell>
          <cell r="B6387">
            <v>0</v>
          </cell>
          <cell r="C6387" t="str">
            <v>C - EQUIPOS</v>
          </cell>
          <cell r="D6387">
            <v>0</v>
          </cell>
          <cell r="E6387">
            <v>0</v>
          </cell>
          <cell r="F6387">
            <v>0</v>
          </cell>
          <cell r="G6387">
            <v>0</v>
          </cell>
        </row>
        <row r="6388">
          <cell r="A6388" t="str">
            <v/>
          </cell>
          <cell r="B6388" t="str">
            <v/>
          </cell>
          <cell r="C6388">
            <v>0</v>
          </cell>
          <cell r="D6388" t="str">
            <v/>
          </cell>
          <cell r="E6388">
            <v>0</v>
          </cell>
          <cell r="F6388">
            <v>0</v>
          </cell>
          <cell r="G6388">
            <v>0</v>
          </cell>
        </row>
        <row r="6389">
          <cell r="A6389" t="str">
            <v/>
          </cell>
          <cell r="B6389" t="str">
            <v/>
          </cell>
          <cell r="C6389">
            <v>0</v>
          </cell>
          <cell r="D6389" t="str">
            <v/>
          </cell>
          <cell r="E6389">
            <v>0</v>
          </cell>
          <cell r="F6389">
            <v>0</v>
          </cell>
          <cell r="G6389">
            <v>0</v>
          </cell>
        </row>
        <row r="6390">
          <cell r="A6390" t="str">
            <v/>
          </cell>
          <cell r="B6390" t="str">
            <v/>
          </cell>
          <cell r="C6390">
            <v>0</v>
          </cell>
          <cell r="D6390" t="str">
            <v/>
          </cell>
          <cell r="E6390">
            <v>0</v>
          </cell>
          <cell r="F6390">
            <v>0</v>
          </cell>
          <cell r="G6390">
            <v>0</v>
          </cell>
        </row>
        <row r="6391">
          <cell r="A6391" t="str">
            <v/>
          </cell>
          <cell r="B6391" t="str">
            <v/>
          </cell>
          <cell r="C6391">
            <v>0</v>
          </cell>
          <cell r="D6391" t="str">
            <v/>
          </cell>
          <cell r="E6391">
            <v>0</v>
          </cell>
          <cell r="F6391">
            <v>0</v>
          </cell>
          <cell r="G6391">
            <v>0</v>
          </cell>
        </row>
        <row r="6392">
          <cell r="A6392" t="str">
            <v/>
          </cell>
          <cell r="B6392" t="str">
            <v/>
          </cell>
          <cell r="C6392">
            <v>0</v>
          </cell>
          <cell r="D6392" t="str">
            <v/>
          </cell>
          <cell r="E6392">
            <v>0</v>
          </cell>
          <cell r="F6392">
            <v>0</v>
          </cell>
          <cell r="G6392">
            <v>0</v>
          </cell>
        </row>
        <row r="6393">
          <cell r="A6393" t="str">
            <v/>
          </cell>
          <cell r="B6393" t="str">
            <v/>
          </cell>
          <cell r="C6393">
            <v>0</v>
          </cell>
          <cell r="D6393" t="str">
            <v/>
          </cell>
          <cell r="E6393">
            <v>0</v>
          </cell>
          <cell r="F6393">
            <v>0</v>
          </cell>
          <cell r="G6393">
            <v>0</v>
          </cell>
        </row>
        <row r="6394">
          <cell r="A6394" t="str">
            <v/>
          </cell>
          <cell r="B6394" t="str">
            <v/>
          </cell>
          <cell r="C6394">
            <v>0</v>
          </cell>
          <cell r="D6394" t="str">
            <v/>
          </cell>
          <cell r="E6394">
            <v>0</v>
          </cell>
          <cell r="F6394">
            <v>0</v>
          </cell>
          <cell r="G6394">
            <v>0</v>
          </cell>
        </row>
        <row r="6395">
          <cell r="A6395" t="str">
            <v/>
          </cell>
          <cell r="B6395" t="str">
            <v/>
          </cell>
          <cell r="C6395">
            <v>0</v>
          </cell>
          <cell r="D6395" t="str">
            <v/>
          </cell>
          <cell r="E6395">
            <v>0</v>
          </cell>
          <cell r="F6395">
            <v>0</v>
          </cell>
          <cell r="G6395">
            <v>0</v>
          </cell>
        </row>
        <row r="6396">
          <cell r="A6396" t="str">
            <v/>
          </cell>
          <cell r="B6396" t="str">
            <v/>
          </cell>
          <cell r="C6396">
            <v>0</v>
          </cell>
          <cell r="D6396" t="str">
            <v/>
          </cell>
          <cell r="E6396">
            <v>0</v>
          </cell>
          <cell r="F6396">
            <v>0</v>
          </cell>
          <cell r="G6396">
            <v>0</v>
          </cell>
        </row>
        <row r="6397">
          <cell r="A6397">
            <v>0</v>
          </cell>
          <cell r="B6397">
            <v>0</v>
          </cell>
          <cell r="C6397">
            <v>0</v>
          </cell>
          <cell r="D6397">
            <v>0</v>
          </cell>
          <cell r="E6397">
            <v>0</v>
          </cell>
          <cell r="F6397" t="str">
            <v>Total C</v>
          </cell>
          <cell r="G6397">
            <v>0</v>
          </cell>
        </row>
        <row r="6398">
          <cell r="A6398">
            <v>0</v>
          </cell>
          <cell r="B6398">
            <v>0</v>
          </cell>
          <cell r="C6398">
            <v>0</v>
          </cell>
          <cell r="D6398">
            <v>0</v>
          </cell>
          <cell r="E6398">
            <v>0</v>
          </cell>
          <cell r="F6398">
            <v>0</v>
          </cell>
          <cell r="G6398">
            <v>0</v>
          </cell>
        </row>
        <row r="6399">
          <cell r="A6399" t="str">
            <v/>
          </cell>
          <cell r="B6399" t="str">
            <v/>
          </cell>
          <cell r="C6399">
            <v>0</v>
          </cell>
          <cell r="D6399" t="str">
            <v>Costo  Neto</v>
          </cell>
          <cell r="E6399">
            <v>0</v>
          </cell>
          <cell r="F6399" t="str">
            <v>Total D=A+B+C</v>
          </cell>
          <cell r="G6399">
            <v>0</v>
          </cell>
        </row>
        <row r="6401">
          <cell r="A6401" t="str">
            <v>ANALISIS DE PRECIOS</v>
          </cell>
          <cell r="B6401">
            <v>0</v>
          </cell>
          <cell r="C6401">
            <v>0</v>
          </cell>
          <cell r="D6401">
            <v>0</v>
          </cell>
          <cell r="E6401">
            <v>0</v>
          </cell>
          <cell r="F6401">
            <v>0</v>
          </cell>
          <cell r="G6401">
            <v>0</v>
          </cell>
        </row>
        <row r="6402">
          <cell r="A6402" t="str">
            <v>COMITENTE:</v>
          </cell>
          <cell r="B6402" t="str">
            <v>DIRECCIÓN DE ARQUITECTURA</v>
          </cell>
          <cell r="C6402">
            <v>0</v>
          </cell>
          <cell r="D6402">
            <v>0</v>
          </cell>
          <cell r="E6402">
            <v>0</v>
          </cell>
          <cell r="F6402">
            <v>0</v>
          </cell>
          <cell r="G6402">
            <v>0</v>
          </cell>
        </row>
        <row r="6403">
          <cell r="A6403" t="str">
            <v>CONTRATISTA:</v>
          </cell>
          <cell r="B6403" t="str">
            <v>FUNCIONALES SIGOP</v>
          </cell>
          <cell r="C6403">
            <v>0</v>
          </cell>
          <cell r="D6403">
            <v>0</v>
          </cell>
          <cell r="E6403">
            <v>0</v>
          </cell>
          <cell r="F6403">
            <v>0</v>
          </cell>
          <cell r="G6403">
            <v>0</v>
          </cell>
        </row>
        <row r="6404">
          <cell r="A6404" t="str">
            <v>OBRA:</v>
          </cell>
          <cell r="B6404" t="str">
            <v>PRUEBA PLANILLA DE MEDICION</v>
          </cell>
          <cell r="C6404">
            <v>0</v>
          </cell>
          <cell r="D6404">
            <v>0</v>
          </cell>
          <cell r="E6404">
            <v>0</v>
          </cell>
          <cell r="F6404" t="str">
            <v>PRECIOS A:</v>
          </cell>
          <cell r="G6404">
            <v>0</v>
          </cell>
        </row>
        <row r="6405">
          <cell r="A6405" t="str">
            <v>UBICACIÓN:</v>
          </cell>
          <cell r="B6405" t="str">
            <v>CENTRO CIVICO</v>
          </cell>
          <cell r="C6405">
            <v>0</v>
          </cell>
          <cell r="D6405">
            <v>0</v>
          </cell>
          <cell r="E6405">
            <v>0</v>
          </cell>
          <cell r="F6405">
            <v>0</v>
          </cell>
          <cell r="G6405">
            <v>0</v>
          </cell>
        </row>
        <row r="6406">
          <cell r="A6406" t="str">
            <v>RUBRO:</v>
          </cell>
          <cell r="B6406" t="str">
            <v/>
          </cell>
          <cell r="C6406" t="str">
            <v/>
          </cell>
          <cell r="D6406">
            <v>0</v>
          </cell>
          <cell r="E6406">
            <v>0</v>
          </cell>
          <cell r="F6406">
            <v>0</v>
          </cell>
          <cell r="G6406">
            <v>0</v>
          </cell>
        </row>
        <row r="6407">
          <cell r="A6407" t="str">
            <v>ITEM:</v>
          </cell>
          <cell r="B6407" t="str">
            <v/>
          </cell>
          <cell r="C6407" t="str">
            <v/>
          </cell>
          <cell r="D6407">
            <v>0</v>
          </cell>
          <cell r="E6407">
            <v>0</v>
          </cell>
          <cell r="F6407" t="str">
            <v>UNIDAD:</v>
          </cell>
          <cell r="G6407" t="str">
            <v/>
          </cell>
        </row>
        <row r="6408">
          <cell r="A6408">
            <v>0</v>
          </cell>
          <cell r="B6408">
            <v>0</v>
          </cell>
          <cell r="C6408">
            <v>0</v>
          </cell>
          <cell r="D6408">
            <v>0</v>
          </cell>
          <cell r="E6408">
            <v>0</v>
          </cell>
          <cell r="F6408">
            <v>0</v>
          </cell>
          <cell r="G6408">
            <v>0</v>
          </cell>
        </row>
        <row r="6409">
          <cell r="A6409" t="str">
            <v>DATOS REDETERMINACION</v>
          </cell>
          <cell r="B6409">
            <v>0</v>
          </cell>
          <cell r="C6409" t="str">
            <v>DESIGNACION</v>
          </cell>
          <cell r="D6409" t="str">
            <v>U</v>
          </cell>
          <cell r="E6409" t="str">
            <v>Cantidad</v>
          </cell>
          <cell r="F6409" t="str">
            <v>$ Unitarios</v>
          </cell>
          <cell r="G6409" t="str">
            <v>$ Parcial</v>
          </cell>
        </row>
        <row r="6410">
          <cell r="A6410" t="str">
            <v>CÓDIGO</v>
          </cell>
          <cell r="B6410" t="str">
            <v>DESCRIPCIÓN</v>
          </cell>
          <cell r="C6410">
            <v>0</v>
          </cell>
          <cell r="D6410">
            <v>0</v>
          </cell>
          <cell r="E6410">
            <v>0</v>
          </cell>
          <cell r="F6410">
            <v>0</v>
          </cell>
          <cell r="G6410">
            <v>0</v>
          </cell>
        </row>
        <row r="6411">
          <cell r="A6411">
            <v>0</v>
          </cell>
          <cell r="B6411">
            <v>0</v>
          </cell>
          <cell r="C6411" t="str">
            <v>A - MATERIALES</v>
          </cell>
          <cell r="D6411">
            <v>0</v>
          </cell>
          <cell r="E6411">
            <v>0</v>
          </cell>
          <cell r="F6411">
            <v>0</v>
          </cell>
          <cell r="G6411">
            <v>0</v>
          </cell>
        </row>
        <row r="6412">
          <cell r="A6412" t="str">
            <v/>
          </cell>
          <cell r="B6412" t="str">
            <v/>
          </cell>
          <cell r="C6412">
            <v>0</v>
          </cell>
          <cell r="D6412" t="str">
            <v/>
          </cell>
          <cell r="E6412">
            <v>0</v>
          </cell>
          <cell r="F6412">
            <v>0</v>
          </cell>
          <cell r="G6412">
            <v>0</v>
          </cell>
        </row>
        <row r="6413">
          <cell r="A6413" t="str">
            <v/>
          </cell>
          <cell r="B6413" t="str">
            <v/>
          </cell>
          <cell r="C6413">
            <v>0</v>
          </cell>
          <cell r="D6413" t="str">
            <v/>
          </cell>
          <cell r="E6413">
            <v>0</v>
          </cell>
          <cell r="F6413">
            <v>0</v>
          </cell>
          <cell r="G6413">
            <v>0</v>
          </cell>
        </row>
        <row r="6414">
          <cell r="A6414" t="str">
            <v/>
          </cell>
          <cell r="B6414" t="str">
            <v/>
          </cell>
          <cell r="C6414">
            <v>0</v>
          </cell>
          <cell r="D6414" t="str">
            <v/>
          </cell>
          <cell r="E6414">
            <v>0</v>
          </cell>
          <cell r="F6414">
            <v>0</v>
          </cell>
          <cell r="G6414">
            <v>0</v>
          </cell>
        </row>
        <row r="6415">
          <cell r="A6415" t="str">
            <v/>
          </cell>
          <cell r="B6415" t="str">
            <v/>
          </cell>
          <cell r="C6415">
            <v>0</v>
          </cell>
          <cell r="D6415" t="str">
            <v/>
          </cell>
          <cell r="E6415">
            <v>0</v>
          </cell>
          <cell r="F6415">
            <v>0</v>
          </cell>
          <cell r="G6415">
            <v>0</v>
          </cell>
        </row>
        <row r="6416">
          <cell r="A6416" t="str">
            <v/>
          </cell>
          <cell r="B6416" t="str">
            <v/>
          </cell>
          <cell r="C6416">
            <v>0</v>
          </cell>
          <cell r="D6416" t="str">
            <v/>
          </cell>
          <cell r="E6416">
            <v>0</v>
          </cell>
          <cell r="F6416">
            <v>0</v>
          </cell>
          <cell r="G6416">
            <v>0</v>
          </cell>
        </row>
        <row r="6417">
          <cell r="A6417" t="str">
            <v/>
          </cell>
          <cell r="B6417" t="str">
            <v/>
          </cell>
          <cell r="C6417">
            <v>0</v>
          </cell>
          <cell r="D6417" t="str">
            <v/>
          </cell>
          <cell r="E6417">
            <v>0</v>
          </cell>
          <cell r="F6417">
            <v>0</v>
          </cell>
          <cell r="G6417">
            <v>0</v>
          </cell>
        </row>
        <row r="6418">
          <cell r="A6418" t="str">
            <v/>
          </cell>
          <cell r="B6418" t="str">
            <v/>
          </cell>
          <cell r="C6418">
            <v>0</v>
          </cell>
          <cell r="D6418" t="str">
            <v/>
          </cell>
          <cell r="E6418">
            <v>0</v>
          </cell>
          <cell r="F6418">
            <v>0</v>
          </cell>
          <cell r="G6418">
            <v>0</v>
          </cell>
        </row>
        <row r="6419">
          <cell r="A6419" t="str">
            <v/>
          </cell>
          <cell r="B6419" t="str">
            <v/>
          </cell>
          <cell r="C6419">
            <v>0</v>
          </cell>
          <cell r="D6419" t="str">
            <v/>
          </cell>
          <cell r="E6419">
            <v>0</v>
          </cell>
          <cell r="F6419">
            <v>0</v>
          </cell>
          <cell r="G6419">
            <v>0</v>
          </cell>
        </row>
        <row r="6420">
          <cell r="A6420" t="str">
            <v/>
          </cell>
          <cell r="B6420" t="str">
            <v/>
          </cell>
          <cell r="C6420">
            <v>0</v>
          </cell>
          <cell r="D6420" t="str">
            <v/>
          </cell>
          <cell r="E6420">
            <v>0</v>
          </cell>
          <cell r="F6420">
            <v>0</v>
          </cell>
          <cell r="G6420">
            <v>0</v>
          </cell>
        </row>
        <row r="6421">
          <cell r="A6421" t="str">
            <v/>
          </cell>
          <cell r="B6421" t="str">
            <v/>
          </cell>
          <cell r="C6421">
            <v>0</v>
          </cell>
          <cell r="D6421" t="str">
            <v/>
          </cell>
          <cell r="E6421">
            <v>0</v>
          </cell>
          <cell r="F6421">
            <v>0</v>
          </cell>
          <cell r="G6421">
            <v>0</v>
          </cell>
        </row>
        <row r="6422">
          <cell r="A6422" t="str">
            <v/>
          </cell>
          <cell r="B6422" t="str">
            <v/>
          </cell>
          <cell r="C6422">
            <v>0</v>
          </cell>
          <cell r="D6422" t="str">
            <v/>
          </cell>
          <cell r="E6422">
            <v>0</v>
          </cell>
          <cell r="F6422">
            <v>0</v>
          </cell>
          <cell r="G6422">
            <v>0</v>
          </cell>
        </row>
        <row r="6423">
          <cell r="A6423" t="str">
            <v/>
          </cell>
          <cell r="B6423" t="str">
            <v/>
          </cell>
          <cell r="C6423">
            <v>0</v>
          </cell>
          <cell r="D6423" t="str">
            <v/>
          </cell>
          <cell r="E6423">
            <v>0</v>
          </cell>
          <cell r="F6423">
            <v>0</v>
          </cell>
          <cell r="G6423">
            <v>0</v>
          </cell>
        </row>
        <row r="6424">
          <cell r="A6424" t="str">
            <v/>
          </cell>
          <cell r="B6424" t="str">
            <v/>
          </cell>
          <cell r="C6424">
            <v>0</v>
          </cell>
          <cell r="D6424" t="str">
            <v/>
          </cell>
          <cell r="E6424">
            <v>0</v>
          </cell>
          <cell r="F6424">
            <v>0</v>
          </cell>
          <cell r="G6424">
            <v>0</v>
          </cell>
        </row>
        <row r="6425">
          <cell r="A6425" t="str">
            <v/>
          </cell>
          <cell r="B6425" t="str">
            <v/>
          </cell>
          <cell r="C6425">
            <v>0</v>
          </cell>
          <cell r="D6425" t="str">
            <v/>
          </cell>
          <cell r="E6425">
            <v>0</v>
          </cell>
          <cell r="F6425">
            <v>0</v>
          </cell>
          <cell r="G6425">
            <v>0</v>
          </cell>
        </row>
        <row r="6426">
          <cell r="A6426">
            <v>0</v>
          </cell>
          <cell r="B6426">
            <v>0</v>
          </cell>
          <cell r="C6426">
            <v>0</v>
          </cell>
          <cell r="D6426">
            <v>0</v>
          </cell>
          <cell r="E6426">
            <v>0</v>
          </cell>
          <cell r="F6426" t="str">
            <v>Total A</v>
          </cell>
          <cell r="G6426">
            <v>0</v>
          </cell>
        </row>
        <row r="6427">
          <cell r="A6427">
            <v>0</v>
          </cell>
          <cell r="B6427">
            <v>0</v>
          </cell>
          <cell r="C6427" t="str">
            <v>B - MANO DE OBRA</v>
          </cell>
          <cell r="D6427">
            <v>0</v>
          </cell>
          <cell r="E6427">
            <v>0</v>
          </cell>
          <cell r="F6427">
            <v>0</v>
          </cell>
          <cell r="G6427">
            <v>0</v>
          </cell>
        </row>
        <row r="6428">
          <cell r="A6428" t="str">
            <v/>
          </cell>
          <cell r="B6428">
            <v>0</v>
          </cell>
          <cell r="C6428">
            <v>0</v>
          </cell>
          <cell r="D6428" t="str">
            <v/>
          </cell>
          <cell r="E6428">
            <v>0</v>
          </cell>
          <cell r="F6428">
            <v>0</v>
          </cell>
          <cell r="G6428">
            <v>0</v>
          </cell>
        </row>
        <row r="6429">
          <cell r="A6429" t="str">
            <v/>
          </cell>
          <cell r="B6429">
            <v>0</v>
          </cell>
          <cell r="C6429">
            <v>0</v>
          </cell>
          <cell r="D6429" t="str">
            <v/>
          </cell>
          <cell r="E6429">
            <v>0</v>
          </cell>
          <cell r="F6429">
            <v>0</v>
          </cell>
          <cell r="G6429">
            <v>0</v>
          </cell>
        </row>
        <row r="6430">
          <cell r="A6430" t="str">
            <v/>
          </cell>
          <cell r="B6430">
            <v>0</v>
          </cell>
          <cell r="C6430">
            <v>0</v>
          </cell>
          <cell r="D6430" t="str">
            <v/>
          </cell>
          <cell r="E6430">
            <v>0</v>
          </cell>
          <cell r="F6430">
            <v>0</v>
          </cell>
          <cell r="G6430">
            <v>0</v>
          </cell>
        </row>
        <row r="6431">
          <cell r="A6431" t="str">
            <v/>
          </cell>
          <cell r="B6431">
            <v>0</v>
          </cell>
          <cell r="C6431">
            <v>0</v>
          </cell>
          <cell r="D6431" t="str">
            <v/>
          </cell>
          <cell r="E6431">
            <v>0</v>
          </cell>
          <cell r="F6431">
            <v>0</v>
          </cell>
          <cell r="G6431">
            <v>0</v>
          </cell>
        </row>
        <row r="6432">
          <cell r="A6432" t="str">
            <v/>
          </cell>
          <cell r="B6432">
            <v>0</v>
          </cell>
          <cell r="C6432">
            <v>0</v>
          </cell>
          <cell r="D6432" t="str">
            <v/>
          </cell>
          <cell r="E6432">
            <v>0</v>
          </cell>
          <cell r="F6432">
            <v>0</v>
          </cell>
          <cell r="G6432">
            <v>0</v>
          </cell>
        </row>
        <row r="6433">
          <cell r="A6433" t="str">
            <v/>
          </cell>
          <cell r="B6433">
            <v>0</v>
          </cell>
          <cell r="C6433">
            <v>0</v>
          </cell>
          <cell r="D6433" t="str">
            <v/>
          </cell>
          <cell r="E6433">
            <v>0</v>
          </cell>
          <cell r="F6433">
            <v>0</v>
          </cell>
          <cell r="G6433">
            <v>0</v>
          </cell>
        </row>
        <row r="6434">
          <cell r="A6434" t="str">
            <v/>
          </cell>
          <cell r="B6434">
            <v>0</v>
          </cell>
          <cell r="C6434">
            <v>0</v>
          </cell>
          <cell r="D6434" t="str">
            <v/>
          </cell>
          <cell r="E6434">
            <v>0</v>
          </cell>
          <cell r="F6434">
            <v>0</v>
          </cell>
          <cell r="G6434">
            <v>0</v>
          </cell>
        </row>
        <row r="6435">
          <cell r="A6435" t="str">
            <v/>
          </cell>
          <cell r="B6435">
            <v>0</v>
          </cell>
          <cell r="C6435">
            <v>0</v>
          </cell>
          <cell r="D6435" t="str">
            <v/>
          </cell>
          <cell r="E6435">
            <v>0</v>
          </cell>
          <cell r="F6435">
            <v>0</v>
          </cell>
          <cell r="G6435">
            <v>0</v>
          </cell>
        </row>
        <row r="6436">
          <cell r="A6436">
            <v>0</v>
          </cell>
          <cell r="B6436">
            <v>0</v>
          </cell>
          <cell r="C6436">
            <v>0</v>
          </cell>
          <cell r="D6436">
            <v>0</v>
          </cell>
          <cell r="E6436">
            <v>0</v>
          </cell>
          <cell r="F6436" t="str">
            <v>Total B</v>
          </cell>
          <cell r="G6436">
            <v>0</v>
          </cell>
        </row>
        <row r="6437">
          <cell r="A6437">
            <v>0</v>
          </cell>
          <cell r="B6437">
            <v>0</v>
          </cell>
          <cell r="C6437" t="str">
            <v>C - EQUIPOS</v>
          </cell>
          <cell r="D6437">
            <v>0</v>
          </cell>
          <cell r="E6437">
            <v>0</v>
          </cell>
          <cell r="F6437">
            <v>0</v>
          </cell>
          <cell r="G6437">
            <v>0</v>
          </cell>
        </row>
        <row r="6438">
          <cell r="A6438" t="str">
            <v/>
          </cell>
          <cell r="B6438" t="str">
            <v/>
          </cell>
          <cell r="C6438">
            <v>0</v>
          </cell>
          <cell r="D6438" t="str">
            <v/>
          </cell>
          <cell r="E6438">
            <v>0</v>
          </cell>
          <cell r="F6438">
            <v>0</v>
          </cell>
          <cell r="G6438">
            <v>0</v>
          </cell>
        </row>
        <row r="6439">
          <cell r="A6439" t="str">
            <v/>
          </cell>
          <cell r="B6439" t="str">
            <v/>
          </cell>
          <cell r="C6439">
            <v>0</v>
          </cell>
          <cell r="D6439" t="str">
            <v/>
          </cell>
          <cell r="E6439">
            <v>0</v>
          </cell>
          <cell r="F6439">
            <v>0</v>
          </cell>
          <cell r="G6439">
            <v>0</v>
          </cell>
        </row>
        <row r="6440">
          <cell r="A6440" t="str">
            <v/>
          </cell>
          <cell r="B6440" t="str">
            <v/>
          </cell>
          <cell r="C6440">
            <v>0</v>
          </cell>
          <cell r="D6440" t="str">
            <v/>
          </cell>
          <cell r="E6440">
            <v>0</v>
          </cell>
          <cell r="F6440">
            <v>0</v>
          </cell>
          <cell r="G6440">
            <v>0</v>
          </cell>
        </row>
        <row r="6441">
          <cell r="A6441" t="str">
            <v/>
          </cell>
          <cell r="B6441" t="str">
            <v/>
          </cell>
          <cell r="C6441">
            <v>0</v>
          </cell>
          <cell r="D6441" t="str">
            <v/>
          </cell>
          <cell r="E6441">
            <v>0</v>
          </cell>
          <cell r="F6441">
            <v>0</v>
          </cell>
          <cell r="G6441">
            <v>0</v>
          </cell>
        </row>
        <row r="6442">
          <cell r="A6442" t="str">
            <v/>
          </cell>
          <cell r="B6442" t="str">
            <v/>
          </cell>
          <cell r="C6442">
            <v>0</v>
          </cell>
          <cell r="D6442" t="str">
            <v/>
          </cell>
          <cell r="E6442">
            <v>0</v>
          </cell>
          <cell r="F6442">
            <v>0</v>
          </cell>
          <cell r="G6442">
            <v>0</v>
          </cell>
        </row>
        <row r="6443">
          <cell r="A6443" t="str">
            <v/>
          </cell>
          <cell r="B6443" t="str">
            <v/>
          </cell>
          <cell r="C6443">
            <v>0</v>
          </cell>
          <cell r="D6443" t="str">
            <v/>
          </cell>
          <cell r="E6443">
            <v>0</v>
          </cell>
          <cell r="F6443">
            <v>0</v>
          </cell>
          <cell r="G6443">
            <v>0</v>
          </cell>
        </row>
        <row r="6444">
          <cell r="A6444" t="str">
            <v/>
          </cell>
          <cell r="B6444" t="str">
            <v/>
          </cell>
          <cell r="C6444">
            <v>0</v>
          </cell>
          <cell r="D6444" t="str">
            <v/>
          </cell>
          <cell r="E6444">
            <v>0</v>
          </cell>
          <cell r="F6444">
            <v>0</v>
          </cell>
          <cell r="G6444">
            <v>0</v>
          </cell>
        </row>
        <row r="6445">
          <cell r="A6445" t="str">
            <v/>
          </cell>
          <cell r="B6445" t="str">
            <v/>
          </cell>
          <cell r="C6445">
            <v>0</v>
          </cell>
          <cell r="D6445" t="str">
            <v/>
          </cell>
          <cell r="E6445">
            <v>0</v>
          </cell>
          <cell r="F6445">
            <v>0</v>
          </cell>
          <cell r="G6445">
            <v>0</v>
          </cell>
        </row>
        <row r="6446">
          <cell r="A6446" t="str">
            <v/>
          </cell>
          <cell r="B6446" t="str">
            <v/>
          </cell>
          <cell r="C6446">
            <v>0</v>
          </cell>
          <cell r="D6446" t="str">
            <v/>
          </cell>
          <cell r="E6446">
            <v>0</v>
          </cell>
          <cell r="F6446">
            <v>0</v>
          </cell>
          <cell r="G6446">
            <v>0</v>
          </cell>
        </row>
        <row r="6447">
          <cell r="A6447">
            <v>0</v>
          </cell>
          <cell r="B6447">
            <v>0</v>
          </cell>
          <cell r="C6447">
            <v>0</v>
          </cell>
          <cell r="D6447">
            <v>0</v>
          </cell>
          <cell r="E6447">
            <v>0</v>
          </cell>
          <cell r="F6447" t="str">
            <v>Total C</v>
          </cell>
          <cell r="G6447">
            <v>0</v>
          </cell>
        </row>
        <row r="6448">
          <cell r="A6448">
            <v>0</v>
          </cell>
          <cell r="B6448">
            <v>0</v>
          </cell>
          <cell r="C6448">
            <v>0</v>
          </cell>
          <cell r="D6448">
            <v>0</v>
          </cell>
          <cell r="E6448">
            <v>0</v>
          </cell>
          <cell r="F6448">
            <v>0</v>
          </cell>
          <cell r="G6448">
            <v>0</v>
          </cell>
        </row>
        <row r="6449">
          <cell r="A6449" t="str">
            <v/>
          </cell>
          <cell r="B6449" t="str">
            <v/>
          </cell>
          <cell r="C6449">
            <v>0</v>
          </cell>
          <cell r="D6449" t="str">
            <v>Costo  Neto</v>
          </cell>
          <cell r="E6449">
            <v>0</v>
          </cell>
          <cell r="F6449" t="str">
            <v>Total D=A+B+C</v>
          </cell>
          <cell r="G6449">
            <v>0</v>
          </cell>
        </row>
        <row r="6451">
          <cell r="A6451" t="str">
            <v>ANALISIS DE PRECIOS</v>
          </cell>
          <cell r="B6451">
            <v>0</v>
          </cell>
          <cell r="C6451">
            <v>0</v>
          </cell>
          <cell r="D6451">
            <v>0</v>
          </cell>
          <cell r="E6451">
            <v>0</v>
          </cell>
          <cell r="F6451">
            <v>0</v>
          </cell>
          <cell r="G6451">
            <v>0</v>
          </cell>
        </row>
        <row r="6452">
          <cell r="A6452" t="str">
            <v>COMITENTE:</v>
          </cell>
          <cell r="B6452" t="str">
            <v>DIRECCIÓN DE ARQUITECTURA</v>
          </cell>
          <cell r="C6452">
            <v>0</v>
          </cell>
          <cell r="D6452">
            <v>0</v>
          </cell>
          <cell r="E6452">
            <v>0</v>
          </cell>
          <cell r="F6452">
            <v>0</v>
          </cell>
          <cell r="G6452">
            <v>0</v>
          </cell>
        </row>
        <row r="6453">
          <cell r="A6453" t="str">
            <v>CONTRATISTA:</v>
          </cell>
          <cell r="B6453" t="str">
            <v>FUNCIONALES SIGOP</v>
          </cell>
          <cell r="C6453">
            <v>0</v>
          </cell>
          <cell r="D6453">
            <v>0</v>
          </cell>
          <cell r="E6453">
            <v>0</v>
          </cell>
          <cell r="F6453">
            <v>0</v>
          </cell>
          <cell r="G6453">
            <v>0</v>
          </cell>
        </row>
        <row r="6454">
          <cell r="A6454" t="str">
            <v>OBRA:</v>
          </cell>
          <cell r="B6454" t="str">
            <v>PRUEBA PLANILLA DE MEDICION</v>
          </cell>
          <cell r="C6454">
            <v>0</v>
          </cell>
          <cell r="D6454">
            <v>0</v>
          </cell>
          <cell r="E6454">
            <v>0</v>
          </cell>
          <cell r="F6454" t="str">
            <v>PRECIOS A:</v>
          </cell>
          <cell r="G6454">
            <v>0</v>
          </cell>
        </row>
        <row r="6455">
          <cell r="A6455" t="str">
            <v>UBICACIÓN:</v>
          </cell>
          <cell r="B6455" t="str">
            <v>CENTRO CIVICO</v>
          </cell>
          <cell r="C6455">
            <v>0</v>
          </cell>
          <cell r="D6455">
            <v>0</v>
          </cell>
          <cell r="E6455">
            <v>0</v>
          </cell>
          <cell r="F6455">
            <v>0</v>
          </cell>
          <cell r="G6455">
            <v>0</v>
          </cell>
        </row>
        <row r="6456">
          <cell r="A6456" t="str">
            <v>RUBRO:</v>
          </cell>
          <cell r="B6456" t="str">
            <v/>
          </cell>
          <cell r="C6456" t="str">
            <v/>
          </cell>
          <cell r="D6456">
            <v>0</v>
          </cell>
          <cell r="E6456">
            <v>0</v>
          </cell>
          <cell r="F6456">
            <v>0</v>
          </cell>
          <cell r="G6456">
            <v>0</v>
          </cell>
        </row>
        <row r="6457">
          <cell r="A6457" t="str">
            <v>ITEM:</v>
          </cell>
          <cell r="B6457" t="str">
            <v/>
          </cell>
          <cell r="C6457" t="str">
            <v/>
          </cell>
          <cell r="D6457">
            <v>0</v>
          </cell>
          <cell r="E6457">
            <v>0</v>
          </cell>
          <cell r="F6457" t="str">
            <v>UNIDAD:</v>
          </cell>
          <cell r="G6457" t="str">
            <v/>
          </cell>
        </row>
        <row r="6458">
          <cell r="A6458">
            <v>0</v>
          </cell>
          <cell r="B6458">
            <v>0</v>
          </cell>
          <cell r="C6458">
            <v>0</v>
          </cell>
          <cell r="D6458">
            <v>0</v>
          </cell>
          <cell r="E6458">
            <v>0</v>
          </cell>
          <cell r="F6458">
            <v>0</v>
          </cell>
          <cell r="G6458">
            <v>0</v>
          </cell>
        </row>
        <row r="6459">
          <cell r="A6459" t="str">
            <v>DATOS REDETERMINACION</v>
          </cell>
          <cell r="B6459">
            <v>0</v>
          </cell>
          <cell r="C6459" t="str">
            <v>DESIGNACION</v>
          </cell>
          <cell r="D6459" t="str">
            <v>U</v>
          </cell>
          <cell r="E6459" t="str">
            <v>Cantidad</v>
          </cell>
          <cell r="F6459" t="str">
            <v>$ Unitarios</v>
          </cell>
          <cell r="G6459" t="str">
            <v>$ Parcial</v>
          </cell>
        </row>
        <row r="6460">
          <cell r="A6460" t="str">
            <v>CÓDIGO</v>
          </cell>
          <cell r="B6460" t="str">
            <v>DESCRIPCIÓN</v>
          </cell>
          <cell r="C6460">
            <v>0</v>
          </cell>
          <cell r="D6460">
            <v>0</v>
          </cell>
          <cell r="E6460">
            <v>0</v>
          </cell>
          <cell r="F6460">
            <v>0</v>
          </cell>
          <cell r="G6460">
            <v>0</v>
          </cell>
        </row>
        <row r="6461">
          <cell r="A6461">
            <v>0</v>
          </cell>
          <cell r="B6461">
            <v>0</v>
          </cell>
          <cell r="C6461" t="str">
            <v>A - MATERIALES</v>
          </cell>
          <cell r="D6461">
            <v>0</v>
          </cell>
          <cell r="E6461">
            <v>0</v>
          </cell>
          <cell r="F6461">
            <v>0</v>
          </cell>
          <cell r="G6461">
            <v>0</v>
          </cell>
        </row>
        <row r="6462">
          <cell r="A6462" t="str">
            <v/>
          </cell>
          <cell r="B6462" t="str">
            <v/>
          </cell>
          <cell r="C6462">
            <v>0</v>
          </cell>
          <cell r="D6462" t="str">
            <v/>
          </cell>
          <cell r="E6462">
            <v>0</v>
          </cell>
          <cell r="F6462">
            <v>0</v>
          </cell>
          <cell r="G6462">
            <v>0</v>
          </cell>
        </row>
        <row r="6463">
          <cell r="A6463" t="str">
            <v/>
          </cell>
          <cell r="B6463" t="str">
            <v/>
          </cell>
          <cell r="C6463">
            <v>0</v>
          </cell>
          <cell r="D6463" t="str">
            <v/>
          </cell>
          <cell r="E6463">
            <v>0</v>
          </cell>
          <cell r="F6463">
            <v>0</v>
          </cell>
          <cell r="G6463">
            <v>0</v>
          </cell>
        </row>
        <row r="6464">
          <cell r="A6464" t="str">
            <v/>
          </cell>
          <cell r="B6464" t="str">
            <v/>
          </cell>
          <cell r="C6464">
            <v>0</v>
          </cell>
          <cell r="D6464" t="str">
            <v/>
          </cell>
          <cell r="E6464">
            <v>0</v>
          </cell>
          <cell r="F6464">
            <v>0</v>
          </cell>
          <cell r="G6464">
            <v>0</v>
          </cell>
        </row>
        <row r="6465">
          <cell r="A6465" t="str">
            <v/>
          </cell>
          <cell r="B6465" t="str">
            <v/>
          </cell>
          <cell r="C6465">
            <v>0</v>
          </cell>
          <cell r="D6465" t="str">
            <v/>
          </cell>
          <cell r="E6465">
            <v>0</v>
          </cell>
          <cell r="F6465">
            <v>0</v>
          </cell>
          <cell r="G6465">
            <v>0</v>
          </cell>
        </row>
        <row r="6466">
          <cell r="A6466" t="str">
            <v/>
          </cell>
          <cell r="B6466" t="str">
            <v/>
          </cell>
          <cell r="C6466">
            <v>0</v>
          </cell>
          <cell r="D6466" t="str">
            <v/>
          </cell>
          <cell r="E6466">
            <v>0</v>
          </cell>
          <cell r="F6466">
            <v>0</v>
          </cell>
          <cell r="G6466">
            <v>0</v>
          </cell>
        </row>
        <row r="6467">
          <cell r="A6467" t="str">
            <v/>
          </cell>
          <cell r="B6467" t="str">
            <v/>
          </cell>
          <cell r="C6467">
            <v>0</v>
          </cell>
          <cell r="D6467" t="str">
            <v/>
          </cell>
          <cell r="E6467">
            <v>0</v>
          </cell>
          <cell r="F6467">
            <v>0</v>
          </cell>
          <cell r="G6467">
            <v>0</v>
          </cell>
        </row>
        <row r="6468">
          <cell r="A6468" t="str">
            <v/>
          </cell>
          <cell r="B6468" t="str">
            <v/>
          </cell>
          <cell r="C6468">
            <v>0</v>
          </cell>
          <cell r="D6468" t="str">
            <v/>
          </cell>
          <cell r="E6468">
            <v>0</v>
          </cell>
          <cell r="F6468">
            <v>0</v>
          </cell>
          <cell r="G6468">
            <v>0</v>
          </cell>
        </row>
        <row r="6469">
          <cell r="A6469" t="str">
            <v/>
          </cell>
          <cell r="B6469" t="str">
            <v/>
          </cell>
          <cell r="C6469">
            <v>0</v>
          </cell>
          <cell r="D6469" t="str">
            <v/>
          </cell>
          <cell r="E6469">
            <v>0</v>
          </cell>
          <cell r="F6469">
            <v>0</v>
          </cell>
          <cell r="G6469">
            <v>0</v>
          </cell>
        </row>
        <row r="6470">
          <cell r="A6470" t="str">
            <v/>
          </cell>
          <cell r="B6470" t="str">
            <v/>
          </cell>
          <cell r="C6470">
            <v>0</v>
          </cell>
          <cell r="D6470" t="str">
            <v/>
          </cell>
          <cell r="E6470">
            <v>0</v>
          </cell>
          <cell r="F6470">
            <v>0</v>
          </cell>
          <cell r="G6470">
            <v>0</v>
          </cell>
        </row>
        <row r="6471">
          <cell r="A6471" t="str">
            <v/>
          </cell>
          <cell r="B6471" t="str">
            <v/>
          </cell>
          <cell r="C6471">
            <v>0</v>
          </cell>
          <cell r="D6471" t="str">
            <v/>
          </cell>
          <cell r="E6471">
            <v>0</v>
          </cell>
          <cell r="F6471">
            <v>0</v>
          </cell>
          <cell r="G6471">
            <v>0</v>
          </cell>
        </row>
        <row r="6472">
          <cell r="A6472" t="str">
            <v/>
          </cell>
          <cell r="B6472" t="str">
            <v/>
          </cell>
          <cell r="C6472">
            <v>0</v>
          </cell>
          <cell r="D6472" t="str">
            <v/>
          </cell>
          <cell r="E6472">
            <v>0</v>
          </cell>
          <cell r="F6472">
            <v>0</v>
          </cell>
          <cell r="G6472">
            <v>0</v>
          </cell>
        </row>
        <row r="6473">
          <cell r="A6473" t="str">
            <v/>
          </cell>
          <cell r="B6473" t="str">
            <v/>
          </cell>
          <cell r="C6473">
            <v>0</v>
          </cell>
          <cell r="D6473" t="str">
            <v/>
          </cell>
          <cell r="E6473">
            <v>0</v>
          </cell>
          <cell r="F6473">
            <v>0</v>
          </cell>
          <cell r="G6473">
            <v>0</v>
          </cell>
        </row>
        <row r="6474">
          <cell r="A6474" t="str">
            <v/>
          </cell>
          <cell r="B6474" t="str">
            <v/>
          </cell>
          <cell r="C6474">
            <v>0</v>
          </cell>
          <cell r="D6474" t="str">
            <v/>
          </cell>
          <cell r="E6474">
            <v>0</v>
          </cell>
          <cell r="F6474">
            <v>0</v>
          </cell>
          <cell r="G6474">
            <v>0</v>
          </cell>
        </row>
        <row r="6475">
          <cell r="A6475" t="str">
            <v/>
          </cell>
          <cell r="B6475" t="str">
            <v/>
          </cell>
          <cell r="C6475">
            <v>0</v>
          </cell>
          <cell r="D6475" t="str">
            <v/>
          </cell>
          <cell r="E6475">
            <v>0</v>
          </cell>
          <cell r="F6475">
            <v>0</v>
          </cell>
          <cell r="G6475">
            <v>0</v>
          </cell>
        </row>
        <row r="6476">
          <cell r="A6476">
            <v>0</v>
          </cell>
          <cell r="B6476">
            <v>0</v>
          </cell>
          <cell r="C6476">
            <v>0</v>
          </cell>
          <cell r="D6476">
            <v>0</v>
          </cell>
          <cell r="E6476">
            <v>0</v>
          </cell>
          <cell r="F6476" t="str">
            <v>Total A</v>
          </cell>
          <cell r="G6476">
            <v>0</v>
          </cell>
        </row>
        <row r="6477">
          <cell r="A6477">
            <v>0</v>
          </cell>
          <cell r="B6477">
            <v>0</v>
          </cell>
          <cell r="C6477" t="str">
            <v>B - MANO DE OBRA</v>
          </cell>
          <cell r="D6477">
            <v>0</v>
          </cell>
          <cell r="E6477">
            <v>0</v>
          </cell>
          <cell r="F6477">
            <v>0</v>
          </cell>
          <cell r="G6477">
            <v>0</v>
          </cell>
        </row>
        <row r="6478">
          <cell r="A6478" t="str">
            <v/>
          </cell>
          <cell r="B6478">
            <v>0</v>
          </cell>
          <cell r="C6478">
            <v>0</v>
          </cell>
          <cell r="D6478" t="str">
            <v/>
          </cell>
          <cell r="E6478">
            <v>0</v>
          </cell>
          <cell r="F6478">
            <v>0</v>
          </cell>
          <cell r="G6478">
            <v>0</v>
          </cell>
        </row>
        <row r="6479">
          <cell r="A6479" t="str">
            <v/>
          </cell>
          <cell r="B6479">
            <v>0</v>
          </cell>
          <cell r="C6479">
            <v>0</v>
          </cell>
          <cell r="D6479" t="str">
            <v/>
          </cell>
          <cell r="E6479">
            <v>0</v>
          </cell>
          <cell r="F6479">
            <v>0</v>
          </cell>
          <cell r="G6479">
            <v>0</v>
          </cell>
        </row>
        <row r="6480">
          <cell r="A6480" t="str">
            <v/>
          </cell>
          <cell r="B6480">
            <v>0</v>
          </cell>
          <cell r="C6480">
            <v>0</v>
          </cell>
          <cell r="D6480" t="str">
            <v/>
          </cell>
          <cell r="E6480">
            <v>0</v>
          </cell>
          <cell r="F6480">
            <v>0</v>
          </cell>
          <cell r="G6480">
            <v>0</v>
          </cell>
        </row>
        <row r="6481">
          <cell r="A6481" t="str">
            <v/>
          </cell>
          <cell r="B6481">
            <v>0</v>
          </cell>
          <cell r="C6481">
            <v>0</v>
          </cell>
          <cell r="D6481" t="str">
            <v/>
          </cell>
          <cell r="E6481">
            <v>0</v>
          </cell>
          <cell r="F6481">
            <v>0</v>
          </cell>
          <cell r="G6481">
            <v>0</v>
          </cell>
        </row>
        <row r="6482">
          <cell r="A6482" t="str">
            <v/>
          </cell>
          <cell r="B6482">
            <v>0</v>
          </cell>
          <cell r="C6482">
            <v>0</v>
          </cell>
          <cell r="D6482" t="str">
            <v/>
          </cell>
          <cell r="E6482">
            <v>0</v>
          </cell>
          <cell r="F6482">
            <v>0</v>
          </cell>
          <cell r="G6482">
            <v>0</v>
          </cell>
        </row>
        <row r="6483">
          <cell r="A6483" t="str">
            <v/>
          </cell>
          <cell r="B6483">
            <v>0</v>
          </cell>
          <cell r="C6483">
            <v>0</v>
          </cell>
          <cell r="D6483" t="str">
            <v/>
          </cell>
          <cell r="E6483">
            <v>0</v>
          </cell>
          <cell r="F6483">
            <v>0</v>
          </cell>
          <cell r="G6483">
            <v>0</v>
          </cell>
        </row>
        <row r="6484">
          <cell r="A6484" t="str">
            <v/>
          </cell>
          <cell r="B6484">
            <v>0</v>
          </cell>
          <cell r="C6484">
            <v>0</v>
          </cell>
          <cell r="D6484" t="str">
            <v/>
          </cell>
          <cell r="E6484">
            <v>0</v>
          </cell>
          <cell r="F6484">
            <v>0</v>
          </cell>
          <cell r="G6484">
            <v>0</v>
          </cell>
        </row>
        <row r="6485">
          <cell r="A6485" t="str">
            <v/>
          </cell>
          <cell r="B6485">
            <v>0</v>
          </cell>
          <cell r="C6485">
            <v>0</v>
          </cell>
          <cell r="D6485" t="str">
            <v/>
          </cell>
          <cell r="E6485">
            <v>0</v>
          </cell>
          <cell r="F6485">
            <v>0</v>
          </cell>
          <cell r="G6485">
            <v>0</v>
          </cell>
        </row>
        <row r="6486">
          <cell r="A6486">
            <v>0</v>
          </cell>
          <cell r="B6486">
            <v>0</v>
          </cell>
          <cell r="C6486">
            <v>0</v>
          </cell>
          <cell r="D6486">
            <v>0</v>
          </cell>
          <cell r="E6486">
            <v>0</v>
          </cell>
          <cell r="F6486" t="str">
            <v>Total B</v>
          </cell>
          <cell r="G6486">
            <v>0</v>
          </cell>
        </row>
        <row r="6487">
          <cell r="A6487">
            <v>0</v>
          </cell>
          <cell r="B6487">
            <v>0</v>
          </cell>
          <cell r="C6487" t="str">
            <v>C - EQUIPOS</v>
          </cell>
          <cell r="D6487">
            <v>0</v>
          </cell>
          <cell r="E6487">
            <v>0</v>
          </cell>
          <cell r="F6487">
            <v>0</v>
          </cell>
          <cell r="G6487">
            <v>0</v>
          </cell>
        </row>
        <row r="6488">
          <cell r="A6488" t="str">
            <v/>
          </cell>
          <cell r="B6488" t="str">
            <v/>
          </cell>
          <cell r="C6488">
            <v>0</v>
          </cell>
          <cell r="D6488" t="str">
            <v/>
          </cell>
          <cell r="E6488">
            <v>0</v>
          </cell>
          <cell r="F6488">
            <v>0</v>
          </cell>
          <cell r="G6488">
            <v>0</v>
          </cell>
        </row>
        <row r="6489">
          <cell r="A6489" t="str">
            <v/>
          </cell>
          <cell r="B6489" t="str">
            <v/>
          </cell>
          <cell r="C6489">
            <v>0</v>
          </cell>
          <cell r="D6489" t="str">
            <v/>
          </cell>
          <cell r="E6489">
            <v>0</v>
          </cell>
          <cell r="F6489">
            <v>0</v>
          </cell>
          <cell r="G6489">
            <v>0</v>
          </cell>
        </row>
        <row r="6490">
          <cell r="A6490" t="str">
            <v/>
          </cell>
          <cell r="B6490" t="str">
            <v/>
          </cell>
          <cell r="C6490">
            <v>0</v>
          </cell>
          <cell r="D6490" t="str">
            <v/>
          </cell>
          <cell r="E6490">
            <v>0</v>
          </cell>
          <cell r="F6490">
            <v>0</v>
          </cell>
          <cell r="G6490">
            <v>0</v>
          </cell>
        </row>
        <row r="6491">
          <cell r="A6491" t="str">
            <v/>
          </cell>
          <cell r="B6491" t="str">
            <v/>
          </cell>
          <cell r="C6491">
            <v>0</v>
          </cell>
          <cell r="D6491" t="str">
            <v/>
          </cell>
          <cell r="E6491">
            <v>0</v>
          </cell>
          <cell r="F6491">
            <v>0</v>
          </cell>
          <cell r="G6491">
            <v>0</v>
          </cell>
        </row>
        <row r="6492">
          <cell r="A6492" t="str">
            <v/>
          </cell>
          <cell r="B6492" t="str">
            <v/>
          </cell>
          <cell r="C6492">
            <v>0</v>
          </cell>
          <cell r="D6492" t="str">
            <v/>
          </cell>
          <cell r="E6492">
            <v>0</v>
          </cell>
          <cell r="F6492">
            <v>0</v>
          </cell>
          <cell r="G6492">
            <v>0</v>
          </cell>
        </row>
        <row r="6493">
          <cell r="A6493" t="str">
            <v/>
          </cell>
          <cell r="B6493" t="str">
            <v/>
          </cell>
          <cell r="C6493">
            <v>0</v>
          </cell>
          <cell r="D6493" t="str">
            <v/>
          </cell>
          <cell r="E6493">
            <v>0</v>
          </cell>
          <cell r="F6493">
            <v>0</v>
          </cell>
          <cell r="G6493">
            <v>0</v>
          </cell>
        </row>
        <row r="6494">
          <cell r="A6494" t="str">
            <v/>
          </cell>
          <cell r="B6494" t="str">
            <v/>
          </cell>
          <cell r="C6494">
            <v>0</v>
          </cell>
          <cell r="D6494" t="str">
            <v/>
          </cell>
          <cell r="E6494">
            <v>0</v>
          </cell>
          <cell r="F6494">
            <v>0</v>
          </cell>
          <cell r="G6494">
            <v>0</v>
          </cell>
        </row>
        <row r="6495">
          <cell r="A6495" t="str">
            <v/>
          </cell>
          <cell r="B6495" t="str">
            <v/>
          </cell>
          <cell r="C6495">
            <v>0</v>
          </cell>
          <cell r="D6495" t="str">
            <v/>
          </cell>
          <cell r="E6495">
            <v>0</v>
          </cell>
          <cell r="F6495">
            <v>0</v>
          </cell>
          <cell r="G6495">
            <v>0</v>
          </cell>
        </row>
        <row r="6496">
          <cell r="A6496" t="str">
            <v/>
          </cell>
          <cell r="B6496" t="str">
            <v/>
          </cell>
          <cell r="C6496">
            <v>0</v>
          </cell>
          <cell r="D6496" t="str">
            <v/>
          </cell>
          <cell r="E6496">
            <v>0</v>
          </cell>
          <cell r="F6496">
            <v>0</v>
          </cell>
          <cell r="G6496">
            <v>0</v>
          </cell>
        </row>
        <row r="6497">
          <cell r="A6497">
            <v>0</v>
          </cell>
          <cell r="B6497">
            <v>0</v>
          </cell>
          <cell r="C6497">
            <v>0</v>
          </cell>
          <cell r="D6497">
            <v>0</v>
          </cell>
          <cell r="E6497">
            <v>0</v>
          </cell>
          <cell r="F6497" t="str">
            <v>Total C</v>
          </cell>
          <cell r="G6497">
            <v>0</v>
          </cell>
        </row>
        <row r="6498">
          <cell r="A6498">
            <v>0</v>
          </cell>
          <cell r="B6498">
            <v>0</v>
          </cell>
          <cell r="C6498">
            <v>0</v>
          </cell>
          <cell r="D6498">
            <v>0</v>
          </cell>
          <cell r="E6498">
            <v>0</v>
          </cell>
          <cell r="F6498">
            <v>0</v>
          </cell>
          <cell r="G6498">
            <v>0</v>
          </cell>
        </row>
        <row r="6499">
          <cell r="A6499" t="str">
            <v/>
          </cell>
          <cell r="B6499" t="str">
            <v/>
          </cell>
          <cell r="C6499">
            <v>0</v>
          </cell>
          <cell r="D6499" t="str">
            <v>Costo  Neto</v>
          </cell>
          <cell r="E6499">
            <v>0</v>
          </cell>
          <cell r="F6499" t="str">
            <v>Total D=A+B+C</v>
          </cell>
          <cell r="G6499">
            <v>0</v>
          </cell>
        </row>
        <row r="6501">
          <cell r="A6501" t="str">
            <v>ANALISIS DE PRECIOS</v>
          </cell>
          <cell r="B6501">
            <v>0</v>
          </cell>
          <cell r="C6501">
            <v>0</v>
          </cell>
          <cell r="D6501">
            <v>0</v>
          </cell>
          <cell r="E6501">
            <v>0</v>
          </cell>
          <cell r="F6501">
            <v>0</v>
          </cell>
          <cell r="G6501">
            <v>0</v>
          </cell>
        </row>
        <row r="6502">
          <cell r="A6502" t="str">
            <v>COMITENTE:</v>
          </cell>
          <cell r="B6502" t="str">
            <v>DIRECCIÓN DE ARQUITECTURA</v>
          </cell>
          <cell r="C6502">
            <v>0</v>
          </cell>
          <cell r="D6502">
            <v>0</v>
          </cell>
          <cell r="E6502">
            <v>0</v>
          </cell>
          <cell r="F6502">
            <v>0</v>
          </cell>
          <cell r="G6502">
            <v>0</v>
          </cell>
        </row>
        <row r="6503">
          <cell r="A6503" t="str">
            <v>CONTRATISTA:</v>
          </cell>
          <cell r="B6503" t="str">
            <v>FUNCIONALES SIGOP</v>
          </cell>
          <cell r="C6503">
            <v>0</v>
          </cell>
          <cell r="D6503">
            <v>0</v>
          </cell>
          <cell r="E6503">
            <v>0</v>
          </cell>
          <cell r="F6503">
            <v>0</v>
          </cell>
          <cell r="G6503">
            <v>0</v>
          </cell>
        </row>
        <row r="6504">
          <cell r="A6504" t="str">
            <v>OBRA:</v>
          </cell>
          <cell r="B6504" t="str">
            <v>PRUEBA PLANILLA DE MEDICION</v>
          </cell>
          <cell r="C6504">
            <v>0</v>
          </cell>
          <cell r="D6504">
            <v>0</v>
          </cell>
          <cell r="E6504">
            <v>0</v>
          </cell>
          <cell r="F6504" t="str">
            <v>PRECIOS A:</v>
          </cell>
          <cell r="G6504">
            <v>0</v>
          </cell>
        </row>
        <row r="6505">
          <cell r="A6505" t="str">
            <v>UBICACIÓN:</v>
          </cell>
          <cell r="B6505" t="str">
            <v>CENTRO CIVICO</v>
          </cell>
          <cell r="C6505">
            <v>0</v>
          </cell>
          <cell r="D6505">
            <v>0</v>
          </cell>
          <cell r="E6505">
            <v>0</v>
          </cell>
          <cell r="F6505">
            <v>0</v>
          </cell>
          <cell r="G6505">
            <v>0</v>
          </cell>
        </row>
        <row r="6506">
          <cell r="A6506" t="str">
            <v>RUBRO:</v>
          </cell>
          <cell r="B6506" t="str">
            <v/>
          </cell>
          <cell r="C6506" t="str">
            <v/>
          </cell>
          <cell r="D6506">
            <v>0</v>
          </cell>
          <cell r="E6506">
            <v>0</v>
          </cell>
          <cell r="F6506">
            <v>0</v>
          </cell>
          <cell r="G6506">
            <v>0</v>
          </cell>
        </row>
        <row r="6507">
          <cell r="A6507" t="str">
            <v>ITEM:</v>
          </cell>
          <cell r="B6507" t="str">
            <v/>
          </cell>
          <cell r="C6507" t="str">
            <v/>
          </cell>
          <cell r="D6507">
            <v>0</v>
          </cell>
          <cell r="E6507">
            <v>0</v>
          </cell>
          <cell r="F6507" t="str">
            <v>UNIDAD:</v>
          </cell>
          <cell r="G6507" t="str">
            <v/>
          </cell>
        </row>
        <row r="6508">
          <cell r="A6508">
            <v>0</v>
          </cell>
          <cell r="B6508">
            <v>0</v>
          </cell>
          <cell r="C6508">
            <v>0</v>
          </cell>
          <cell r="D6508">
            <v>0</v>
          </cell>
          <cell r="E6508">
            <v>0</v>
          </cell>
          <cell r="F6508">
            <v>0</v>
          </cell>
          <cell r="G6508">
            <v>0</v>
          </cell>
        </row>
        <row r="6509">
          <cell r="A6509" t="str">
            <v>DATOS REDETERMINACION</v>
          </cell>
          <cell r="B6509">
            <v>0</v>
          </cell>
          <cell r="C6509" t="str">
            <v>DESIGNACION</v>
          </cell>
          <cell r="D6509" t="str">
            <v>U</v>
          </cell>
          <cell r="E6509" t="str">
            <v>Cantidad</v>
          </cell>
          <cell r="F6509" t="str">
            <v>$ Unitarios</v>
          </cell>
          <cell r="G6509" t="str">
            <v>$ Parcial</v>
          </cell>
        </row>
        <row r="6510">
          <cell r="A6510" t="str">
            <v>CÓDIGO</v>
          </cell>
          <cell r="B6510" t="str">
            <v>DESCRIPCIÓN</v>
          </cell>
          <cell r="C6510">
            <v>0</v>
          </cell>
          <cell r="D6510">
            <v>0</v>
          </cell>
          <cell r="E6510">
            <v>0</v>
          </cell>
          <cell r="F6510">
            <v>0</v>
          </cell>
          <cell r="G6510">
            <v>0</v>
          </cell>
        </row>
        <row r="6511">
          <cell r="A6511">
            <v>0</v>
          </cell>
          <cell r="B6511">
            <v>0</v>
          </cell>
          <cell r="C6511" t="str">
            <v>A - MATERIALES</v>
          </cell>
          <cell r="D6511">
            <v>0</v>
          </cell>
          <cell r="E6511">
            <v>0</v>
          </cell>
          <cell r="F6511">
            <v>0</v>
          </cell>
          <cell r="G6511">
            <v>0</v>
          </cell>
        </row>
        <row r="6512">
          <cell r="A6512" t="str">
            <v/>
          </cell>
          <cell r="B6512" t="str">
            <v/>
          </cell>
          <cell r="C6512">
            <v>0</v>
          </cell>
          <cell r="D6512" t="str">
            <v/>
          </cell>
          <cell r="E6512">
            <v>0</v>
          </cell>
          <cell r="F6512">
            <v>0</v>
          </cell>
          <cell r="G6512">
            <v>0</v>
          </cell>
        </row>
        <row r="6513">
          <cell r="A6513" t="str">
            <v/>
          </cell>
          <cell r="B6513" t="str">
            <v/>
          </cell>
          <cell r="C6513">
            <v>0</v>
          </cell>
          <cell r="D6513" t="str">
            <v/>
          </cell>
          <cell r="E6513">
            <v>0</v>
          </cell>
          <cell r="F6513">
            <v>0</v>
          </cell>
          <cell r="G6513">
            <v>0</v>
          </cell>
        </row>
        <row r="6514">
          <cell r="A6514" t="str">
            <v/>
          </cell>
          <cell r="B6514" t="str">
            <v/>
          </cell>
          <cell r="C6514">
            <v>0</v>
          </cell>
          <cell r="D6514" t="str">
            <v/>
          </cell>
          <cell r="E6514">
            <v>0</v>
          </cell>
          <cell r="F6514">
            <v>0</v>
          </cell>
          <cell r="G6514">
            <v>0</v>
          </cell>
        </row>
        <row r="6515">
          <cell r="A6515" t="str">
            <v/>
          </cell>
          <cell r="B6515" t="str">
            <v/>
          </cell>
          <cell r="C6515">
            <v>0</v>
          </cell>
          <cell r="D6515" t="str">
            <v/>
          </cell>
          <cell r="E6515">
            <v>0</v>
          </cell>
          <cell r="F6515">
            <v>0</v>
          </cell>
          <cell r="G6515">
            <v>0</v>
          </cell>
        </row>
        <row r="6516">
          <cell r="A6516" t="str">
            <v/>
          </cell>
          <cell r="B6516" t="str">
            <v/>
          </cell>
          <cell r="C6516">
            <v>0</v>
          </cell>
          <cell r="D6516" t="str">
            <v/>
          </cell>
          <cell r="E6516">
            <v>0</v>
          </cell>
          <cell r="F6516">
            <v>0</v>
          </cell>
          <cell r="G6516">
            <v>0</v>
          </cell>
        </row>
        <row r="6517">
          <cell r="A6517" t="str">
            <v/>
          </cell>
          <cell r="B6517" t="str">
            <v/>
          </cell>
          <cell r="C6517">
            <v>0</v>
          </cell>
          <cell r="D6517" t="str">
            <v/>
          </cell>
          <cell r="E6517">
            <v>0</v>
          </cell>
          <cell r="F6517">
            <v>0</v>
          </cell>
          <cell r="G6517">
            <v>0</v>
          </cell>
        </row>
        <row r="6518">
          <cell r="A6518" t="str">
            <v/>
          </cell>
          <cell r="B6518" t="str">
            <v/>
          </cell>
          <cell r="C6518">
            <v>0</v>
          </cell>
          <cell r="D6518" t="str">
            <v/>
          </cell>
          <cell r="E6518">
            <v>0</v>
          </cell>
          <cell r="F6518">
            <v>0</v>
          </cell>
          <cell r="G6518">
            <v>0</v>
          </cell>
        </row>
        <row r="6519">
          <cell r="A6519" t="str">
            <v/>
          </cell>
          <cell r="B6519" t="str">
            <v/>
          </cell>
          <cell r="C6519">
            <v>0</v>
          </cell>
          <cell r="D6519" t="str">
            <v/>
          </cell>
          <cell r="E6519">
            <v>0</v>
          </cell>
          <cell r="F6519">
            <v>0</v>
          </cell>
          <cell r="G6519">
            <v>0</v>
          </cell>
        </row>
        <row r="6520">
          <cell r="A6520" t="str">
            <v/>
          </cell>
          <cell r="B6520" t="str">
            <v/>
          </cell>
          <cell r="C6520">
            <v>0</v>
          </cell>
          <cell r="D6520" t="str">
            <v/>
          </cell>
          <cell r="E6520">
            <v>0</v>
          </cell>
          <cell r="F6520">
            <v>0</v>
          </cell>
          <cell r="G6520">
            <v>0</v>
          </cell>
        </row>
        <row r="6521">
          <cell r="A6521" t="str">
            <v/>
          </cell>
          <cell r="B6521" t="str">
            <v/>
          </cell>
          <cell r="C6521">
            <v>0</v>
          </cell>
          <cell r="D6521" t="str">
            <v/>
          </cell>
          <cell r="E6521">
            <v>0</v>
          </cell>
          <cell r="F6521">
            <v>0</v>
          </cell>
          <cell r="G6521">
            <v>0</v>
          </cell>
        </row>
        <row r="6522">
          <cell r="A6522" t="str">
            <v/>
          </cell>
          <cell r="B6522" t="str">
            <v/>
          </cell>
          <cell r="C6522">
            <v>0</v>
          </cell>
          <cell r="D6522" t="str">
            <v/>
          </cell>
          <cell r="E6522">
            <v>0</v>
          </cell>
          <cell r="F6522">
            <v>0</v>
          </cell>
          <cell r="G6522">
            <v>0</v>
          </cell>
        </row>
        <row r="6523">
          <cell r="A6523" t="str">
            <v/>
          </cell>
          <cell r="B6523" t="str">
            <v/>
          </cell>
          <cell r="C6523">
            <v>0</v>
          </cell>
          <cell r="D6523" t="str">
            <v/>
          </cell>
          <cell r="E6523">
            <v>0</v>
          </cell>
          <cell r="F6523">
            <v>0</v>
          </cell>
          <cell r="G6523">
            <v>0</v>
          </cell>
        </row>
        <row r="6524">
          <cell r="A6524" t="str">
            <v/>
          </cell>
          <cell r="B6524" t="str">
            <v/>
          </cell>
          <cell r="C6524">
            <v>0</v>
          </cell>
          <cell r="D6524" t="str">
            <v/>
          </cell>
          <cell r="E6524">
            <v>0</v>
          </cell>
          <cell r="F6524">
            <v>0</v>
          </cell>
          <cell r="G6524">
            <v>0</v>
          </cell>
        </row>
        <row r="6525">
          <cell r="A6525" t="str">
            <v/>
          </cell>
          <cell r="B6525" t="str">
            <v/>
          </cell>
          <cell r="C6525">
            <v>0</v>
          </cell>
          <cell r="D6525" t="str">
            <v/>
          </cell>
          <cell r="E6525">
            <v>0</v>
          </cell>
          <cell r="F6525">
            <v>0</v>
          </cell>
          <cell r="G6525">
            <v>0</v>
          </cell>
        </row>
        <row r="6526">
          <cell r="A6526">
            <v>0</v>
          </cell>
          <cell r="B6526">
            <v>0</v>
          </cell>
          <cell r="C6526">
            <v>0</v>
          </cell>
          <cell r="D6526">
            <v>0</v>
          </cell>
          <cell r="E6526">
            <v>0</v>
          </cell>
          <cell r="F6526" t="str">
            <v>Total A</v>
          </cell>
          <cell r="G6526">
            <v>0</v>
          </cell>
        </row>
        <row r="6527">
          <cell r="A6527">
            <v>0</v>
          </cell>
          <cell r="B6527">
            <v>0</v>
          </cell>
          <cell r="C6527" t="str">
            <v>B - MANO DE OBRA</v>
          </cell>
          <cell r="D6527">
            <v>0</v>
          </cell>
          <cell r="E6527">
            <v>0</v>
          </cell>
          <cell r="F6527">
            <v>0</v>
          </cell>
          <cell r="G6527">
            <v>0</v>
          </cell>
        </row>
        <row r="6528">
          <cell r="A6528" t="str">
            <v/>
          </cell>
          <cell r="B6528">
            <v>0</v>
          </cell>
          <cell r="C6528">
            <v>0</v>
          </cell>
          <cell r="D6528" t="str">
            <v/>
          </cell>
          <cell r="E6528">
            <v>0</v>
          </cell>
          <cell r="F6528">
            <v>0</v>
          </cell>
          <cell r="G6528">
            <v>0</v>
          </cell>
        </row>
        <row r="6529">
          <cell r="A6529" t="str">
            <v/>
          </cell>
          <cell r="B6529">
            <v>0</v>
          </cell>
          <cell r="C6529">
            <v>0</v>
          </cell>
          <cell r="D6529" t="str">
            <v/>
          </cell>
          <cell r="E6529">
            <v>0</v>
          </cell>
          <cell r="F6529">
            <v>0</v>
          </cell>
          <cell r="G6529">
            <v>0</v>
          </cell>
        </row>
        <row r="6530">
          <cell r="A6530" t="str">
            <v/>
          </cell>
          <cell r="B6530">
            <v>0</v>
          </cell>
          <cell r="C6530">
            <v>0</v>
          </cell>
          <cell r="D6530" t="str">
            <v/>
          </cell>
          <cell r="E6530">
            <v>0</v>
          </cell>
          <cell r="F6530">
            <v>0</v>
          </cell>
          <cell r="G6530">
            <v>0</v>
          </cell>
        </row>
        <row r="6531">
          <cell r="A6531" t="str">
            <v/>
          </cell>
          <cell r="B6531">
            <v>0</v>
          </cell>
          <cell r="C6531">
            <v>0</v>
          </cell>
          <cell r="D6531" t="str">
            <v/>
          </cell>
          <cell r="E6531">
            <v>0</v>
          </cell>
          <cell r="F6531">
            <v>0</v>
          </cell>
          <cell r="G6531">
            <v>0</v>
          </cell>
        </row>
        <row r="6532">
          <cell r="A6532" t="str">
            <v/>
          </cell>
          <cell r="B6532">
            <v>0</v>
          </cell>
          <cell r="C6532">
            <v>0</v>
          </cell>
          <cell r="D6532" t="str">
            <v/>
          </cell>
          <cell r="E6532">
            <v>0</v>
          </cell>
          <cell r="F6532">
            <v>0</v>
          </cell>
          <cell r="G6532">
            <v>0</v>
          </cell>
        </row>
        <row r="6533">
          <cell r="A6533" t="str">
            <v/>
          </cell>
          <cell r="B6533">
            <v>0</v>
          </cell>
          <cell r="C6533">
            <v>0</v>
          </cell>
          <cell r="D6533" t="str">
            <v/>
          </cell>
          <cell r="E6533">
            <v>0</v>
          </cell>
          <cell r="F6533">
            <v>0</v>
          </cell>
          <cell r="G6533">
            <v>0</v>
          </cell>
        </row>
        <row r="6534">
          <cell r="A6534" t="str">
            <v/>
          </cell>
          <cell r="B6534">
            <v>0</v>
          </cell>
          <cell r="C6534">
            <v>0</v>
          </cell>
          <cell r="D6534" t="str">
            <v/>
          </cell>
          <cell r="E6534">
            <v>0</v>
          </cell>
          <cell r="F6534">
            <v>0</v>
          </cell>
          <cell r="G6534">
            <v>0</v>
          </cell>
        </row>
        <row r="6535">
          <cell r="A6535" t="str">
            <v/>
          </cell>
          <cell r="B6535">
            <v>0</v>
          </cell>
          <cell r="C6535">
            <v>0</v>
          </cell>
          <cell r="D6535" t="str">
            <v/>
          </cell>
          <cell r="E6535">
            <v>0</v>
          </cell>
          <cell r="F6535">
            <v>0</v>
          </cell>
          <cell r="G6535">
            <v>0</v>
          </cell>
        </row>
        <row r="6536">
          <cell r="A6536">
            <v>0</v>
          </cell>
          <cell r="B6536">
            <v>0</v>
          </cell>
          <cell r="C6536">
            <v>0</v>
          </cell>
          <cell r="D6536">
            <v>0</v>
          </cell>
          <cell r="E6536">
            <v>0</v>
          </cell>
          <cell r="F6536" t="str">
            <v>Total B</v>
          </cell>
          <cell r="G6536">
            <v>0</v>
          </cell>
        </row>
        <row r="6537">
          <cell r="A6537">
            <v>0</v>
          </cell>
          <cell r="B6537">
            <v>0</v>
          </cell>
          <cell r="C6537" t="str">
            <v>C - EQUIPOS</v>
          </cell>
          <cell r="D6537">
            <v>0</v>
          </cell>
          <cell r="E6537">
            <v>0</v>
          </cell>
          <cell r="F6537">
            <v>0</v>
          </cell>
          <cell r="G6537">
            <v>0</v>
          </cell>
        </row>
        <row r="6538">
          <cell r="A6538" t="str">
            <v/>
          </cell>
          <cell r="B6538" t="str">
            <v/>
          </cell>
          <cell r="C6538">
            <v>0</v>
          </cell>
          <cell r="D6538" t="str">
            <v/>
          </cell>
          <cell r="E6538">
            <v>0</v>
          </cell>
          <cell r="F6538">
            <v>0</v>
          </cell>
          <cell r="G6538">
            <v>0</v>
          </cell>
        </row>
        <row r="6539">
          <cell r="A6539" t="str">
            <v/>
          </cell>
          <cell r="B6539" t="str">
            <v/>
          </cell>
          <cell r="C6539">
            <v>0</v>
          </cell>
          <cell r="D6539" t="str">
            <v/>
          </cell>
          <cell r="E6539">
            <v>0</v>
          </cell>
          <cell r="F6539">
            <v>0</v>
          </cell>
          <cell r="G6539">
            <v>0</v>
          </cell>
        </row>
        <row r="6540">
          <cell r="A6540" t="str">
            <v/>
          </cell>
          <cell r="B6540" t="str">
            <v/>
          </cell>
          <cell r="C6540">
            <v>0</v>
          </cell>
          <cell r="D6540" t="str">
            <v/>
          </cell>
          <cell r="E6540">
            <v>0</v>
          </cell>
          <cell r="F6540">
            <v>0</v>
          </cell>
          <cell r="G6540">
            <v>0</v>
          </cell>
        </row>
        <row r="6541">
          <cell r="A6541" t="str">
            <v/>
          </cell>
          <cell r="B6541" t="str">
            <v/>
          </cell>
          <cell r="C6541">
            <v>0</v>
          </cell>
          <cell r="D6541" t="str">
            <v/>
          </cell>
          <cell r="E6541">
            <v>0</v>
          </cell>
          <cell r="F6541">
            <v>0</v>
          </cell>
          <cell r="G6541">
            <v>0</v>
          </cell>
        </row>
        <row r="6542">
          <cell r="A6542" t="str">
            <v/>
          </cell>
          <cell r="B6542" t="str">
            <v/>
          </cell>
          <cell r="C6542">
            <v>0</v>
          </cell>
          <cell r="D6542" t="str">
            <v/>
          </cell>
          <cell r="E6542">
            <v>0</v>
          </cell>
          <cell r="F6542">
            <v>0</v>
          </cell>
          <cell r="G6542">
            <v>0</v>
          </cell>
        </row>
        <row r="6543">
          <cell r="A6543" t="str">
            <v/>
          </cell>
          <cell r="B6543" t="str">
            <v/>
          </cell>
          <cell r="C6543">
            <v>0</v>
          </cell>
          <cell r="D6543" t="str">
            <v/>
          </cell>
          <cell r="E6543">
            <v>0</v>
          </cell>
          <cell r="F6543">
            <v>0</v>
          </cell>
          <cell r="G6543">
            <v>0</v>
          </cell>
        </row>
        <row r="6544">
          <cell r="A6544" t="str">
            <v/>
          </cell>
          <cell r="B6544" t="str">
            <v/>
          </cell>
          <cell r="C6544">
            <v>0</v>
          </cell>
          <cell r="D6544" t="str">
            <v/>
          </cell>
          <cell r="E6544">
            <v>0</v>
          </cell>
          <cell r="F6544">
            <v>0</v>
          </cell>
          <cell r="G6544">
            <v>0</v>
          </cell>
        </row>
        <row r="6545">
          <cell r="A6545" t="str">
            <v/>
          </cell>
          <cell r="B6545" t="str">
            <v/>
          </cell>
          <cell r="C6545">
            <v>0</v>
          </cell>
          <cell r="D6545" t="str">
            <v/>
          </cell>
          <cell r="E6545">
            <v>0</v>
          </cell>
          <cell r="F6545">
            <v>0</v>
          </cell>
          <cell r="G6545">
            <v>0</v>
          </cell>
        </row>
        <row r="6546">
          <cell r="A6546" t="str">
            <v/>
          </cell>
          <cell r="B6546" t="str">
            <v/>
          </cell>
          <cell r="C6546">
            <v>0</v>
          </cell>
          <cell r="D6546" t="str">
            <v/>
          </cell>
          <cell r="E6546">
            <v>0</v>
          </cell>
          <cell r="F6546">
            <v>0</v>
          </cell>
          <cell r="G6546">
            <v>0</v>
          </cell>
        </row>
        <row r="6547">
          <cell r="A6547">
            <v>0</v>
          </cell>
          <cell r="B6547">
            <v>0</v>
          </cell>
          <cell r="C6547">
            <v>0</v>
          </cell>
          <cell r="D6547">
            <v>0</v>
          </cell>
          <cell r="E6547">
            <v>0</v>
          </cell>
          <cell r="F6547" t="str">
            <v>Total C</v>
          </cell>
          <cell r="G6547">
            <v>0</v>
          </cell>
        </row>
        <row r="6548">
          <cell r="A6548">
            <v>0</v>
          </cell>
          <cell r="B6548">
            <v>0</v>
          </cell>
          <cell r="C6548">
            <v>0</v>
          </cell>
          <cell r="D6548">
            <v>0</v>
          </cell>
          <cell r="E6548">
            <v>0</v>
          </cell>
          <cell r="F6548">
            <v>0</v>
          </cell>
          <cell r="G6548">
            <v>0</v>
          </cell>
        </row>
        <row r="6549">
          <cell r="A6549" t="str">
            <v/>
          </cell>
          <cell r="B6549" t="str">
            <v/>
          </cell>
          <cell r="C6549">
            <v>0</v>
          </cell>
          <cell r="D6549" t="str">
            <v>Costo  Neto</v>
          </cell>
          <cell r="E6549">
            <v>0</v>
          </cell>
          <cell r="F6549" t="str">
            <v>Total D=A+B+C</v>
          </cell>
          <cell r="G6549">
            <v>0</v>
          </cell>
        </row>
        <row r="6551">
          <cell r="A6551" t="str">
            <v>ANALISIS DE PRECIOS</v>
          </cell>
          <cell r="B6551">
            <v>0</v>
          </cell>
          <cell r="C6551">
            <v>0</v>
          </cell>
          <cell r="D6551">
            <v>0</v>
          </cell>
          <cell r="E6551">
            <v>0</v>
          </cell>
          <cell r="F6551">
            <v>0</v>
          </cell>
          <cell r="G6551">
            <v>0</v>
          </cell>
        </row>
        <row r="6552">
          <cell r="A6552" t="str">
            <v>COMITENTE:</v>
          </cell>
          <cell r="B6552" t="str">
            <v>DIRECCIÓN DE ARQUITECTURA</v>
          </cell>
          <cell r="C6552">
            <v>0</v>
          </cell>
          <cell r="D6552">
            <v>0</v>
          </cell>
          <cell r="E6552">
            <v>0</v>
          </cell>
          <cell r="F6552">
            <v>0</v>
          </cell>
          <cell r="G6552">
            <v>0</v>
          </cell>
        </row>
        <row r="6553">
          <cell r="A6553" t="str">
            <v>CONTRATISTA:</v>
          </cell>
          <cell r="B6553" t="str">
            <v>FUNCIONALES SIGOP</v>
          </cell>
          <cell r="C6553">
            <v>0</v>
          </cell>
          <cell r="D6553">
            <v>0</v>
          </cell>
          <cell r="E6553">
            <v>0</v>
          </cell>
          <cell r="F6553">
            <v>0</v>
          </cell>
          <cell r="G6553">
            <v>0</v>
          </cell>
        </row>
        <row r="6554">
          <cell r="A6554" t="str">
            <v>OBRA:</v>
          </cell>
          <cell r="B6554" t="str">
            <v>PRUEBA PLANILLA DE MEDICION</v>
          </cell>
          <cell r="C6554">
            <v>0</v>
          </cell>
          <cell r="D6554">
            <v>0</v>
          </cell>
          <cell r="E6554">
            <v>0</v>
          </cell>
          <cell r="F6554" t="str">
            <v>PRECIOS A:</v>
          </cell>
          <cell r="G6554">
            <v>0</v>
          </cell>
        </row>
        <row r="6555">
          <cell r="A6555" t="str">
            <v>UBICACIÓN:</v>
          </cell>
          <cell r="B6555" t="str">
            <v>CENTRO CIVICO</v>
          </cell>
          <cell r="C6555">
            <v>0</v>
          </cell>
          <cell r="D6555">
            <v>0</v>
          </cell>
          <cell r="E6555">
            <v>0</v>
          </cell>
          <cell r="F6555">
            <v>0</v>
          </cell>
          <cell r="G6555">
            <v>0</v>
          </cell>
        </row>
        <row r="6556">
          <cell r="A6556" t="str">
            <v>RUBRO:</v>
          </cell>
          <cell r="B6556" t="str">
            <v/>
          </cell>
          <cell r="C6556" t="str">
            <v/>
          </cell>
          <cell r="D6556">
            <v>0</v>
          </cell>
          <cell r="E6556">
            <v>0</v>
          </cell>
          <cell r="F6556">
            <v>0</v>
          </cell>
          <cell r="G6556">
            <v>0</v>
          </cell>
        </row>
        <row r="6557">
          <cell r="A6557" t="str">
            <v>ITEM:</v>
          </cell>
          <cell r="B6557" t="str">
            <v/>
          </cell>
          <cell r="C6557" t="str">
            <v/>
          </cell>
          <cell r="D6557">
            <v>0</v>
          </cell>
          <cell r="E6557">
            <v>0</v>
          </cell>
          <cell r="F6557" t="str">
            <v>UNIDAD:</v>
          </cell>
          <cell r="G6557" t="str">
            <v/>
          </cell>
        </row>
        <row r="6558">
          <cell r="A6558">
            <v>0</v>
          </cell>
          <cell r="B6558">
            <v>0</v>
          </cell>
          <cell r="C6558">
            <v>0</v>
          </cell>
          <cell r="D6558">
            <v>0</v>
          </cell>
          <cell r="E6558">
            <v>0</v>
          </cell>
          <cell r="F6558">
            <v>0</v>
          </cell>
          <cell r="G6558">
            <v>0</v>
          </cell>
        </row>
        <row r="6559">
          <cell r="A6559" t="str">
            <v>DATOS REDETERMINACION</v>
          </cell>
          <cell r="B6559">
            <v>0</v>
          </cell>
          <cell r="C6559" t="str">
            <v>DESIGNACION</v>
          </cell>
          <cell r="D6559" t="str">
            <v>U</v>
          </cell>
          <cell r="E6559" t="str">
            <v>Cantidad</v>
          </cell>
          <cell r="F6559" t="str">
            <v>$ Unitarios</v>
          </cell>
          <cell r="G6559" t="str">
            <v>$ Parcial</v>
          </cell>
        </row>
        <row r="6560">
          <cell r="A6560" t="str">
            <v>CÓDIGO</v>
          </cell>
          <cell r="B6560" t="str">
            <v>DESCRIPCIÓN</v>
          </cell>
          <cell r="C6560">
            <v>0</v>
          </cell>
          <cell r="D6560">
            <v>0</v>
          </cell>
          <cell r="E6560">
            <v>0</v>
          </cell>
          <cell r="F6560">
            <v>0</v>
          </cell>
          <cell r="G6560">
            <v>0</v>
          </cell>
        </row>
        <row r="6561">
          <cell r="A6561">
            <v>0</v>
          </cell>
          <cell r="B6561">
            <v>0</v>
          </cell>
          <cell r="C6561" t="str">
            <v>A - MATERIALES</v>
          </cell>
          <cell r="D6561">
            <v>0</v>
          </cell>
          <cell r="E6561">
            <v>0</v>
          </cell>
          <cell r="F6561">
            <v>0</v>
          </cell>
          <cell r="G6561">
            <v>0</v>
          </cell>
        </row>
        <row r="6562">
          <cell r="A6562" t="str">
            <v/>
          </cell>
          <cell r="B6562" t="str">
            <v/>
          </cell>
          <cell r="C6562">
            <v>0</v>
          </cell>
          <cell r="D6562" t="str">
            <v/>
          </cell>
          <cell r="E6562">
            <v>0</v>
          </cell>
          <cell r="F6562">
            <v>0</v>
          </cell>
          <cell r="G6562">
            <v>0</v>
          </cell>
        </row>
        <row r="6563">
          <cell r="A6563" t="str">
            <v/>
          </cell>
          <cell r="B6563" t="str">
            <v/>
          </cell>
          <cell r="C6563">
            <v>0</v>
          </cell>
          <cell r="D6563" t="str">
            <v/>
          </cell>
          <cell r="E6563">
            <v>0</v>
          </cell>
          <cell r="F6563">
            <v>0</v>
          </cell>
          <cell r="G6563">
            <v>0</v>
          </cell>
        </row>
        <row r="6564">
          <cell r="A6564" t="str">
            <v/>
          </cell>
          <cell r="B6564" t="str">
            <v/>
          </cell>
          <cell r="C6564">
            <v>0</v>
          </cell>
          <cell r="D6564" t="str">
            <v/>
          </cell>
          <cell r="E6564">
            <v>0</v>
          </cell>
          <cell r="F6564">
            <v>0</v>
          </cell>
          <cell r="G6564">
            <v>0</v>
          </cell>
        </row>
        <row r="6565">
          <cell r="A6565" t="str">
            <v/>
          </cell>
          <cell r="B6565" t="str">
            <v/>
          </cell>
          <cell r="C6565">
            <v>0</v>
          </cell>
          <cell r="D6565" t="str">
            <v/>
          </cell>
          <cell r="E6565">
            <v>0</v>
          </cell>
          <cell r="F6565">
            <v>0</v>
          </cell>
          <cell r="G6565">
            <v>0</v>
          </cell>
        </row>
        <row r="6566">
          <cell r="A6566" t="str">
            <v/>
          </cell>
          <cell r="B6566" t="str">
            <v/>
          </cell>
          <cell r="C6566">
            <v>0</v>
          </cell>
          <cell r="D6566" t="str">
            <v/>
          </cell>
          <cell r="E6566">
            <v>0</v>
          </cell>
          <cell r="F6566">
            <v>0</v>
          </cell>
          <cell r="G6566">
            <v>0</v>
          </cell>
        </row>
        <row r="6567">
          <cell r="A6567" t="str">
            <v/>
          </cell>
          <cell r="B6567" t="str">
            <v/>
          </cell>
          <cell r="C6567">
            <v>0</v>
          </cell>
          <cell r="D6567" t="str">
            <v/>
          </cell>
          <cell r="E6567">
            <v>0</v>
          </cell>
          <cell r="F6567">
            <v>0</v>
          </cell>
          <cell r="G6567">
            <v>0</v>
          </cell>
        </row>
        <row r="6568">
          <cell r="A6568" t="str">
            <v/>
          </cell>
          <cell r="B6568" t="str">
            <v/>
          </cell>
          <cell r="C6568">
            <v>0</v>
          </cell>
          <cell r="D6568" t="str">
            <v/>
          </cell>
          <cell r="E6568">
            <v>0</v>
          </cell>
          <cell r="F6568">
            <v>0</v>
          </cell>
          <cell r="G6568">
            <v>0</v>
          </cell>
        </row>
        <row r="6569">
          <cell r="A6569" t="str">
            <v/>
          </cell>
          <cell r="B6569" t="str">
            <v/>
          </cell>
          <cell r="C6569">
            <v>0</v>
          </cell>
          <cell r="D6569" t="str">
            <v/>
          </cell>
          <cell r="E6569">
            <v>0</v>
          </cell>
          <cell r="F6569">
            <v>0</v>
          </cell>
          <cell r="G6569">
            <v>0</v>
          </cell>
        </row>
        <row r="6570">
          <cell r="A6570" t="str">
            <v/>
          </cell>
          <cell r="B6570" t="str">
            <v/>
          </cell>
          <cell r="C6570">
            <v>0</v>
          </cell>
          <cell r="D6570" t="str">
            <v/>
          </cell>
          <cell r="E6570">
            <v>0</v>
          </cell>
          <cell r="F6570">
            <v>0</v>
          </cell>
          <cell r="G6570">
            <v>0</v>
          </cell>
        </row>
        <row r="6571">
          <cell r="A6571" t="str">
            <v/>
          </cell>
          <cell r="B6571" t="str">
            <v/>
          </cell>
          <cell r="C6571">
            <v>0</v>
          </cell>
          <cell r="D6571" t="str">
            <v/>
          </cell>
          <cell r="E6571">
            <v>0</v>
          </cell>
          <cell r="F6571">
            <v>0</v>
          </cell>
          <cell r="G6571">
            <v>0</v>
          </cell>
        </row>
        <row r="6572">
          <cell r="A6572" t="str">
            <v/>
          </cell>
          <cell r="B6572" t="str">
            <v/>
          </cell>
          <cell r="C6572">
            <v>0</v>
          </cell>
          <cell r="D6572" t="str">
            <v/>
          </cell>
          <cell r="E6572">
            <v>0</v>
          </cell>
          <cell r="F6572">
            <v>0</v>
          </cell>
          <cell r="G6572">
            <v>0</v>
          </cell>
        </row>
        <row r="6573">
          <cell r="A6573" t="str">
            <v/>
          </cell>
          <cell r="B6573" t="str">
            <v/>
          </cell>
          <cell r="C6573">
            <v>0</v>
          </cell>
          <cell r="D6573" t="str">
            <v/>
          </cell>
          <cell r="E6573">
            <v>0</v>
          </cell>
          <cell r="F6573">
            <v>0</v>
          </cell>
          <cell r="G6573">
            <v>0</v>
          </cell>
        </row>
        <row r="6574">
          <cell r="A6574" t="str">
            <v/>
          </cell>
          <cell r="B6574" t="str">
            <v/>
          </cell>
          <cell r="C6574">
            <v>0</v>
          </cell>
          <cell r="D6574" t="str">
            <v/>
          </cell>
          <cell r="E6574">
            <v>0</v>
          </cell>
          <cell r="F6574">
            <v>0</v>
          </cell>
          <cell r="G6574">
            <v>0</v>
          </cell>
        </row>
        <row r="6575">
          <cell r="A6575" t="str">
            <v/>
          </cell>
          <cell r="B6575" t="str">
            <v/>
          </cell>
          <cell r="C6575">
            <v>0</v>
          </cell>
          <cell r="D6575" t="str">
            <v/>
          </cell>
          <cell r="E6575">
            <v>0</v>
          </cell>
          <cell r="F6575">
            <v>0</v>
          </cell>
          <cell r="G6575">
            <v>0</v>
          </cell>
        </row>
        <row r="6576">
          <cell r="A6576">
            <v>0</v>
          </cell>
          <cell r="B6576">
            <v>0</v>
          </cell>
          <cell r="C6576">
            <v>0</v>
          </cell>
          <cell r="D6576">
            <v>0</v>
          </cell>
          <cell r="E6576">
            <v>0</v>
          </cell>
          <cell r="F6576" t="str">
            <v>Total A</v>
          </cell>
          <cell r="G6576">
            <v>0</v>
          </cell>
        </row>
        <row r="6577">
          <cell r="A6577">
            <v>0</v>
          </cell>
          <cell r="B6577">
            <v>0</v>
          </cell>
          <cell r="C6577" t="str">
            <v>B - MANO DE OBRA</v>
          </cell>
          <cell r="D6577">
            <v>0</v>
          </cell>
          <cell r="E6577">
            <v>0</v>
          </cell>
          <cell r="F6577">
            <v>0</v>
          </cell>
          <cell r="G6577">
            <v>0</v>
          </cell>
        </row>
        <row r="6578">
          <cell r="A6578" t="str">
            <v/>
          </cell>
          <cell r="B6578">
            <v>0</v>
          </cell>
          <cell r="C6578">
            <v>0</v>
          </cell>
          <cell r="D6578" t="str">
            <v/>
          </cell>
          <cell r="E6578">
            <v>0</v>
          </cell>
          <cell r="F6578">
            <v>0</v>
          </cell>
          <cell r="G6578">
            <v>0</v>
          </cell>
        </row>
        <row r="6579">
          <cell r="A6579" t="str">
            <v/>
          </cell>
          <cell r="B6579">
            <v>0</v>
          </cell>
          <cell r="C6579">
            <v>0</v>
          </cell>
          <cell r="D6579" t="str">
            <v/>
          </cell>
          <cell r="E6579">
            <v>0</v>
          </cell>
          <cell r="F6579">
            <v>0</v>
          </cell>
          <cell r="G6579">
            <v>0</v>
          </cell>
        </row>
        <row r="6580">
          <cell r="A6580" t="str">
            <v/>
          </cell>
          <cell r="B6580">
            <v>0</v>
          </cell>
          <cell r="C6580">
            <v>0</v>
          </cell>
          <cell r="D6580" t="str">
            <v/>
          </cell>
          <cell r="E6580">
            <v>0</v>
          </cell>
          <cell r="F6580">
            <v>0</v>
          </cell>
          <cell r="G6580">
            <v>0</v>
          </cell>
        </row>
        <row r="6581">
          <cell r="A6581" t="str">
            <v/>
          </cell>
          <cell r="B6581">
            <v>0</v>
          </cell>
          <cell r="C6581">
            <v>0</v>
          </cell>
          <cell r="D6581" t="str">
            <v/>
          </cell>
          <cell r="E6581">
            <v>0</v>
          </cell>
          <cell r="F6581">
            <v>0</v>
          </cell>
          <cell r="G6581">
            <v>0</v>
          </cell>
        </row>
        <row r="6582">
          <cell r="A6582" t="str">
            <v/>
          </cell>
          <cell r="B6582">
            <v>0</v>
          </cell>
          <cell r="C6582">
            <v>0</v>
          </cell>
          <cell r="D6582" t="str">
            <v/>
          </cell>
          <cell r="E6582">
            <v>0</v>
          </cell>
          <cell r="F6582">
            <v>0</v>
          </cell>
          <cell r="G6582">
            <v>0</v>
          </cell>
        </row>
        <row r="6583">
          <cell r="A6583" t="str">
            <v/>
          </cell>
          <cell r="B6583">
            <v>0</v>
          </cell>
          <cell r="C6583">
            <v>0</v>
          </cell>
          <cell r="D6583" t="str">
            <v/>
          </cell>
          <cell r="E6583">
            <v>0</v>
          </cell>
          <cell r="F6583">
            <v>0</v>
          </cell>
          <cell r="G6583">
            <v>0</v>
          </cell>
        </row>
        <row r="6584">
          <cell r="A6584" t="str">
            <v/>
          </cell>
          <cell r="B6584">
            <v>0</v>
          </cell>
          <cell r="C6584">
            <v>0</v>
          </cell>
          <cell r="D6584" t="str">
            <v/>
          </cell>
          <cell r="E6584">
            <v>0</v>
          </cell>
          <cell r="F6584">
            <v>0</v>
          </cell>
          <cell r="G6584">
            <v>0</v>
          </cell>
        </row>
        <row r="6585">
          <cell r="A6585" t="str">
            <v/>
          </cell>
          <cell r="B6585">
            <v>0</v>
          </cell>
          <cell r="C6585">
            <v>0</v>
          </cell>
          <cell r="D6585" t="str">
            <v/>
          </cell>
          <cell r="E6585">
            <v>0</v>
          </cell>
          <cell r="F6585">
            <v>0</v>
          </cell>
          <cell r="G6585">
            <v>0</v>
          </cell>
        </row>
        <row r="6586">
          <cell r="A6586">
            <v>0</v>
          </cell>
          <cell r="B6586">
            <v>0</v>
          </cell>
          <cell r="C6586">
            <v>0</v>
          </cell>
          <cell r="D6586">
            <v>0</v>
          </cell>
          <cell r="E6586">
            <v>0</v>
          </cell>
          <cell r="F6586" t="str">
            <v>Total B</v>
          </cell>
          <cell r="G6586">
            <v>0</v>
          </cell>
        </row>
        <row r="6587">
          <cell r="A6587">
            <v>0</v>
          </cell>
          <cell r="B6587">
            <v>0</v>
          </cell>
          <cell r="C6587" t="str">
            <v>C - EQUIPOS</v>
          </cell>
          <cell r="D6587">
            <v>0</v>
          </cell>
          <cell r="E6587">
            <v>0</v>
          </cell>
          <cell r="F6587">
            <v>0</v>
          </cell>
          <cell r="G6587">
            <v>0</v>
          </cell>
        </row>
        <row r="6588">
          <cell r="A6588" t="str">
            <v/>
          </cell>
          <cell r="B6588" t="str">
            <v/>
          </cell>
          <cell r="C6588">
            <v>0</v>
          </cell>
          <cell r="D6588" t="str">
            <v/>
          </cell>
          <cell r="E6588">
            <v>0</v>
          </cell>
          <cell r="F6588">
            <v>0</v>
          </cell>
          <cell r="G6588">
            <v>0</v>
          </cell>
        </row>
        <row r="6589">
          <cell r="A6589" t="str">
            <v/>
          </cell>
          <cell r="B6589" t="str">
            <v/>
          </cell>
          <cell r="C6589">
            <v>0</v>
          </cell>
          <cell r="D6589" t="str">
            <v/>
          </cell>
          <cell r="E6589">
            <v>0</v>
          </cell>
          <cell r="F6589">
            <v>0</v>
          </cell>
          <cell r="G6589">
            <v>0</v>
          </cell>
        </row>
        <row r="6590">
          <cell r="A6590" t="str">
            <v/>
          </cell>
          <cell r="B6590" t="str">
            <v/>
          </cell>
          <cell r="C6590">
            <v>0</v>
          </cell>
          <cell r="D6590" t="str">
            <v/>
          </cell>
          <cell r="E6590">
            <v>0</v>
          </cell>
          <cell r="F6590">
            <v>0</v>
          </cell>
          <cell r="G6590">
            <v>0</v>
          </cell>
        </row>
        <row r="6591">
          <cell r="A6591" t="str">
            <v/>
          </cell>
          <cell r="B6591" t="str">
            <v/>
          </cell>
          <cell r="C6591">
            <v>0</v>
          </cell>
          <cell r="D6591" t="str">
            <v/>
          </cell>
          <cell r="E6591">
            <v>0</v>
          </cell>
          <cell r="F6591">
            <v>0</v>
          </cell>
          <cell r="G6591">
            <v>0</v>
          </cell>
        </row>
        <row r="6592">
          <cell r="A6592" t="str">
            <v/>
          </cell>
          <cell r="B6592" t="str">
            <v/>
          </cell>
          <cell r="C6592">
            <v>0</v>
          </cell>
          <cell r="D6592" t="str">
            <v/>
          </cell>
          <cell r="E6592">
            <v>0</v>
          </cell>
          <cell r="F6592">
            <v>0</v>
          </cell>
          <cell r="G6592">
            <v>0</v>
          </cell>
        </row>
        <row r="6593">
          <cell r="A6593" t="str">
            <v/>
          </cell>
          <cell r="B6593" t="str">
            <v/>
          </cell>
          <cell r="C6593">
            <v>0</v>
          </cell>
          <cell r="D6593" t="str">
            <v/>
          </cell>
          <cell r="E6593">
            <v>0</v>
          </cell>
          <cell r="F6593">
            <v>0</v>
          </cell>
          <cell r="G6593">
            <v>0</v>
          </cell>
        </row>
        <row r="6594">
          <cell r="A6594" t="str">
            <v/>
          </cell>
          <cell r="B6594" t="str">
            <v/>
          </cell>
          <cell r="C6594">
            <v>0</v>
          </cell>
          <cell r="D6594" t="str">
            <v/>
          </cell>
          <cell r="E6594">
            <v>0</v>
          </cell>
          <cell r="F6594">
            <v>0</v>
          </cell>
          <cell r="G6594">
            <v>0</v>
          </cell>
        </row>
        <row r="6595">
          <cell r="A6595" t="str">
            <v/>
          </cell>
          <cell r="B6595" t="str">
            <v/>
          </cell>
          <cell r="C6595">
            <v>0</v>
          </cell>
          <cell r="D6595" t="str">
            <v/>
          </cell>
          <cell r="E6595">
            <v>0</v>
          </cell>
          <cell r="F6595">
            <v>0</v>
          </cell>
          <cell r="G6595">
            <v>0</v>
          </cell>
        </row>
        <row r="6596">
          <cell r="A6596" t="str">
            <v/>
          </cell>
          <cell r="B6596" t="str">
            <v/>
          </cell>
          <cell r="C6596">
            <v>0</v>
          </cell>
          <cell r="D6596" t="str">
            <v/>
          </cell>
          <cell r="E6596">
            <v>0</v>
          </cell>
          <cell r="F6596">
            <v>0</v>
          </cell>
          <cell r="G6596">
            <v>0</v>
          </cell>
        </row>
        <row r="6597">
          <cell r="A6597">
            <v>0</v>
          </cell>
          <cell r="B6597">
            <v>0</v>
          </cell>
          <cell r="C6597">
            <v>0</v>
          </cell>
          <cell r="D6597">
            <v>0</v>
          </cell>
          <cell r="E6597">
            <v>0</v>
          </cell>
          <cell r="F6597" t="str">
            <v>Total C</v>
          </cell>
          <cell r="G6597">
            <v>0</v>
          </cell>
        </row>
        <row r="6598">
          <cell r="A6598">
            <v>0</v>
          </cell>
          <cell r="B6598">
            <v>0</v>
          </cell>
          <cell r="C6598">
            <v>0</v>
          </cell>
          <cell r="D6598">
            <v>0</v>
          </cell>
          <cell r="E6598">
            <v>0</v>
          </cell>
          <cell r="F6598">
            <v>0</v>
          </cell>
          <cell r="G6598">
            <v>0</v>
          </cell>
        </row>
        <row r="6599">
          <cell r="A6599" t="str">
            <v/>
          </cell>
          <cell r="B6599" t="str">
            <v/>
          </cell>
          <cell r="C6599">
            <v>0</v>
          </cell>
          <cell r="D6599" t="str">
            <v>Costo  Neto</v>
          </cell>
          <cell r="E6599">
            <v>0</v>
          </cell>
          <cell r="F6599" t="str">
            <v>Total D=A+B+C</v>
          </cell>
          <cell r="G6599">
            <v>0</v>
          </cell>
        </row>
        <row r="6601">
          <cell r="A6601" t="str">
            <v>ANALISIS DE PRECIOS</v>
          </cell>
          <cell r="B6601">
            <v>0</v>
          </cell>
          <cell r="C6601">
            <v>0</v>
          </cell>
          <cell r="D6601">
            <v>0</v>
          </cell>
          <cell r="E6601">
            <v>0</v>
          </cell>
          <cell r="F6601">
            <v>0</v>
          </cell>
          <cell r="G6601">
            <v>0</v>
          </cell>
        </row>
        <row r="6602">
          <cell r="A6602" t="str">
            <v>COMITENTE:</v>
          </cell>
          <cell r="B6602" t="str">
            <v>DIRECCIÓN DE ARQUITECTURA</v>
          </cell>
          <cell r="C6602">
            <v>0</v>
          </cell>
          <cell r="D6602">
            <v>0</v>
          </cell>
          <cell r="E6602">
            <v>0</v>
          </cell>
          <cell r="F6602">
            <v>0</v>
          </cell>
          <cell r="G6602">
            <v>0</v>
          </cell>
        </row>
        <row r="6603">
          <cell r="A6603" t="str">
            <v>CONTRATISTA:</v>
          </cell>
          <cell r="B6603" t="str">
            <v>FUNCIONALES SIGOP</v>
          </cell>
          <cell r="C6603">
            <v>0</v>
          </cell>
          <cell r="D6603">
            <v>0</v>
          </cell>
          <cell r="E6603">
            <v>0</v>
          </cell>
          <cell r="F6603">
            <v>0</v>
          </cell>
          <cell r="G6603">
            <v>0</v>
          </cell>
        </row>
        <row r="6604">
          <cell r="A6604" t="str">
            <v>OBRA:</v>
          </cell>
          <cell r="B6604" t="str">
            <v>PRUEBA PLANILLA DE MEDICION</v>
          </cell>
          <cell r="C6604">
            <v>0</v>
          </cell>
          <cell r="D6604">
            <v>0</v>
          </cell>
          <cell r="E6604">
            <v>0</v>
          </cell>
          <cell r="F6604" t="str">
            <v>PRECIOS A:</v>
          </cell>
          <cell r="G6604">
            <v>0</v>
          </cell>
        </row>
        <row r="6605">
          <cell r="A6605" t="str">
            <v>UBICACIÓN:</v>
          </cell>
          <cell r="B6605" t="str">
            <v>CENTRO CIVICO</v>
          </cell>
          <cell r="C6605">
            <v>0</v>
          </cell>
          <cell r="D6605">
            <v>0</v>
          </cell>
          <cell r="E6605">
            <v>0</v>
          </cell>
          <cell r="F6605">
            <v>0</v>
          </cell>
          <cell r="G6605">
            <v>0</v>
          </cell>
        </row>
        <row r="6606">
          <cell r="A6606" t="str">
            <v>RUBRO:</v>
          </cell>
          <cell r="B6606" t="str">
            <v/>
          </cell>
          <cell r="C6606" t="str">
            <v/>
          </cell>
          <cell r="D6606">
            <v>0</v>
          </cell>
          <cell r="E6606">
            <v>0</v>
          </cell>
          <cell r="F6606">
            <v>0</v>
          </cell>
          <cell r="G6606">
            <v>0</v>
          </cell>
        </row>
        <row r="6607">
          <cell r="A6607" t="str">
            <v>ITEM:</v>
          </cell>
          <cell r="B6607" t="str">
            <v/>
          </cell>
          <cell r="C6607" t="str">
            <v/>
          </cell>
          <cell r="D6607">
            <v>0</v>
          </cell>
          <cell r="E6607">
            <v>0</v>
          </cell>
          <cell r="F6607" t="str">
            <v>UNIDAD:</v>
          </cell>
          <cell r="G6607" t="str">
            <v/>
          </cell>
        </row>
        <row r="6608">
          <cell r="A6608">
            <v>0</v>
          </cell>
          <cell r="B6608">
            <v>0</v>
          </cell>
          <cell r="C6608">
            <v>0</v>
          </cell>
          <cell r="D6608">
            <v>0</v>
          </cell>
          <cell r="E6608">
            <v>0</v>
          </cell>
          <cell r="F6608">
            <v>0</v>
          </cell>
          <cell r="G6608">
            <v>0</v>
          </cell>
        </row>
        <row r="6609">
          <cell r="A6609" t="str">
            <v>DATOS REDETERMINACION</v>
          </cell>
          <cell r="B6609">
            <v>0</v>
          </cell>
          <cell r="C6609" t="str">
            <v>DESIGNACION</v>
          </cell>
          <cell r="D6609" t="str">
            <v>U</v>
          </cell>
          <cell r="E6609" t="str">
            <v>Cantidad</v>
          </cell>
          <cell r="F6609" t="str">
            <v>$ Unitarios</v>
          </cell>
          <cell r="G6609" t="str">
            <v>$ Parcial</v>
          </cell>
        </row>
        <row r="6610">
          <cell r="A6610" t="str">
            <v>CÓDIGO</v>
          </cell>
          <cell r="B6610" t="str">
            <v>DESCRIPCIÓN</v>
          </cell>
          <cell r="C6610">
            <v>0</v>
          </cell>
          <cell r="D6610">
            <v>0</v>
          </cell>
          <cell r="E6610">
            <v>0</v>
          </cell>
          <cell r="F6610">
            <v>0</v>
          </cell>
          <cell r="G6610">
            <v>0</v>
          </cell>
        </row>
        <row r="6611">
          <cell r="A6611">
            <v>0</v>
          </cell>
          <cell r="B6611">
            <v>0</v>
          </cell>
          <cell r="C6611" t="str">
            <v>A - MATERIALES</v>
          </cell>
          <cell r="D6611">
            <v>0</v>
          </cell>
          <cell r="E6611">
            <v>0</v>
          </cell>
          <cell r="F6611">
            <v>0</v>
          </cell>
          <cell r="G6611">
            <v>0</v>
          </cell>
        </row>
        <row r="6612">
          <cell r="A6612" t="str">
            <v/>
          </cell>
          <cell r="B6612" t="str">
            <v/>
          </cell>
          <cell r="C6612">
            <v>0</v>
          </cell>
          <cell r="D6612" t="str">
            <v/>
          </cell>
          <cell r="E6612">
            <v>0</v>
          </cell>
          <cell r="F6612">
            <v>0</v>
          </cell>
          <cell r="G6612">
            <v>0</v>
          </cell>
        </row>
        <row r="6613">
          <cell r="A6613" t="str">
            <v/>
          </cell>
          <cell r="B6613" t="str">
            <v/>
          </cell>
          <cell r="C6613">
            <v>0</v>
          </cell>
          <cell r="D6613" t="str">
            <v/>
          </cell>
          <cell r="E6613">
            <v>0</v>
          </cell>
          <cell r="F6613">
            <v>0</v>
          </cell>
          <cell r="G6613">
            <v>0</v>
          </cell>
        </row>
        <row r="6614">
          <cell r="A6614" t="str">
            <v/>
          </cell>
          <cell r="B6614" t="str">
            <v/>
          </cell>
          <cell r="C6614">
            <v>0</v>
          </cell>
          <cell r="D6614" t="str">
            <v/>
          </cell>
          <cell r="E6614">
            <v>0</v>
          </cell>
          <cell r="F6614">
            <v>0</v>
          </cell>
          <cell r="G6614">
            <v>0</v>
          </cell>
        </row>
        <row r="6615">
          <cell r="A6615" t="str">
            <v/>
          </cell>
          <cell r="B6615" t="str">
            <v/>
          </cell>
          <cell r="C6615">
            <v>0</v>
          </cell>
          <cell r="D6615" t="str">
            <v/>
          </cell>
          <cell r="E6615">
            <v>0</v>
          </cell>
          <cell r="F6615">
            <v>0</v>
          </cell>
          <cell r="G6615">
            <v>0</v>
          </cell>
        </row>
        <row r="6616">
          <cell r="A6616" t="str">
            <v/>
          </cell>
          <cell r="B6616" t="str">
            <v/>
          </cell>
          <cell r="C6616">
            <v>0</v>
          </cell>
          <cell r="D6616" t="str">
            <v/>
          </cell>
          <cell r="E6616">
            <v>0</v>
          </cell>
          <cell r="F6616">
            <v>0</v>
          </cell>
          <cell r="G6616">
            <v>0</v>
          </cell>
        </row>
        <row r="6617">
          <cell r="A6617" t="str">
            <v/>
          </cell>
          <cell r="B6617" t="str">
            <v/>
          </cell>
          <cell r="C6617">
            <v>0</v>
          </cell>
          <cell r="D6617" t="str">
            <v/>
          </cell>
          <cell r="E6617">
            <v>0</v>
          </cell>
          <cell r="F6617">
            <v>0</v>
          </cell>
          <cell r="G6617">
            <v>0</v>
          </cell>
        </row>
        <row r="6618">
          <cell r="A6618" t="str">
            <v/>
          </cell>
          <cell r="B6618" t="str">
            <v/>
          </cell>
          <cell r="C6618">
            <v>0</v>
          </cell>
          <cell r="D6618" t="str">
            <v/>
          </cell>
          <cell r="E6618">
            <v>0</v>
          </cell>
          <cell r="F6618">
            <v>0</v>
          </cell>
          <cell r="G6618">
            <v>0</v>
          </cell>
        </row>
        <row r="6619">
          <cell r="A6619" t="str">
            <v/>
          </cell>
          <cell r="B6619" t="str">
            <v/>
          </cell>
          <cell r="C6619">
            <v>0</v>
          </cell>
          <cell r="D6619" t="str">
            <v/>
          </cell>
          <cell r="E6619">
            <v>0</v>
          </cell>
          <cell r="F6619">
            <v>0</v>
          </cell>
          <cell r="G6619">
            <v>0</v>
          </cell>
        </row>
        <row r="6620">
          <cell r="A6620" t="str">
            <v/>
          </cell>
          <cell r="B6620" t="str">
            <v/>
          </cell>
          <cell r="C6620">
            <v>0</v>
          </cell>
          <cell r="D6620" t="str">
            <v/>
          </cell>
          <cell r="E6620">
            <v>0</v>
          </cell>
          <cell r="F6620">
            <v>0</v>
          </cell>
          <cell r="G6620">
            <v>0</v>
          </cell>
        </row>
        <row r="6621">
          <cell r="A6621" t="str">
            <v/>
          </cell>
          <cell r="B6621" t="str">
            <v/>
          </cell>
          <cell r="C6621">
            <v>0</v>
          </cell>
          <cell r="D6621" t="str">
            <v/>
          </cell>
          <cell r="E6621">
            <v>0</v>
          </cell>
          <cell r="F6621">
            <v>0</v>
          </cell>
          <cell r="G6621">
            <v>0</v>
          </cell>
        </row>
        <row r="6622">
          <cell r="A6622" t="str">
            <v/>
          </cell>
          <cell r="B6622" t="str">
            <v/>
          </cell>
          <cell r="C6622">
            <v>0</v>
          </cell>
          <cell r="D6622" t="str">
            <v/>
          </cell>
          <cell r="E6622">
            <v>0</v>
          </cell>
          <cell r="F6622">
            <v>0</v>
          </cell>
          <cell r="G6622">
            <v>0</v>
          </cell>
        </row>
        <row r="6623">
          <cell r="A6623" t="str">
            <v/>
          </cell>
          <cell r="B6623" t="str">
            <v/>
          </cell>
          <cell r="C6623">
            <v>0</v>
          </cell>
          <cell r="D6623" t="str">
            <v/>
          </cell>
          <cell r="E6623">
            <v>0</v>
          </cell>
          <cell r="F6623">
            <v>0</v>
          </cell>
          <cell r="G6623">
            <v>0</v>
          </cell>
        </row>
        <row r="6624">
          <cell r="A6624" t="str">
            <v/>
          </cell>
          <cell r="B6624" t="str">
            <v/>
          </cell>
          <cell r="C6624">
            <v>0</v>
          </cell>
          <cell r="D6624" t="str">
            <v/>
          </cell>
          <cell r="E6624">
            <v>0</v>
          </cell>
          <cell r="F6624">
            <v>0</v>
          </cell>
          <cell r="G6624">
            <v>0</v>
          </cell>
        </row>
        <row r="6625">
          <cell r="A6625" t="str">
            <v/>
          </cell>
          <cell r="B6625" t="str">
            <v/>
          </cell>
          <cell r="C6625">
            <v>0</v>
          </cell>
          <cell r="D6625" t="str">
            <v/>
          </cell>
          <cell r="E6625">
            <v>0</v>
          </cell>
          <cell r="F6625">
            <v>0</v>
          </cell>
          <cell r="G6625">
            <v>0</v>
          </cell>
        </row>
        <row r="6626">
          <cell r="A6626">
            <v>0</v>
          </cell>
          <cell r="B6626">
            <v>0</v>
          </cell>
          <cell r="C6626">
            <v>0</v>
          </cell>
          <cell r="D6626">
            <v>0</v>
          </cell>
          <cell r="E6626">
            <v>0</v>
          </cell>
          <cell r="F6626" t="str">
            <v>Total A</v>
          </cell>
          <cell r="G6626">
            <v>0</v>
          </cell>
        </row>
        <row r="6627">
          <cell r="A6627">
            <v>0</v>
          </cell>
          <cell r="B6627">
            <v>0</v>
          </cell>
          <cell r="C6627" t="str">
            <v>B - MANO DE OBRA</v>
          </cell>
          <cell r="D6627">
            <v>0</v>
          </cell>
          <cell r="E6627">
            <v>0</v>
          </cell>
          <cell r="F6627">
            <v>0</v>
          </cell>
          <cell r="G6627">
            <v>0</v>
          </cell>
        </row>
        <row r="6628">
          <cell r="A6628" t="str">
            <v/>
          </cell>
          <cell r="B6628">
            <v>0</v>
          </cell>
          <cell r="C6628">
            <v>0</v>
          </cell>
          <cell r="D6628" t="str">
            <v/>
          </cell>
          <cell r="E6628">
            <v>0</v>
          </cell>
          <cell r="F6628">
            <v>0</v>
          </cell>
          <cell r="G6628">
            <v>0</v>
          </cell>
        </row>
        <row r="6629">
          <cell r="A6629" t="str">
            <v/>
          </cell>
          <cell r="B6629">
            <v>0</v>
          </cell>
          <cell r="C6629">
            <v>0</v>
          </cell>
          <cell r="D6629" t="str">
            <v/>
          </cell>
          <cell r="E6629">
            <v>0</v>
          </cell>
          <cell r="F6629">
            <v>0</v>
          </cell>
          <cell r="G6629">
            <v>0</v>
          </cell>
        </row>
        <row r="6630">
          <cell r="A6630" t="str">
            <v/>
          </cell>
          <cell r="B6630">
            <v>0</v>
          </cell>
          <cell r="C6630">
            <v>0</v>
          </cell>
          <cell r="D6630" t="str">
            <v/>
          </cell>
          <cell r="E6630">
            <v>0</v>
          </cell>
          <cell r="F6630">
            <v>0</v>
          </cell>
          <cell r="G6630">
            <v>0</v>
          </cell>
        </row>
        <row r="6631">
          <cell r="A6631" t="str">
            <v/>
          </cell>
          <cell r="B6631">
            <v>0</v>
          </cell>
          <cell r="C6631">
            <v>0</v>
          </cell>
          <cell r="D6631" t="str">
            <v/>
          </cell>
          <cell r="E6631">
            <v>0</v>
          </cell>
          <cell r="F6631">
            <v>0</v>
          </cell>
          <cell r="G6631">
            <v>0</v>
          </cell>
        </row>
        <row r="6632">
          <cell r="A6632" t="str">
            <v/>
          </cell>
          <cell r="B6632">
            <v>0</v>
          </cell>
          <cell r="C6632">
            <v>0</v>
          </cell>
          <cell r="D6632" t="str">
            <v/>
          </cell>
          <cell r="E6632">
            <v>0</v>
          </cell>
          <cell r="F6632">
            <v>0</v>
          </cell>
          <cell r="G6632">
            <v>0</v>
          </cell>
        </row>
        <row r="6633">
          <cell r="A6633" t="str">
            <v/>
          </cell>
          <cell r="B6633">
            <v>0</v>
          </cell>
          <cell r="C6633">
            <v>0</v>
          </cell>
          <cell r="D6633" t="str">
            <v/>
          </cell>
          <cell r="E6633">
            <v>0</v>
          </cell>
          <cell r="F6633">
            <v>0</v>
          </cell>
          <cell r="G6633">
            <v>0</v>
          </cell>
        </row>
        <row r="6634">
          <cell r="A6634" t="str">
            <v/>
          </cell>
          <cell r="B6634">
            <v>0</v>
          </cell>
          <cell r="C6634">
            <v>0</v>
          </cell>
          <cell r="D6634" t="str">
            <v/>
          </cell>
          <cell r="E6634">
            <v>0</v>
          </cell>
          <cell r="F6634">
            <v>0</v>
          </cell>
          <cell r="G6634">
            <v>0</v>
          </cell>
        </row>
        <row r="6635">
          <cell r="A6635" t="str">
            <v/>
          </cell>
          <cell r="B6635">
            <v>0</v>
          </cell>
          <cell r="C6635">
            <v>0</v>
          </cell>
          <cell r="D6635" t="str">
            <v/>
          </cell>
          <cell r="E6635">
            <v>0</v>
          </cell>
          <cell r="F6635">
            <v>0</v>
          </cell>
          <cell r="G6635">
            <v>0</v>
          </cell>
        </row>
        <row r="6636">
          <cell r="A6636">
            <v>0</v>
          </cell>
          <cell r="B6636">
            <v>0</v>
          </cell>
          <cell r="C6636">
            <v>0</v>
          </cell>
          <cell r="D6636">
            <v>0</v>
          </cell>
          <cell r="E6636">
            <v>0</v>
          </cell>
          <cell r="F6636" t="str">
            <v>Total B</v>
          </cell>
          <cell r="G6636">
            <v>0</v>
          </cell>
        </row>
        <row r="6637">
          <cell r="A6637">
            <v>0</v>
          </cell>
          <cell r="B6637">
            <v>0</v>
          </cell>
          <cell r="C6637" t="str">
            <v>C - EQUIPOS</v>
          </cell>
          <cell r="D6637">
            <v>0</v>
          </cell>
          <cell r="E6637">
            <v>0</v>
          </cell>
          <cell r="F6637">
            <v>0</v>
          </cell>
          <cell r="G6637">
            <v>0</v>
          </cell>
        </row>
        <row r="6638">
          <cell r="A6638" t="str">
            <v/>
          </cell>
          <cell r="B6638" t="str">
            <v/>
          </cell>
          <cell r="C6638">
            <v>0</v>
          </cell>
          <cell r="D6638" t="str">
            <v/>
          </cell>
          <cell r="E6638">
            <v>0</v>
          </cell>
          <cell r="F6638">
            <v>0</v>
          </cell>
          <cell r="G6638">
            <v>0</v>
          </cell>
        </row>
        <row r="6639">
          <cell r="A6639" t="str">
            <v/>
          </cell>
          <cell r="B6639" t="str">
            <v/>
          </cell>
          <cell r="C6639">
            <v>0</v>
          </cell>
          <cell r="D6639" t="str">
            <v/>
          </cell>
          <cell r="E6639">
            <v>0</v>
          </cell>
          <cell r="F6639">
            <v>0</v>
          </cell>
          <cell r="G6639">
            <v>0</v>
          </cell>
        </row>
        <row r="6640">
          <cell r="A6640" t="str">
            <v/>
          </cell>
          <cell r="B6640" t="str">
            <v/>
          </cell>
          <cell r="C6640">
            <v>0</v>
          </cell>
          <cell r="D6640" t="str">
            <v/>
          </cell>
          <cell r="E6640">
            <v>0</v>
          </cell>
          <cell r="F6640">
            <v>0</v>
          </cell>
          <cell r="G6640">
            <v>0</v>
          </cell>
        </row>
        <row r="6641">
          <cell r="A6641" t="str">
            <v/>
          </cell>
          <cell r="B6641" t="str">
            <v/>
          </cell>
          <cell r="C6641">
            <v>0</v>
          </cell>
          <cell r="D6641" t="str">
            <v/>
          </cell>
          <cell r="E6641">
            <v>0</v>
          </cell>
          <cell r="F6641">
            <v>0</v>
          </cell>
          <cell r="G6641">
            <v>0</v>
          </cell>
        </row>
        <row r="6642">
          <cell r="A6642" t="str">
            <v/>
          </cell>
          <cell r="B6642" t="str">
            <v/>
          </cell>
          <cell r="C6642">
            <v>0</v>
          </cell>
          <cell r="D6642" t="str">
            <v/>
          </cell>
          <cell r="E6642">
            <v>0</v>
          </cell>
          <cell r="F6642">
            <v>0</v>
          </cell>
          <cell r="G6642">
            <v>0</v>
          </cell>
        </row>
        <row r="6643">
          <cell r="A6643" t="str">
            <v/>
          </cell>
          <cell r="B6643" t="str">
            <v/>
          </cell>
          <cell r="C6643">
            <v>0</v>
          </cell>
          <cell r="D6643" t="str">
            <v/>
          </cell>
          <cell r="E6643">
            <v>0</v>
          </cell>
          <cell r="F6643">
            <v>0</v>
          </cell>
          <cell r="G6643">
            <v>0</v>
          </cell>
        </row>
        <row r="6644">
          <cell r="A6644" t="str">
            <v/>
          </cell>
          <cell r="B6644" t="str">
            <v/>
          </cell>
          <cell r="C6644">
            <v>0</v>
          </cell>
          <cell r="D6644" t="str">
            <v/>
          </cell>
          <cell r="E6644">
            <v>0</v>
          </cell>
          <cell r="F6644">
            <v>0</v>
          </cell>
          <cell r="G6644">
            <v>0</v>
          </cell>
        </row>
        <row r="6645">
          <cell r="A6645" t="str">
            <v/>
          </cell>
          <cell r="B6645" t="str">
            <v/>
          </cell>
          <cell r="C6645">
            <v>0</v>
          </cell>
          <cell r="D6645" t="str">
            <v/>
          </cell>
          <cell r="E6645">
            <v>0</v>
          </cell>
          <cell r="F6645">
            <v>0</v>
          </cell>
          <cell r="G6645">
            <v>0</v>
          </cell>
        </row>
        <row r="6646">
          <cell r="A6646" t="str">
            <v/>
          </cell>
          <cell r="B6646" t="str">
            <v/>
          </cell>
          <cell r="C6646">
            <v>0</v>
          </cell>
          <cell r="D6646" t="str">
            <v/>
          </cell>
          <cell r="E6646">
            <v>0</v>
          </cell>
          <cell r="F6646">
            <v>0</v>
          </cell>
          <cell r="G6646">
            <v>0</v>
          </cell>
        </row>
        <row r="6647">
          <cell r="A6647">
            <v>0</v>
          </cell>
          <cell r="B6647">
            <v>0</v>
          </cell>
          <cell r="C6647">
            <v>0</v>
          </cell>
          <cell r="D6647">
            <v>0</v>
          </cell>
          <cell r="E6647">
            <v>0</v>
          </cell>
          <cell r="F6647" t="str">
            <v>Total C</v>
          </cell>
          <cell r="G6647">
            <v>0</v>
          </cell>
        </row>
        <row r="6648">
          <cell r="A6648">
            <v>0</v>
          </cell>
          <cell r="B6648">
            <v>0</v>
          </cell>
          <cell r="C6648">
            <v>0</v>
          </cell>
          <cell r="D6648">
            <v>0</v>
          </cell>
          <cell r="E6648">
            <v>0</v>
          </cell>
          <cell r="F6648">
            <v>0</v>
          </cell>
          <cell r="G6648">
            <v>0</v>
          </cell>
        </row>
        <row r="6649">
          <cell r="A6649" t="str">
            <v/>
          </cell>
          <cell r="B6649" t="str">
            <v/>
          </cell>
          <cell r="C6649">
            <v>0</v>
          </cell>
          <cell r="D6649" t="str">
            <v>Costo  Neto</v>
          </cell>
          <cell r="E6649">
            <v>0</v>
          </cell>
          <cell r="F6649" t="str">
            <v>Total D=A+B+C</v>
          </cell>
          <cell r="G6649">
            <v>0</v>
          </cell>
        </row>
        <row r="6651">
          <cell r="A6651" t="str">
            <v>ANALISIS DE PRECIOS</v>
          </cell>
          <cell r="B6651">
            <v>0</v>
          </cell>
          <cell r="C6651">
            <v>0</v>
          </cell>
          <cell r="D6651">
            <v>0</v>
          </cell>
          <cell r="E6651">
            <v>0</v>
          </cell>
          <cell r="F6651">
            <v>0</v>
          </cell>
          <cell r="G6651">
            <v>0</v>
          </cell>
        </row>
        <row r="6652">
          <cell r="A6652" t="str">
            <v>COMITENTE:</v>
          </cell>
          <cell r="B6652" t="str">
            <v>DIRECCIÓN DE ARQUITECTURA</v>
          </cell>
          <cell r="C6652">
            <v>0</v>
          </cell>
          <cell r="D6652">
            <v>0</v>
          </cell>
          <cell r="E6652">
            <v>0</v>
          </cell>
          <cell r="F6652">
            <v>0</v>
          </cell>
          <cell r="G6652">
            <v>0</v>
          </cell>
        </row>
        <row r="6653">
          <cell r="A6653" t="str">
            <v>CONTRATISTA:</v>
          </cell>
          <cell r="B6653" t="str">
            <v>FUNCIONALES SIGOP</v>
          </cell>
          <cell r="C6653">
            <v>0</v>
          </cell>
          <cell r="D6653">
            <v>0</v>
          </cell>
          <cell r="E6653">
            <v>0</v>
          </cell>
          <cell r="F6653">
            <v>0</v>
          </cell>
          <cell r="G6653">
            <v>0</v>
          </cell>
        </row>
        <row r="6654">
          <cell r="A6654" t="str">
            <v>OBRA:</v>
          </cell>
          <cell r="B6654" t="str">
            <v>PRUEBA PLANILLA DE MEDICION</v>
          </cell>
          <cell r="C6654">
            <v>0</v>
          </cell>
          <cell r="D6654">
            <v>0</v>
          </cell>
          <cell r="E6654">
            <v>0</v>
          </cell>
          <cell r="F6654" t="str">
            <v>PRECIOS A:</v>
          </cell>
          <cell r="G6654">
            <v>0</v>
          </cell>
        </row>
        <row r="6655">
          <cell r="A6655" t="str">
            <v>UBICACIÓN:</v>
          </cell>
          <cell r="B6655" t="str">
            <v>CENTRO CIVICO</v>
          </cell>
          <cell r="C6655">
            <v>0</v>
          </cell>
          <cell r="D6655">
            <v>0</v>
          </cell>
          <cell r="E6655">
            <v>0</v>
          </cell>
          <cell r="F6655">
            <v>0</v>
          </cell>
          <cell r="G6655">
            <v>0</v>
          </cell>
        </row>
        <row r="6656">
          <cell r="A6656" t="str">
            <v>RUBRO:</v>
          </cell>
          <cell r="B6656" t="str">
            <v/>
          </cell>
          <cell r="C6656" t="str">
            <v/>
          </cell>
          <cell r="D6656">
            <v>0</v>
          </cell>
          <cell r="E6656">
            <v>0</v>
          </cell>
          <cell r="F6656">
            <v>0</v>
          </cell>
          <cell r="G6656">
            <v>0</v>
          </cell>
        </row>
        <row r="6657">
          <cell r="A6657" t="str">
            <v>ITEM:</v>
          </cell>
          <cell r="B6657" t="str">
            <v/>
          </cell>
          <cell r="C6657" t="str">
            <v/>
          </cell>
          <cell r="D6657">
            <v>0</v>
          </cell>
          <cell r="E6657">
            <v>0</v>
          </cell>
          <cell r="F6657" t="str">
            <v>UNIDAD:</v>
          </cell>
          <cell r="G6657" t="str">
            <v/>
          </cell>
        </row>
        <row r="6658">
          <cell r="A6658">
            <v>0</v>
          </cell>
          <cell r="B6658">
            <v>0</v>
          </cell>
          <cell r="C6658">
            <v>0</v>
          </cell>
          <cell r="D6658">
            <v>0</v>
          </cell>
          <cell r="E6658">
            <v>0</v>
          </cell>
          <cell r="F6658">
            <v>0</v>
          </cell>
          <cell r="G6658">
            <v>0</v>
          </cell>
        </row>
        <row r="6659">
          <cell r="A6659" t="str">
            <v>DATOS REDETERMINACION</v>
          </cell>
          <cell r="B6659">
            <v>0</v>
          </cell>
          <cell r="C6659" t="str">
            <v>DESIGNACION</v>
          </cell>
          <cell r="D6659" t="str">
            <v>U</v>
          </cell>
          <cell r="E6659" t="str">
            <v>Cantidad</v>
          </cell>
          <cell r="F6659" t="str">
            <v>$ Unitarios</v>
          </cell>
          <cell r="G6659" t="str">
            <v>$ Parcial</v>
          </cell>
        </row>
        <row r="6660">
          <cell r="A6660" t="str">
            <v>CÓDIGO</v>
          </cell>
          <cell r="B6660" t="str">
            <v>DESCRIPCIÓN</v>
          </cell>
          <cell r="C6660">
            <v>0</v>
          </cell>
          <cell r="D6660">
            <v>0</v>
          </cell>
          <cell r="E6660">
            <v>0</v>
          </cell>
          <cell r="F6660">
            <v>0</v>
          </cell>
          <cell r="G6660">
            <v>0</v>
          </cell>
        </row>
        <row r="6661">
          <cell r="A6661">
            <v>0</v>
          </cell>
          <cell r="B6661">
            <v>0</v>
          </cell>
          <cell r="C6661" t="str">
            <v>A - MATERIALES</v>
          </cell>
          <cell r="D6661">
            <v>0</v>
          </cell>
          <cell r="E6661">
            <v>0</v>
          </cell>
          <cell r="F6661">
            <v>0</v>
          </cell>
          <cell r="G6661">
            <v>0</v>
          </cell>
        </row>
        <row r="6662">
          <cell r="A6662" t="str">
            <v/>
          </cell>
          <cell r="B6662" t="str">
            <v/>
          </cell>
          <cell r="C6662">
            <v>0</v>
          </cell>
          <cell r="D6662" t="str">
            <v/>
          </cell>
          <cell r="E6662">
            <v>0</v>
          </cell>
          <cell r="F6662">
            <v>0</v>
          </cell>
          <cell r="G6662">
            <v>0</v>
          </cell>
        </row>
        <row r="6663">
          <cell r="A6663" t="str">
            <v/>
          </cell>
          <cell r="B6663" t="str">
            <v/>
          </cell>
          <cell r="C6663">
            <v>0</v>
          </cell>
          <cell r="D6663" t="str">
            <v/>
          </cell>
          <cell r="E6663">
            <v>0</v>
          </cell>
          <cell r="F6663">
            <v>0</v>
          </cell>
          <cell r="G6663">
            <v>0</v>
          </cell>
        </row>
        <row r="6664">
          <cell r="A6664" t="str">
            <v/>
          </cell>
          <cell r="B6664" t="str">
            <v/>
          </cell>
          <cell r="C6664">
            <v>0</v>
          </cell>
          <cell r="D6664" t="str">
            <v/>
          </cell>
          <cell r="E6664">
            <v>0</v>
          </cell>
          <cell r="F6664">
            <v>0</v>
          </cell>
          <cell r="G6664">
            <v>0</v>
          </cell>
        </row>
        <row r="6665">
          <cell r="A6665" t="str">
            <v/>
          </cell>
          <cell r="B6665" t="str">
            <v/>
          </cell>
          <cell r="C6665">
            <v>0</v>
          </cell>
          <cell r="D6665" t="str">
            <v/>
          </cell>
          <cell r="E6665">
            <v>0</v>
          </cell>
          <cell r="F6665">
            <v>0</v>
          </cell>
          <cell r="G6665">
            <v>0</v>
          </cell>
        </row>
        <row r="6666">
          <cell r="A6666" t="str">
            <v/>
          </cell>
          <cell r="B6666" t="str">
            <v/>
          </cell>
          <cell r="C6666">
            <v>0</v>
          </cell>
          <cell r="D6666" t="str">
            <v/>
          </cell>
          <cell r="E6666">
            <v>0</v>
          </cell>
          <cell r="F6666">
            <v>0</v>
          </cell>
          <cell r="G6666">
            <v>0</v>
          </cell>
        </row>
        <row r="6667">
          <cell r="A6667" t="str">
            <v/>
          </cell>
          <cell r="B6667" t="str">
            <v/>
          </cell>
          <cell r="C6667">
            <v>0</v>
          </cell>
          <cell r="D6667" t="str">
            <v/>
          </cell>
          <cell r="E6667">
            <v>0</v>
          </cell>
          <cell r="F6667">
            <v>0</v>
          </cell>
          <cell r="G6667">
            <v>0</v>
          </cell>
        </row>
        <row r="6668">
          <cell r="A6668" t="str">
            <v/>
          </cell>
          <cell r="B6668" t="str">
            <v/>
          </cell>
          <cell r="C6668">
            <v>0</v>
          </cell>
          <cell r="D6668" t="str">
            <v/>
          </cell>
          <cell r="E6668">
            <v>0</v>
          </cell>
          <cell r="F6668">
            <v>0</v>
          </cell>
          <cell r="G6668">
            <v>0</v>
          </cell>
        </row>
        <row r="6669">
          <cell r="A6669" t="str">
            <v/>
          </cell>
          <cell r="B6669" t="str">
            <v/>
          </cell>
          <cell r="C6669">
            <v>0</v>
          </cell>
          <cell r="D6669" t="str">
            <v/>
          </cell>
          <cell r="E6669">
            <v>0</v>
          </cell>
          <cell r="F6669">
            <v>0</v>
          </cell>
          <cell r="G6669">
            <v>0</v>
          </cell>
        </row>
        <row r="6670">
          <cell r="A6670" t="str">
            <v/>
          </cell>
          <cell r="B6670" t="str">
            <v/>
          </cell>
          <cell r="C6670">
            <v>0</v>
          </cell>
          <cell r="D6670" t="str">
            <v/>
          </cell>
          <cell r="E6670">
            <v>0</v>
          </cell>
          <cell r="F6670">
            <v>0</v>
          </cell>
          <cell r="G6670">
            <v>0</v>
          </cell>
        </row>
        <row r="6671">
          <cell r="A6671" t="str">
            <v/>
          </cell>
          <cell r="B6671" t="str">
            <v/>
          </cell>
          <cell r="C6671">
            <v>0</v>
          </cell>
          <cell r="D6671" t="str">
            <v/>
          </cell>
          <cell r="E6671">
            <v>0</v>
          </cell>
          <cell r="F6671">
            <v>0</v>
          </cell>
          <cell r="G6671">
            <v>0</v>
          </cell>
        </row>
        <row r="6672">
          <cell r="A6672" t="str">
            <v/>
          </cell>
          <cell r="B6672" t="str">
            <v/>
          </cell>
          <cell r="C6672">
            <v>0</v>
          </cell>
          <cell r="D6672" t="str">
            <v/>
          </cell>
          <cell r="E6672">
            <v>0</v>
          </cell>
          <cell r="F6672">
            <v>0</v>
          </cell>
          <cell r="G6672">
            <v>0</v>
          </cell>
        </row>
        <row r="6673">
          <cell r="A6673" t="str">
            <v/>
          </cell>
          <cell r="B6673" t="str">
            <v/>
          </cell>
          <cell r="C6673">
            <v>0</v>
          </cell>
          <cell r="D6673" t="str">
            <v/>
          </cell>
          <cell r="E6673">
            <v>0</v>
          </cell>
          <cell r="F6673">
            <v>0</v>
          </cell>
          <cell r="G6673">
            <v>0</v>
          </cell>
        </row>
        <row r="6674">
          <cell r="A6674" t="str">
            <v/>
          </cell>
          <cell r="B6674" t="str">
            <v/>
          </cell>
          <cell r="C6674">
            <v>0</v>
          </cell>
          <cell r="D6674" t="str">
            <v/>
          </cell>
          <cell r="E6674">
            <v>0</v>
          </cell>
          <cell r="F6674">
            <v>0</v>
          </cell>
          <cell r="G6674">
            <v>0</v>
          </cell>
        </row>
        <row r="6675">
          <cell r="A6675" t="str">
            <v/>
          </cell>
          <cell r="B6675" t="str">
            <v/>
          </cell>
          <cell r="C6675">
            <v>0</v>
          </cell>
          <cell r="D6675" t="str">
            <v/>
          </cell>
          <cell r="E6675">
            <v>0</v>
          </cell>
          <cell r="F6675">
            <v>0</v>
          </cell>
          <cell r="G6675">
            <v>0</v>
          </cell>
        </row>
        <row r="6676">
          <cell r="A6676">
            <v>0</v>
          </cell>
          <cell r="B6676">
            <v>0</v>
          </cell>
          <cell r="C6676">
            <v>0</v>
          </cell>
          <cell r="D6676">
            <v>0</v>
          </cell>
          <cell r="E6676">
            <v>0</v>
          </cell>
          <cell r="F6676" t="str">
            <v>Total A</v>
          </cell>
          <cell r="G6676">
            <v>0</v>
          </cell>
        </row>
        <row r="6677">
          <cell r="A6677">
            <v>0</v>
          </cell>
          <cell r="B6677">
            <v>0</v>
          </cell>
          <cell r="C6677" t="str">
            <v>B - MANO DE OBRA</v>
          </cell>
          <cell r="D6677">
            <v>0</v>
          </cell>
          <cell r="E6677">
            <v>0</v>
          </cell>
          <cell r="F6677">
            <v>0</v>
          </cell>
          <cell r="G6677">
            <v>0</v>
          </cell>
        </row>
        <row r="6678">
          <cell r="A6678" t="str">
            <v/>
          </cell>
          <cell r="B6678">
            <v>0</v>
          </cell>
          <cell r="C6678">
            <v>0</v>
          </cell>
          <cell r="D6678" t="str">
            <v/>
          </cell>
          <cell r="E6678">
            <v>0</v>
          </cell>
          <cell r="F6678">
            <v>0</v>
          </cell>
          <cell r="G6678">
            <v>0</v>
          </cell>
        </row>
        <row r="6679">
          <cell r="A6679" t="str">
            <v/>
          </cell>
          <cell r="B6679">
            <v>0</v>
          </cell>
          <cell r="C6679">
            <v>0</v>
          </cell>
          <cell r="D6679" t="str">
            <v/>
          </cell>
          <cell r="E6679">
            <v>0</v>
          </cell>
          <cell r="F6679">
            <v>0</v>
          </cell>
          <cell r="G6679">
            <v>0</v>
          </cell>
        </row>
        <row r="6680">
          <cell r="A6680" t="str">
            <v/>
          </cell>
          <cell r="B6680">
            <v>0</v>
          </cell>
          <cell r="C6680">
            <v>0</v>
          </cell>
          <cell r="D6680" t="str">
            <v/>
          </cell>
          <cell r="E6680">
            <v>0</v>
          </cell>
          <cell r="F6680">
            <v>0</v>
          </cell>
          <cell r="G6680">
            <v>0</v>
          </cell>
        </row>
        <row r="6681">
          <cell r="A6681" t="str">
            <v/>
          </cell>
          <cell r="B6681">
            <v>0</v>
          </cell>
          <cell r="C6681">
            <v>0</v>
          </cell>
          <cell r="D6681" t="str">
            <v/>
          </cell>
          <cell r="E6681">
            <v>0</v>
          </cell>
          <cell r="F6681">
            <v>0</v>
          </cell>
          <cell r="G6681">
            <v>0</v>
          </cell>
        </row>
        <row r="6682">
          <cell r="A6682" t="str">
            <v/>
          </cell>
          <cell r="B6682">
            <v>0</v>
          </cell>
          <cell r="C6682">
            <v>0</v>
          </cell>
          <cell r="D6682" t="str">
            <v/>
          </cell>
          <cell r="E6682">
            <v>0</v>
          </cell>
          <cell r="F6682">
            <v>0</v>
          </cell>
          <cell r="G6682">
            <v>0</v>
          </cell>
        </row>
        <row r="6683">
          <cell r="A6683" t="str">
            <v/>
          </cell>
          <cell r="B6683">
            <v>0</v>
          </cell>
          <cell r="C6683">
            <v>0</v>
          </cell>
          <cell r="D6683" t="str">
            <v/>
          </cell>
          <cell r="E6683">
            <v>0</v>
          </cell>
          <cell r="F6683">
            <v>0</v>
          </cell>
          <cell r="G6683">
            <v>0</v>
          </cell>
        </row>
        <row r="6684">
          <cell r="A6684" t="str">
            <v/>
          </cell>
          <cell r="B6684">
            <v>0</v>
          </cell>
          <cell r="C6684">
            <v>0</v>
          </cell>
          <cell r="D6684" t="str">
            <v/>
          </cell>
          <cell r="E6684">
            <v>0</v>
          </cell>
          <cell r="F6684">
            <v>0</v>
          </cell>
          <cell r="G6684">
            <v>0</v>
          </cell>
        </row>
        <row r="6685">
          <cell r="A6685" t="str">
            <v/>
          </cell>
          <cell r="B6685">
            <v>0</v>
          </cell>
          <cell r="C6685">
            <v>0</v>
          </cell>
          <cell r="D6685" t="str">
            <v/>
          </cell>
          <cell r="E6685">
            <v>0</v>
          </cell>
          <cell r="F6685">
            <v>0</v>
          </cell>
          <cell r="G6685">
            <v>0</v>
          </cell>
        </row>
        <row r="6686">
          <cell r="A6686">
            <v>0</v>
          </cell>
          <cell r="B6686">
            <v>0</v>
          </cell>
          <cell r="C6686">
            <v>0</v>
          </cell>
          <cell r="D6686">
            <v>0</v>
          </cell>
          <cell r="E6686">
            <v>0</v>
          </cell>
          <cell r="F6686" t="str">
            <v>Total B</v>
          </cell>
          <cell r="G6686">
            <v>0</v>
          </cell>
        </row>
        <row r="6687">
          <cell r="A6687">
            <v>0</v>
          </cell>
          <cell r="B6687">
            <v>0</v>
          </cell>
          <cell r="C6687" t="str">
            <v>C - EQUIPOS</v>
          </cell>
          <cell r="D6687">
            <v>0</v>
          </cell>
          <cell r="E6687">
            <v>0</v>
          </cell>
          <cell r="F6687">
            <v>0</v>
          </cell>
          <cell r="G6687">
            <v>0</v>
          </cell>
        </row>
        <row r="6688">
          <cell r="A6688" t="str">
            <v/>
          </cell>
          <cell r="B6688" t="str">
            <v/>
          </cell>
          <cell r="C6688">
            <v>0</v>
          </cell>
          <cell r="D6688" t="str">
            <v/>
          </cell>
          <cell r="E6688">
            <v>0</v>
          </cell>
          <cell r="F6688">
            <v>0</v>
          </cell>
          <cell r="G6688">
            <v>0</v>
          </cell>
        </row>
        <row r="6689">
          <cell r="A6689" t="str">
            <v/>
          </cell>
          <cell r="B6689" t="str">
            <v/>
          </cell>
          <cell r="C6689">
            <v>0</v>
          </cell>
          <cell r="D6689" t="str">
            <v/>
          </cell>
          <cell r="E6689">
            <v>0</v>
          </cell>
          <cell r="F6689">
            <v>0</v>
          </cell>
          <cell r="G6689">
            <v>0</v>
          </cell>
        </row>
        <row r="6690">
          <cell r="A6690" t="str">
            <v/>
          </cell>
          <cell r="B6690" t="str">
            <v/>
          </cell>
          <cell r="C6690">
            <v>0</v>
          </cell>
          <cell r="D6690" t="str">
            <v/>
          </cell>
          <cell r="E6690">
            <v>0</v>
          </cell>
          <cell r="F6690">
            <v>0</v>
          </cell>
          <cell r="G6690">
            <v>0</v>
          </cell>
        </row>
        <row r="6691">
          <cell r="A6691" t="str">
            <v/>
          </cell>
          <cell r="B6691" t="str">
            <v/>
          </cell>
          <cell r="C6691">
            <v>0</v>
          </cell>
          <cell r="D6691" t="str">
            <v/>
          </cell>
          <cell r="E6691">
            <v>0</v>
          </cell>
          <cell r="F6691">
            <v>0</v>
          </cell>
          <cell r="G6691">
            <v>0</v>
          </cell>
        </row>
        <row r="6692">
          <cell r="A6692" t="str">
            <v/>
          </cell>
          <cell r="B6692" t="str">
            <v/>
          </cell>
          <cell r="C6692">
            <v>0</v>
          </cell>
          <cell r="D6692" t="str">
            <v/>
          </cell>
          <cell r="E6692">
            <v>0</v>
          </cell>
          <cell r="F6692">
            <v>0</v>
          </cell>
          <cell r="G6692">
            <v>0</v>
          </cell>
        </row>
        <row r="6693">
          <cell r="A6693" t="str">
            <v/>
          </cell>
          <cell r="B6693" t="str">
            <v/>
          </cell>
          <cell r="C6693">
            <v>0</v>
          </cell>
          <cell r="D6693" t="str">
            <v/>
          </cell>
          <cell r="E6693">
            <v>0</v>
          </cell>
          <cell r="F6693">
            <v>0</v>
          </cell>
          <cell r="G6693">
            <v>0</v>
          </cell>
        </row>
        <row r="6694">
          <cell r="A6694" t="str">
            <v/>
          </cell>
          <cell r="B6694" t="str">
            <v/>
          </cell>
          <cell r="C6694">
            <v>0</v>
          </cell>
          <cell r="D6694" t="str">
            <v/>
          </cell>
          <cell r="E6694">
            <v>0</v>
          </cell>
          <cell r="F6694">
            <v>0</v>
          </cell>
          <cell r="G6694">
            <v>0</v>
          </cell>
        </row>
        <row r="6695">
          <cell r="A6695" t="str">
            <v/>
          </cell>
          <cell r="B6695" t="str">
            <v/>
          </cell>
          <cell r="C6695">
            <v>0</v>
          </cell>
          <cell r="D6695" t="str">
            <v/>
          </cell>
          <cell r="E6695">
            <v>0</v>
          </cell>
          <cell r="F6695">
            <v>0</v>
          </cell>
          <cell r="G6695">
            <v>0</v>
          </cell>
        </row>
        <row r="6696">
          <cell r="A6696" t="str">
            <v/>
          </cell>
          <cell r="B6696" t="str">
            <v/>
          </cell>
          <cell r="C6696">
            <v>0</v>
          </cell>
          <cell r="D6696" t="str">
            <v/>
          </cell>
          <cell r="E6696">
            <v>0</v>
          </cell>
          <cell r="F6696">
            <v>0</v>
          </cell>
          <cell r="G6696">
            <v>0</v>
          </cell>
        </row>
        <row r="6697">
          <cell r="A6697">
            <v>0</v>
          </cell>
          <cell r="B6697">
            <v>0</v>
          </cell>
          <cell r="C6697">
            <v>0</v>
          </cell>
          <cell r="D6697">
            <v>0</v>
          </cell>
          <cell r="E6697">
            <v>0</v>
          </cell>
          <cell r="F6697" t="str">
            <v>Total C</v>
          </cell>
          <cell r="G6697">
            <v>0</v>
          </cell>
        </row>
        <row r="6698">
          <cell r="A6698">
            <v>0</v>
          </cell>
          <cell r="B6698">
            <v>0</v>
          </cell>
          <cell r="C6698">
            <v>0</v>
          </cell>
          <cell r="D6698">
            <v>0</v>
          </cell>
          <cell r="E6698">
            <v>0</v>
          </cell>
          <cell r="F6698">
            <v>0</v>
          </cell>
          <cell r="G6698">
            <v>0</v>
          </cell>
        </row>
        <row r="6699">
          <cell r="A6699" t="str">
            <v/>
          </cell>
          <cell r="B6699" t="str">
            <v/>
          </cell>
          <cell r="C6699">
            <v>0</v>
          </cell>
          <cell r="D6699" t="str">
            <v>Costo  Neto</v>
          </cell>
          <cell r="E6699">
            <v>0</v>
          </cell>
          <cell r="F6699" t="str">
            <v>Total D=A+B+C</v>
          </cell>
          <cell r="G6699">
            <v>0</v>
          </cell>
        </row>
        <row r="6701">
          <cell r="A6701" t="str">
            <v>ANALISIS DE PRECIOS</v>
          </cell>
          <cell r="B6701">
            <v>0</v>
          </cell>
          <cell r="C6701">
            <v>0</v>
          </cell>
          <cell r="D6701">
            <v>0</v>
          </cell>
          <cell r="E6701">
            <v>0</v>
          </cell>
          <cell r="F6701">
            <v>0</v>
          </cell>
          <cell r="G6701">
            <v>0</v>
          </cell>
        </row>
        <row r="6702">
          <cell r="A6702" t="str">
            <v>COMITENTE:</v>
          </cell>
          <cell r="B6702" t="str">
            <v>DIRECCIÓN DE ARQUITECTURA</v>
          </cell>
          <cell r="C6702">
            <v>0</v>
          </cell>
          <cell r="D6702">
            <v>0</v>
          </cell>
          <cell r="E6702">
            <v>0</v>
          </cell>
          <cell r="F6702">
            <v>0</v>
          </cell>
          <cell r="G6702">
            <v>0</v>
          </cell>
        </row>
        <row r="6703">
          <cell r="A6703" t="str">
            <v>CONTRATISTA:</v>
          </cell>
          <cell r="B6703" t="str">
            <v>FUNCIONALES SIGOP</v>
          </cell>
          <cell r="C6703">
            <v>0</v>
          </cell>
          <cell r="D6703">
            <v>0</v>
          </cell>
          <cell r="E6703">
            <v>0</v>
          </cell>
          <cell r="F6703">
            <v>0</v>
          </cell>
          <cell r="G6703">
            <v>0</v>
          </cell>
        </row>
        <row r="6704">
          <cell r="A6704" t="str">
            <v>OBRA:</v>
          </cell>
          <cell r="B6704" t="str">
            <v>PRUEBA PLANILLA DE MEDICION</v>
          </cell>
          <cell r="C6704">
            <v>0</v>
          </cell>
          <cell r="D6704">
            <v>0</v>
          </cell>
          <cell r="E6704">
            <v>0</v>
          </cell>
          <cell r="F6704" t="str">
            <v>PRECIOS A:</v>
          </cell>
          <cell r="G6704">
            <v>0</v>
          </cell>
        </row>
        <row r="6705">
          <cell r="A6705" t="str">
            <v>UBICACIÓN:</v>
          </cell>
          <cell r="B6705" t="str">
            <v>CENTRO CIVICO</v>
          </cell>
          <cell r="C6705">
            <v>0</v>
          </cell>
          <cell r="D6705">
            <v>0</v>
          </cell>
          <cell r="E6705">
            <v>0</v>
          </cell>
          <cell r="F6705">
            <v>0</v>
          </cell>
          <cell r="G6705">
            <v>0</v>
          </cell>
        </row>
        <row r="6706">
          <cell r="A6706" t="str">
            <v>RUBRO:</v>
          </cell>
          <cell r="B6706" t="str">
            <v/>
          </cell>
          <cell r="C6706" t="str">
            <v/>
          </cell>
          <cell r="D6706">
            <v>0</v>
          </cell>
          <cell r="E6706">
            <v>0</v>
          </cell>
          <cell r="F6706">
            <v>0</v>
          </cell>
          <cell r="G6706">
            <v>0</v>
          </cell>
        </row>
        <row r="6707">
          <cell r="A6707" t="str">
            <v>ITEM:</v>
          </cell>
          <cell r="B6707" t="str">
            <v/>
          </cell>
          <cell r="C6707" t="str">
            <v/>
          </cell>
          <cell r="D6707">
            <v>0</v>
          </cell>
          <cell r="E6707">
            <v>0</v>
          </cell>
          <cell r="F6707" t="str">
            <v>UNIDAD:</v>
          </cell>
          <cell r="G6707" t="str">
            <v/>
          </cell>
        </row>
        <row r="6708">
          <cell r="A6708">
            <v>0</v>
          </cell>
          <cell r="B6708">
            <v>0</v>
          </cell>
          <cell r="C6708">
            <v>0</v>
          </cell>
          <cell r="D6708">
            <v>0</v>
          </cell>
          <cell r="E6708">
            <v>0</v>
          </cell>
          <cell r="F6708">
            <v>0</v>
          </cell>
          <cell r="G6708">
            <v>0</v>
          </cell>
        </row>
        <row r="6709">
          <cell r="A6709" t="str">
            <v>DATOS REDETERMINACION</v>
          </cell>
          <cell r="B6709">
            <v>0</v>
          </cell>
          <cell r="C6709" t="str">
            <v>DESIGNACION</v>
          </cell>
          <cell r="D6709" t="str">
            <v>U</v>
          </cell>
          <cell r="E6709" t="str">
            <v>Cantidad</v>
          </cell>
          <cell r="F6709" t="str">
            <v>$ Unitarios</v>
          </cell>
          <cell r="G6709" t="str">
            <v>$ Parcial</v>
          </cell>
        </row>
        <row r="6710">
          <cell r="A6710" t="str">
            <v>CÓDIGO</v>
          </cell>
          <cell r="B6710" t="str">
            <v>DESCRIPCIÓN</v>
          </cell>
          <cell r="C6710">
            <v>0</v>
          </cell>
          <cell r="D6710">
            <v>0</v>
          </cell>
          <cell r="E6710">
            <v>0</v>
          </cell>
          <cell r="F6710">
            <v>0</v>
          </cell>
          <cell r="G6710">
            <v>0</v>
          </cell>
        </row>
        <row r="6711">
          <cell r="A6711">
            <v>0</v>
          </cell>
          <cell r="B6711">
            <v>0</v>
          </cell>
          <cell r="C6711" t="str">
            <v>A - MATERIALES</v>
          </cell>
          <cell r="D6711">
            <v>0</v>
          </cell>
          <cell r="E6711">
            <v>0</v>
          </cell>
          <cell r="F6711">
            <v>0</v>
          </cell>
          <cell r="G6711">
            <v>0</v>
          </cell>
        </row>
        <row r="6712">
          <cell r="A6712" t="str">
            <v/>
          </cell>
          <cell r="B6712" t="str">
            <v/>
          </cell>
          <cell r="C6712">
            <v>0</v>
          </cell>
          <cell r="D6712" t="str">
            <v/>
          </cell>
          <cell r="E6712">
            <v>0</v>
          </cell>
          <cell r="F6712">
            <v>0</v>
          </cell>
          <cell r="G6712">
            <v>0</v>
          </cell>
        </row>
        <row r="6713">
          <cell r="A6713" t="str">
            <v/>
          </cell>
          <cell r="B6713" t="str">
            <v/>
          </cell>
          <cell r="C6713">
            <v>0</v>
          </cell>
          <cell r="D6713" t="str">
            <v/>
          </cell>
          <cell r="E6713">
            <v>0</v>
          </cell>
          <cell r="F6713">
            <v>0</v>
          </cell>
          <cell r="G6713">
            <v>0</v>
          </cell>
        </row>
        <row r="6714">
          <cell r="A6714" t="str">
            <v/>
          </cell>
          <cell r="B6714" t="str">
            <v/>
          </cell>
          <cell r="C6714">
            <v>0</v>
          </cell>
          <cell r="D6714" t="str">
            <v/>
          </cell>
          <cell r="E6714">
            <v>0</v>
          </cell>
          <cell r="F6714">
            <v>0</v>
          </cell>
          <cell r="G6714">
            <v>0</v>
          </cell>
        </row>
        <row r="6715">
          <cell r="A6715" t="str">
            <v/>
          </cell>
          <cell r="B6715" t="str">
            <v/>
          </cell>
          <cell r="C6715">
            <v>0</v>
          </cell>
          <cell r="D6715" t="str">
            <v/>
          </cell>
          <cell r="E6715">
            <v>0</v>
          </cell>
          <cell r="F6715">
            <v>0</v>
          </cell>
          <cell r="G6715">
            <v>0</v>
          </cell>
        </row>
        <row r="6716">
          <cell r="A6716" t="str">
            <v/>
          </cell>
          <cell r="B6716" t="str">
            <v/>
          </cell>
          <cell r="C6716">
            <v>0</v>
          </cell>
          <cell r="D6716" t="str">
            <v/>
          </cell>
          <cell r="E6716">
            <v>0</v>
          </cell>
          <cell r="F6716">
            <v>0</v>
          </cell>
          <cell r="G6716">
            <v>0</v>
          </cell>
        </row>
        <row r="6717">
          <cell r="A6717" t="str">
            <v/>
          </cell>
          <cell r="B6717" t="str">
            <v/>
          </cell>
          <cell r="C6717">
            <v>0</v>
          </cell>
          <cell r="D6717" t="str">
            <v/>
          </cell>
          <cell r="E6717">
            <v>0</v>
          </cell>
          <cell r="F6717">
            <v>0</v>
          </cell>
          <cell r="G6717">
            <v>0</v>
          </cell>
        </row>
        <row r="6718">
          <cell r="A6718" t="str">
            <v/>
          </cell>
          <cell r="B6718" t="str">
            <v/>
          </cell>
          <cell r="C6718">
            <v>0</v>
          </cell>
          <cell r="D6718" t="str">
            <v/>
          </cell>
          <cell r="E6718">
            <v>0</v>
          </cell>
          <cell r="F6718">
            <v>0</v>
          </cell>
          <cell r="G6718">
            <v>0</v>
          </cell>
        </row>
        <row r="6719">
          <cell r="A6719" t="str">
            <v/>
          </cell>
          <cell r="B6719" t="str">
            <v/>
          </cell>
          <cell r="C6719">
            <v>0</v>
          </cell>
          <cell r="D6719" t="str">
            <v/>
          </cell>
          <cell r="E6719">
            <v>0</v>
          </cell>
          <cell r="F6719">
            <v>0</v>
          </cell>
          <cell r="G6719">
            <v>0</v>
          </cell>
        </row>
        <row r="6720">
          <cell r="A6720" t="str">
            <v/>
          </cell>
          <cell r="B6720" t="str">
            <v/>
          </cell>
          <cell r="C6720">
            <v>0</v>
          </cell>
          <cell r="D6720" t="str">
            <v/>
          </cell>
          <cell r="E6720">
            <v>0</v>
          </cell>
          <cell r="F6720">
            <v>0</v>
          </cell>
          <cell r="G6720">
            <v>0</v>
          </cell>
        </row>
        <row r="6721">
          <cell r="A6721" t="str">
            <v/>
          </cell>
          <cell r="B6721" t="str">
            <v/>
          </cell>
          <cell r="C6721">
            <v>0</v>
          </cell>
          <cell r="D6721" t="str">
            <v/>
          </cell>
          <cell r="E6721">
            <v>0</v>
          </cell>
          <cell r="F6721">
            <v>0</v>
          </cell>
          <cell r="G6721">
            <v>0</v>
          </cell>
        </row>
        <row r="6722">
          <cell r="A6722" t="str">
            <v/>
          </cell>
          <cell r="B6722" t="str">
            <v/>
          </cell>
          <cell r="C6722">
            <v>0</v>
          </cell>
          <cell r="D6722" t="str">
            <v/>
          </cell>
          <cell r="E6722">
            <v>0</v>
          </cell>
          <cell r="F6722">
            <v>0</v>
          </cell>
          <cell r="G6722">
            <v>0</v>
          </cell>
        </row>
        <row r="6723">
          <cell r="A6723" t="str">
            <v/>
          </cell>
          <cell r="B6723" t="str">
            <v/>
          </cell>
          <cell r="C6723">
            <v>0</v>
          </cell>
          <cell r="D6723" t="str">
            <v/>
          </cell>
          <cell r="E6723">
            <v>0</v>
          </cell>
          <cell r="F6723">
            <v>0</v>
          </cell>
          <cell r="G6723">
            <v>0</v>
          </cell>
        </row>
        <row r="6724">
          <cell r="A6724" t="str">
            <v/>
          </cell>
          <cell r="B6724" t="str">
            <v/>
          </cell>
          <cell r="C6724">
            <v>0</v>
          </cell>
          <cell r="D6724" t="str">
            <v/>
          </cell>
          <cell r="E6724">
            <v>0</v>
          </cell>
          <cell r="F6724">
            <v>0</v>
          </cell>
          <cell r="G6724">
            <v>0</v>
          </cell>
        </row>
        <row r="6725">
          <cell r="A6725" t="str">
            <v/>
          </cell>
          <cell r="B6725" t="str">
            <v/>
          </cell>
          <cell r="C6725">
            <v>0</v>
          </cell>
          <cell r="D6725" t="str">
            <v/>
          </cell>
          <cell r="E6725">
            <v>0</v>
          </cell>
          <cell r="F6725">
            <v>0</v>
          </cell>
          <cell r="G6725">
            <v>0</v>
          </cell>
        </row>
        <row r="6726">
          <cell r="A6726">
            <v>0</v>
          </cell>
          <cell r="B6726">
            <v>0</v>
          </cell>
          <cell r="C6726">
            <v>0</v>
          </cell>
          <cell r="D6726">
            <v>0</v>
          </cell>
          <cell r="E6726">
            <v>0</v>
          </cell>
          <cell r="F6726" t="str">
            <v>Total A</v>
          </cell>
          <cell r="G6726">
            <v>0</v>
          </cell>
        </row>
        <row r="6727">
          <cell r="A6727">
            <v>0</v>
          </cell>
          <cell r="B6727">
            <v>0</v>
          </cell>
          <cell r="C6727" t="str">
            <v>B - MANO DE OBRA</v>
          </cell>
          <cell r="D6727">
            <v>0</v>
          </cell>
          <cell r="E6727">
            <v>0</v>
          </cell>
          <cell r="F6727">
            <v>0</v>
          </cell>
          <cell r="G6727">
            <v>0</v>
          </cell>
        </row>
        <row r="6728">
          <cell r="A6728" t="str">
            <v/>
          </cell>
          <cell r="B6728">
            <v>0</v>
          </cell>
          <cell r="C6728">
            <v>0</v>
          </cell>
          <cell r="D6728" t="str">
            <v/>
          </cell>
          <cell r="E6728">
            <v>0</v>
          </cell>
          <cell r="F6728">
            <v>0</v>
          </cell>
          <cell r="G6728">
            <v>0</v>
          </cell>
        </row>
        <row r="6729">
          <cell r="A6729" t="str">
            <v/>
          </cell>
          <cell r="B6729">
            <v>0</v>
          </cell>
          <cell r="C6729">
            <v>0</v>
          </cell>
          <cell r="D6729" t="str">
            <v/>
          </cell>
          <cell r="E6729">
            <v>0</v>
          </cell>
          <cell r="F6729">
            <v>0</v>
          </cell>
          <cell r="G6729">
            <v>0</v>
          </cell>
        </row>
        <row r="6730">
          <cell r="A6730" t="str">
            <v/>
          </cell>
          <cell r="B6730">
            <v>0</v>
          </cell>
          <cell r="C6730">
            <v>0</v>
          </cell>
          <cell r="D6730" t="str">
            <v/>
          </cell>
          <cell r="E6730">
            <v>0</v>
          </cell>
          <cell r="F6730">
            <v>0</v>
          </cell>
          <cell r="G6730">
            <v>0</v>
          </cell>
        </row>
        <row r="6731">
          <cell r="A6731" t="str">
            <v/>
          </cell>
          <cell r="B6731">
            <v>0</v>
          </cell>
          <cell r="C6731">
            <v>0</v>
          </cell>
          <cell r="D6731" t="str">
            <v/>
          </cell>
          <cell r="E6731">
            <v>0</v>
          </cell>
          <cell r="F6731">
            <v>0</v>
          </cell>
          <cell r="G6731">
            <v>0</v>
          </cell>
        </row>
        <row r="6732">
          <cell r="A6732" t="str">
            <v/>
          </cell>
          <cell r="B6732">
            <v>0</v>
          </cell>
          <cell r="C6732">
            <v>0</v>
          </cell>
          <cell r="D6732" t="str">
            <v/>
          </cell>
          <cell r="E6732">
            <v>0</v>
          </cell>
          <cell r="F6732">
            <v>0</v>
          </cell>
          <cell r="G6732">
            <v>0</v>
          </cell>
        </row>
        <row r="6733">
          <cell r="A6733" t="str">
            <v/>
          </cell>
          <cell r="B6733">
            <v>0</v>
          </cell>
          <cell r="C6733">
            <v>0</v>
          </cell>
          <cell r="D6733" t="str">
            <v/>
          </cell>
          <cell r="E6733">
            <v>0</v>
          </cell>
          <cell r="F6733">
            <v>0</v>
          </cell>
          <cell r="G6733">
            <v>0</v>
          </cell>
        </row>
        <row r="6734">
          <cell r="A6734" t="str">
            <v/>
          </cell>
          <cell r="B6734">
            <v>0</v>
          </cell>
          <cell r="C6734">
            <v>0</v>
          </cell>
          <cell r="D6734" t="str">
            <v/>
          </cell>
          <cell r="E6734">
            <v>0</v>
          </cell>
          <cell r="F6734">
            <v>0</v>
          </cell>
          <cell r="G6734">
            <v>0</v>
          </cell>
        </row>
        <row r="6735">
          <cell r="A6735" t="str">
            <v/>
          </cell>
          <cell r="B6735">
            <v>0</v>
          </cell>
          <cell r="C6735">
            <v>0</v>
          </cell>
          <cell r="D6735" t="str">
            <v/>
          </cell>
          <cell r="E6735">
            <v>0</v>
          </cell>
          <cell r="F6735">
            <v>0</v>
          </cell>
          <cell r="G6735">
            <v>0</v>
          </cell>
        </row>
        <row r="6736">
          <cell r="A6736">
            <v>0</v>
          </cell>
          <cell r="B6736">
            <v>0</v>
          </cell>
          <cell r="C6736">
            <v>0</v>
          </cell>
          <cell r="D6736">
            <v>0</v>
          </cell>
          <cell r="E6736">
            <v>0</v>
          </cell>
          <cell r="F6736" t="str">
            <v>Total B</v>
          </cell>
          <cell r="G6736">
            <v>0</v>
          </cell>
        </row>
        <row r="6737">
          <cell r="A6737">
            <v>0</v>
          </cell>
          <cell r="B6737">
            <v>0</v>
          </cell>
          <cell r="C6737" t="str">
            <v>C - EQUIPOS</v>
          </cell>
          <cell r="D6737">
            <v>0</v>
          </cell>
          <cell r="E6737">
            <v>0</v>
          </cell>
          <cell r="F6737">
            <v>0</v>
          </cell>
          <cell r="G6737">
            <v>0</v>
          </cell>
        </row>
        <row r="6738">
          <cell r="A6738" t="str">
            <v/>
          </cell>
          <cell r="B6738" t="str">
            <v/>
          </cell>
          <cell r="C6738">
            <v>0</v>
          </cell>
          <cell r="D6738" t="str">
            <v/>
          </cell>
          <cell r="E6738">
            <v>0</v>
          </cell>
          <cell r="F6738">
            <v>0</v>
          </cell>
          <cell r="G6738">
            <v>0</v>
          </cell>
        </row>
        <row r="6739">
          <cell r="A6739" t="str">
            <v/>
          </cell>
          <cell r="B6739" t="str">
            <v/>
          </cell>
          <cell r="C6739">
            <v>0</v>
          </cell>
          <cell r="D6739" t="str">
            <v/>
          </cell>
          <cell r="E6739">
            <v>0</v>
          </cell>
          <cell r="F6739">
            <v>0</v>
          </cell>
          <cell r="G6739">
            <v>0</v>
          </cell>
        </row>
        <row r="6740">
          <cell r="A6740" t="str">
            <v/>
          </cell>
          <cell r="B6740" t="str">
            <v/>
          </cell>
          <cell r="C6740">
            <v>0</v>
          </cell>
          <cell r="D6740" t="str">
            <v/>
          </cell>
          <cell r="E6740">
            <v>0</v>
          </cell>
          <cell r="F6740">
            <v>0</v>
          </cell>
          <cell r="G6740">
            <v>0</v>
          </cell>
        </row>
        <row r="6741">
          <cell r="A6741" t="str">
            <v/>
          </cell>
          <cell r="B6741" t="str">
            <v/>
          </cell>
          <cell r="C6741">
            <v>0</v>
          </cell>
          <cell r="D6741" t="str">
            <v/>
          </cell>
          <cell r="E6741">
            <v>0</v>
          </cell>
          <cell r="F6741">
            <v>0</v>
          </cell>
          <cell r="G6741">
            <v>0</v>
          </cell>
        </row>
        <row r="6742">
          <cell r="A6742" t="str">
            <v/>
          </cell>
          <cell r="B6742" t="str">
            <v/>
          </cell>
          <cell r="C6742">
            <v>0</v>
          </cell>
          <cell r="D6742" t="str">
            <v/>
          </cell>
          <cell r="E6742">
            <v>0</v>
          </cell>
          <cell r="F6742">
            <v>0</v>
          </cell>
          <cell r="G6742">
            <v>0</v>
          </cell>
        </row>
        <row r="6743">
          <cell r="A6743" t="str">
            <v/>
          </cell>
          <cell r="B6743" t="str">
            <v/>
          </cell>
          <cell r="C6743">
            <v>0</v>
          </cell>
          <cell r="D6743" t="str">
            <v/>
          </cell>
          <cell r="E6743">
            <v>0</v>
          </cell>
          <cell r="F6743">
            <v>0</v>
          </cell>
          <cell r="G6743">
            <v>0</v>
          </cell>
        </row>
        <row r="6744">
          <cell r="A6744" t="str">
            <v/>
          </cell>
          <cell r="B6744" t="str">
            <v/>
          </cell>
          <cell r="C6744">
            <v>0</v>
          </cell>
          <cell r="D6744" t="str">
            <v/>
          </cell>
          <cell r="E6744">
            <v>0</v>
          </cell>
          <cell r="F6744">
            <v>0</v>
          </cell>
          <cell r="G6744">
            <v>0</v>
          </cell>
        </row>
        <row r="6745">
          <cell r="A6745" t="str">
            <v/>
          </cell>
          <cell r="B6745" t="str">
            <v/>
          </cell>
          <cell r="C6745">
            <v>0</v>
          </cell>
          <cell r="D6745" t="str">
            <v/>
          </cell>
          <cell r="E6745">
            <v>0</v>
          </cell>
          <cell r="F6745">
            <v>0</v>
          </cell>
          <cell r="G6745">
            <v>0</v>
          </cell>
        </row>
        <row r="6746">
          <cell r="A6746" t="str">
            <v/>
          </cell>
          <cell r="B6746" t="str">
            <v/>
          </cell>
          <cell r="C6746">
            <v>0</v>
          </cell>
          <cell r="D6746" t="str">
            <v/>
          </cell>
          <cell r="E6746">
            <v>0</v>
          </cell>
          <cell r="F6746">
            <v>0</v>
          </cell>
          <cell r="G6746">
            <v>0</v>
          </cell>
        </row>
        <row r="6747">
          <cell r="A6747">
            <v>0</v>
          </cell>
          <cell r="B6747">
            <v>0</v>
          </cell>
          <cell r="C6747">
            <v>0</v>
          </cell>
          <cell r="D6747">
            <v>0</v>
          </cell>
          <cell r="E6747">
            <v>0</v>
          </cell>
          <cell r="F6747" t="str">
            <v>Total C</v>
          </cell>
          <cell r="G6747">
            <v>0</v>
          </cell>
        </row>
        <row r="6748">
          <cell r="A6748">
            <v>0</v>
          </cell>
          <cell r="B6748">
            <v>0</v>
          </cell>
          <cell r="C6748">
            <v>0</v>
          </cell>
          <cell r="D6748">
            <v>0</v>
          </cell>
          <cell r="E6748">
            <v>0</v>
          </cell>
          <cell r="F6748">
            <v>0</v>
          </cell>
          <cell r="G6748">
            <v>0</v>
          </cell>
        </row>
        <row r="6749">
          <cell r="A6749" t="str">
            <v/>
          </cell>
          <cell r="B6749" t="str">
            <v/>
          </cell>
          <cell r="C6749">
            <v>0</v>
          </cell>
          <cell r="D6749" t="str">
            <v>Costo  Neto</v>
          </cell>
          <cell r="E6749">
            <v>0</v>
          </cell>
          <cell r="F6749" t="str">
            <v>Total D=A+B+C</v>
          </cell>
          <cell r="G6749">
            <v>0</v>
          </cell>
        </row>
        <row r="6751">
          <cell r="A6751" t="str">
            <v>ANALISIS DE PRECIOS</v>
          </cell>
          <cell r="B6751">
            <v>0</v>
          </cell>
          <cell r="C6751">
            <v>0</v>
          </cell>
          <cell r="D6751">
            <v>0</v>
          </cell>
          <cell r="E6751">
            <v>0</v>
          </cell>
          <cell r="F6751">
            <v>0</v>
          </cell>
          <cell r="G6751">
            <v>0</v>
          </cell>
        </row>
        <row r="6752">
          <cell r="A6752" t="str">
            <v>COMITENTE:</v>
          </cell>
          <cell r="B6752" t="str">
            <v>DIRECCIÓN DE ARQUITECTURA</v>
          </cell>
          <cell r="C6752">
            <v>0</v>
          </cell>
          <cell r="D6752">
            <v>0</v>
          </cell>
          <cell r="E6752">
            <v>0</v>
          </cell>
          <cell r="F6752">
            <v>0</v>
          </cell>
          <cell r="G6752">
            <v>0</v>
          </cell>
        </row>
        <row r="6753">
          <cell r="A6753" t="str">
            <v>CONTRATISTA:</v>
          </cell>
          <cell r="B6753" t="str">
            <v>FUNCIONALES SIGOP</v>
          </cell>
          <cell r="C6753">
            <v>0</v>
          </cell>
          <cell r="D6753">
            <v>0</v>
          </cell>
          <cell r="E6753">
            <v>0</v>
          </cell>
          <cell r="F6753">
            <v>0</v>
          </cell>
          <cell r="G6753">
            <v>0</v>
          </cell>
        </row>
        <row r="6754">
          <cell r="A6754" t="str">
            <v>OBRA:</v>
          </cell>
          <cell r="B6754" t="str">
            <v>PRUEBA PLANILLA DE MEDICION</v>
          </cell>
          <cell r="C6754">
            <v>0</v>
          </cell>
          <cell r="D6754">
            <v>0</v>
          </cell>
          <cell r="E6754">
            <v>0</v>
          </cell>
          <cell r="F6754" t="str">
            <v>PRECIOS A:</v>
          </cell>
          <cell r="G6754">
            <v>0</v>
          </cell>
        </row>
        <row r="6755">
          <cell r="A6755" t="str">
            <v>UBICACIÓN:</v>
          </cell>
          <cell r="B6755" t="str">
            <v>CENTRO CIVICO</v>
          </cell>
          <cell r="C6755">
            <v>0</v>
          </cell>
          <cell r="D6755">
            <v>0</v>
          </cell>
          <cell r="E6755">
            <v>0</v>
          </cell>
          <cell r="F6755">
            <v>0</v>
          </cell>
          <cell r="G6755">
            <v>0</v>
          </cell>
        </row>
        <row r="6756">
          <cell r="A6756" t="str">
            <v>RUBRO:</v>
          </cell>
          <cell r="B6756" t="str">
            <v/>
          </cell>
          <cell r="C6756" t="str">
            <v/>
          </cell>
          <cell r="D6756">
            <v>0</v>
          </cell>
          <cell r="E6756">
            <v>0</v>
          </cell>
          <cell r="F6756">
            <v>0</v>
          </cell>
          <cell r="G6756">
            <v>0</v>
          </cell>
        </row>
        <row r="6757">
          <cell r="A6757" t="str">
            <v>ITEM:</v>
          </cell>
          <cell r="B6757" t="str">
            <v/>
          </cell>
          <cell r="C6757" t="str">
            <v/>
          </cell>
          <cell r="D6757">
            <v>0</v>
          </cell>
          <cell r="E6757">
            <v>0</v>
          </cell>
          <cell r="F6757" t="str">
            <v>UNIDAD:</v>
          </cell>
          <cell r="G6757" t="str">
            <v/>
          </cell>
        </row>
        <row r="6758">
          <cell r="A6758">
            <v>0</v>
          </cell>
          <cell r="B6758">
            <v>0</v>
          </cell>
          <cell r="C6758">
            <v>0</v>
          </cell>
          <cell r="D6758">
            <v>0</v>
          </cell>
          <cell r="E6758">
            <v>0</v>
          </cell>
          <cell r="F6758">
            <v>0</v>
          </cell>
          <cell r="G6758">
            <v>0</v>
          </cell>
        </row>
        <row r="6759">
          <cell r="A6759" t="str">
            <v>DATOS REDETERMINACION</v>
          </cell>
          <cell r="B6759">
            <v>0</v>
          </cell>
          <cell r="C6759" t="str">
            <v>DESIGNACION</v>
          </cell>
          <cell r="D6759" t="str">
            <v>U</v>
          </cell>
          <cell r="E6759" t="str">
            <v>Cantidad</v>
          </cell>
          <cell r="F6759" t="str">
            <v>$ Unitarios</v>
          </cell>
          <cell r="G6759" t="str">
            <v>$ Parcial</v>
          </cell>
        </row>
        <row r="6760">
          <cell r="A6760" t="str">
            <v>CÓDIGO</v>
          </cell>
          <cell r="B6760" t="str">
            <v>DESCRIPCIÓN</v>
          </cell>
          <cell r="C6760">
            <v>0</v>
          </cell>
          <cell r="D6760">
            <v>0</v>
          </cell>
          <cell r="E6760">
            <v>0</v>
          </cell>
          <cell r="F6760">
            <v>0</v>
          </cell>
          <cell r="G6760">
            <v>0</v>
          </cell>
        </row>
        <row r="6761">
          <cell r="A6761">
            <v>0</v>
          </cell>
          <cell r="B6761">
            <v>0</v>
          </cell>
          <cell r="C6761" t="str">
            <v>A - MATERIALES</v>
          </cell>
          <cell r="D6761">
            <v>0</v>
          </cell>
          <cell r="E6761">
            <v>0</v>
          </cell>
          <cell r="F6761">
            <v>0</v>
          </cell>
          <cell r="G6761">
            <v>0</v>
          </cell>
        </row>
        <row r="6762">
          <cell r="A6762" t="str">
            <v/>
          </cell>
          <cell r="B6762" t="str">
            <v/>
          </cell>
          <cell r="C6762">
            <v>0</v>
          </cell>
          <cell r="D6762" t="str">
            <v/>
          </cell>
          <cell r="E6762">
            <v>0</v>
          </cell>
          <cell r="F6762">
            <v>0</v>
          </cell>
          <cell r="G6762">
            <v>0</v>
          </cell>
        </row>
        <row r="6763">
          <cell r="A6763" t="str">
            <v/>
          </cell>
          <cell r="B6763" t="str">
            <v/>
          </cell>
          <cell r="C6763">
            <v>0</v>
          </cell>
          <cell r="D6763" t="str">
            <v/>
          </cell>
          <cell r="E6763">
            <v>0</v>
          </cell>
          <cell r="F6763">
            <v>0</v>
          </cell>
          <cell r="G6763">
            <v>0</v>
          </cell>
        </row>
        <row r="6764">
          <cell r="A6764" t="str">
            <v/>
          </cell>
          <cell r="B6764" t="str">
            <v/>
          </cell>
          <cell r="C6764">
            <v>0</v>
          </cell>
          <cell r="D6764" t="str">
            <v/>
          </cell>
          <cell r="E6764">
            <v>0</v>
          </cell>
          <cell r="F6764">
            <v>0</v>
          </cell>
          <cell r="G6764">
            <v>0</v>
          </cell>
        </row>
        <row r="6765">
          <cell r="A6765" t="str">
            <v/>
          </cell>
          <cell r="B6765" t="str">
            <v/>
          </cell>
          <cell r="C6765">
            <v>0</v>
          </cell>
          <cell r="D6765" t="str">
            <v/>
          </cell>
          <cell r="E6765">
            <v>0</v>
          </cell>
          <cell r="F6765">
            <v>0</v>
          </cell>
          <cell r="G6765">
            <v>0</v>
          </cell>
        </row>
        <row r="6766">
          <cell r="A6766" t="str">
            <v/>
          </cell>
          <cell r="B6766" t="str">
            <v/>
          </cell>
          <cell r="C6766">
            <v>0</v>
          </cell>
          <cell r="D6766" t="str">
            <v/>
          </cell>
          <cell r="E6766">
            <v>0</v>
          </cell>
          <cell r="F6766">
            <v>0</v>
          </cell>
          <cell r="G6766">
            <v>0</v>
          </cell>
        </row>
        <row r="6767">
          <cell r="A6767" t="str">
            <v/>
          </cell>
          <cell r="B6767" t="str">
            <v/>
          </cell>
          <cell r="C6767">
            <v>0</v>
          </cell>
          <cell r="D6767" t="str">
            <v/>
          </cell>
          <cell r="E6767">
            <v>0</v>
          </cell>
          <cell r="F6767">
            <v>0</v>
          </cell>
          <cell r="G6767">
            <v>0</v>
          </cell>
        </row>
        <row r="6768">
          <cell r="A6768" t="str">
            <v/>
          </cell>
          <cell r="B6768" t="str">
            <v/>
          </cell>
          <cell r="C6768">
            <v>0</v>
          </cell>
          <cell r="D6768" t="str">
            <v/>
          </cell>
          <cell r="E6768">
            <v>0</v>
          </cell>
          <cell r="F6768">
            <v>0</v>
          </cell>
          <cell r="G6768">
            <v>0</v>
          </cell>
        </row>
        <row r="6769">
          <cell r="A6769" t="str">
            <v/>
          </cell>
          <cell r="B6769" t="str">
            <v/>
          </cell>
          <cell r="C6769">
            <v>0</v>
          </cell>
          <cell r="D6769" t="str">
            <v/>
          </cell>
          <cell r="E6769">
            <v>0</v>
          </cell>
          <cell r="F6769">
            <v>0</v>
          </cell>
          <cell r="G6769">
            <v>0</v>
          </cell>
        </row>
        <row r="6770">
          <cell r="A6770" t="str">
            <v/>
          </cell>
          <cell r="B6770" t="str">
            <v/>
          </cell>
          <cell r="C6770">
            <v>0</v>
          </cell>
          <cell r="D6770" t="str">
            <v/>
          </cell>
          <cell r="E6770">
            <v>0</v>
          </cell>
          <cell r="F6770">
            <v>0</v>
          </cell>
          <cell r="G6770">
            <v>0</v>
          </cell>
        </row>
        <row r="6771">
          <cell r="A6771" t="str">
            <v/>
          </cell>
          <cell r="B6771" t="str">
            <v/>
          </cell>
          <cell r="C6771">
            <v>0</v>
          </cell>
          <cell r="D6771" t="str">
            <v/>
          </cell>
          <cell r="E6771">
            <v>0</v>
          </cell>
          <cell r="F6771">
            <v>0</v>
          </cell>
          <cell r="G6771">
            <v>0</v>
          </cell>
        </row>
        <row r="6772">
          <cell r="A6772" t="str">
            <v/>
          </cell>
          <cell r="B6772" t="str">
            <v/>
          </cell>
          <cell r="C6772">
            <v>0</v>
          </cell>
          <cell r="D6772" t="str">
            <v/>
          </cell>
          <cell r="E6772">
            <v>0</v>
          </cell>
          <cell r="F6772">
            <v>0</v>
          </cell>
          <cell r="G6772">
            <v>0</v>
          </cell>
        </row>
        <row r="6773">
          <cell r="A6773" t="str">
            <v/>
          </cell>
          <cell r="B6773" t="str">
            <v/>
          </cell>
          <cell r="C6773">
            <v>0</v>
          </cell>
          <cell r="D6773" t="str">
            <v/>
          </cell>
          <cell r="E6773">
            <v>0</v>
          </cell>
          <cell r="F6773">
            <v>0</v>
          </cell>
          <cell r="G6773">
            <v>0</v>
          </cell>
        </row>
        <row r="6774">
          <cell r="A6774" t="str">
            <v/>
          </cell>
          <cell r="B6774" t="str">
            <v/>
          </cell>
          <cell r="C6774">
            <v>0</v>
          </cell>
          <cell r="D6774" t="str">
            <v/>
          </cell>
          <cell r="E6774">
            <v>0</v>
          </cell>
          <cell r="F6774">
            <v>0</v>
          </cell>
          <cell r="G6774">
            <v>0</v>
          </cell>
        </row>
        <row r="6775">
          <cell r="A6775" t="str">
            <v/>
          </cell>
          <cell r="B6775" t="str">
            <v/>
          </cell>
          <cell r="C6775">
            <v>0</v>
          </cell>
          <cell r="D6775" t="str">
            <v/>
          </cell>
          <cell r="E6775">
            <v>0</v>
          </cell>
          <cell r="F6775">
            <v>0</v>
          </cell>
          <cell r="G6775">
            <v>0</v>
          </cell>
        </row>
        <row r="6776">
          <cell r="A6776">
            <v>0</v>
          </cell>
          <cell r="B6776">
            <v>0</v>
          </cell>
          <cell r="C6776">
            <v>0</v>
          </cell>
          <cell r="D6776">
            <v>0</v>
          </cell>
          <cell r="E6776">
            <v>0</v>
          </cell>
          <cell r="F6776" t="str">
            <v>Total A</v>
          </cell>
          <cell r="G6776">
            <v>0</v>
          </cell>
        </row>
        <row r="6777">
          <cell r="A6777">
            <v>0</v>
          </cell>
          <cell r="B6777">
            <v>0</v>
          </cell>
          <cell r="C6777" t="str">
            <v>B - MANO DE OBRA</v>
          </cell>
          <cell r="D6777">
            <v>0</v>
          </cell>
          <cell r="E6777">
            <v>0</v>
          </cell>
          <cell r="F6777">
            <v>0</v>
          </cell>
          <cell r="G6777">
            <v>0</v>
          </cell>
        </row>
        <row r="6778">
          <cell r="A6778" t="str">
            <v/>
          </cell>
          <cell r="B6778">
            <v>0</v>
          </cell>
          <cell r="C6778">
            <v>0</v>
          </cell>
          <cell r="D6778" t="str">
            <v/>
          </cell>
          <cell r="E6778">
            <v>0</v>
          </cell>
          <cell r="F6778">
            <v>0</v>
          </cell>
          <cell r="G6778">
            <v>0</v>
          </cell>
        </row>
        <row r="6779">
          <cell r="A6779" t="str">
            <v/>
          </cell>
          <cell r="B6779">
            <v>0</v>
          </cell>
          <cell r="C6779">
            <v>0</v>
          </cell>
          <cell r="D6779" t="str">
            <v/>
          </cell>
          <cell r="E6779">
            <v>0</v>
          </cell>
          <cell r="F6779">
            <v>0</v>
          </cell>
          <cell r="G6779">
            <v>0</v>
          </cell>
        </row>
        <row r="6780">
          <cell r="A6780" t="str">
            <v/>
          </cell>
          <cell r="B6780">
            <v>0</v>
          </cell>
          <cell r="C6780">
            <v>0</v>
          </cell>
          <cell r="D6780" t="str">
            <v/>
          </cell>
          <cell r="E6780">
            <v>0</v>
          </cell>
          <cell r="F6780">
            <v>0</v>
          </cell>
          <cell r="G6780">
            <v>0</v>
          </cell>
        </row>
        <row r="6781">
          <cell r="A6781" t="str">
            <v/>
          </cell>
          <cell r="B6781">
            <v>0</v>
          </cell>
          <cell r="C6781">
            <v>0</v>
          </cell>
          <cell r="D6781" t="str">
            <v/>
          </cell>
          <cell r="E6781">
            <v>0</v>
          </cell>
          <cell r="F6781">
            <v>0</v>
          </cell>
          <cell r="G6781">
            <v>0</v>
          </cell>
        </row>
        <row r="6782">
          <cell r="A6782" t="str">
            <v/>
          </cell>
          <cell r="B6782">
            <v>0</v>
          </cell>
          <cell r="C6782">
            <v>0</v>
          </cell>
          <cell r="D6782" t="str">
            <v/>
          </cell>
          <cell r="E6782">
            <v>0</v>
          </cell>
          <cell r="F6782">
            <v>0</v>
          </cell>
          <cell r="G6782">
            <v>0</v>
          </cell>
        </row>
        <row r="6783">
          <cell r="A6783" t="str">
            <v/>
          </cell>
          <cell r="B6783">
            <v>0</v>
          </cell>
          <cell r="C6783">
            <v>0</v>
          </cell>
          <cell r="D6783" t="str">
            <v/>
          </cell>
          <cell r="E6783">
            <v>0</v>
          </cell>
          <cell r="F6783">
            <v>0</v>
          </cell>
          <cell r="G6783">
            <v>0</v>
          </cell>
        </row>
        <row r="6784">
          <cell r="A6784" t="str">
            <v/>
          </cell>
          <cell r="B6784">
            <v>0</v>
          </cell>
          <cell r="C6784">
            <v>0</v>
          </cell>
          <cell r="D6784" t="str">
            <v/>
          </cell>
          <cell r="E6784">
            <v>0</v>
          </cell>
          <cell r="F6784">
            <v>0</v>
          </cell>
          <cell r="G6784">
            <v>0</v>
          </cell>
        </row>
        <row r="6785">
          <cell r="A6785" t="str">
            <v/>
          </cell>
          <cell r="B6785">
            <v>0</v>
          </cell>
          <cell r="C6785">
            <v>0</v>
          </cell>
          <cell r="D6785" t="str">
            <v/>
          </cell>
          <cell r="E6785">
            <v>0</v>
          </cell>
          <cell r="F6785">
            <v>0</v>
          </cell>
          <cell r="G6785">
            <v>0</v>
          </cell>
        </row>
        <row r="6786">
          <cell r="A6786">
            <v>0</v>
          </cell>
          <cell r="B6786">
            <v>0</v>
          </cell>
          <cell r="C6786">
            <v>0</v>
          </cell>
          <cell r="D6786">
            <v>0</v>
          </cell>
          <cell r="E6786">
            <v>0</v>
          </cell>
          <cell r="F6786" t="str">
            <v>Total B</v>
          </cell>
          <cell r="G6786">
            <v>0</v>
          </cell>
        </row>
        <row r="6787">
          <cell r="A6787">
            <v>0</v>
          </cell>
          <cell r="B6787">
            <v>0</v>
          </cell>
          <cell r="C6787" t="str">
            <v>C - EQUIPOS</v>
          </cell>
          <cell r="D6787">
            <v>0</v>
          </cell>
          <cell r="E6787">
            <v>0</v>
          </cell>
          <cell r="F6787">
            <v>0</v>
          </cell>
          <cell r="G6787">
            <v>0</v>
          </cell>
        </row>
        <row r="6788">
          <cell r="A6788" t="str">
            <v/>
          </cell>
          <cell r="B6788" t="str">
            <v/>
          </cell>
          <cell r="C6788">
            <v>0</v>
          </cell>
          <cell r="D6788" t="str">
            <v/>
          </cell>
          <cell r="E6788">
            <v>0</v>
          </cell>
          <cell r="F6788">
            <v>0</v>
          </cell>
          <cell r="G6788">
            <v>0</v>
          </cell>
        </row>
        <row r="6789">
          <cell r="A6789" t="str">
            <v/>
          </cell>
          <cell r="B6789" t="str">
            <v/>
          </cell>
          <cell r="C6789">
            <v>0</v>
          </cell>
          <cell r="D6789" t="str">
            <v/>
          </cell>
          <cell r="E6789">
            <v>0</v>
          </cell>
          <cell r="F6789">
            <v>0</v>
          </cell>
          <cell r="G6789">
            <v>0</v>
          </cell>
        </row>
        <row r="6790">
          <cell r="A6790" t="str">
            <v/>
          </cell>
          <cell r="B6790" t="str">
            <v/>
          </cell>
          <cell r="C6790">
            <v>0</v>
          </cell>
          <cell r="D6790" t="str">
            <v/>
          </cell>
          <cell r="E6790">
            <v>0</v>
          </cell>
          <cell r="F6790">
            <v>0</v>
          </cell>
          <cell r="G6790">
            <v>0</v>
          </cell>
        </row>
        <row r="6791">
          <cell r="A6791" t="str">
            <v/>
          </cell>
          <cell r="B6791" t="str">
            <v/>
          </cell>
          <cell r="C6791">
            <v>0</v>
          </cell>
          <cell r="D6791" t="str">
            <v/>
          </cell>
          <cell r="E6791">
            <v>0</v>
          </cell>
          <cell r="F6791">
            <v>0</v>
          </cell>
          <cell r="G6791">
            <v>0</v>
          </cell>
        </row>
        <row r="6792">
          <cell r="A6792" t="str">
            <v/>
          </cell>
          <cell r="B6792" t="str">
            <v/>
          </cell>
          <cell r="C6792">
            <v>0</v>
          </cell>
          <cell r="D6792" t="str">
            <v/>
          </cell>
          <cell r="E6792">
            <v>0</v>
          </cell>
          <cell r="F6792">
            <v>0</v>
          </cell>
          <cell r="G6792">
            <v>0</v>
          </cell>
        </row>
        <row r="6793">
          <cell r="A6793" t="str">
            <v/>
          </cell>
          <cell r="B6793" t="str">
            <v/>
          </cell>
          <cell r="C6793">
            <v>0</v>
          </cell>
          <cell r="D6793" t="str">
            <v/>
          </cell>
          <cell r="E6793">
            <v>0</v>
          </cell>
          <cell r="F6793">
            <v>0</v>
          </cell>
          <cell r="G6793">
            <v>0</v>
          </cell>
        </row>
        <row r="6794">
          <cell r="A6794" t="str">
            <v/>
          </cell>
          <cell r="B6794" t="str">
            <v/>
          </cell>
          <cell r="C6794">
            <v>0</v>
          </cell>
          <cell r="D6794" t="str">
            <v/>
          </cell>
          <cell r="E6794">
            <v>0</v>
          </cell>
          <cell r="F6794">
            <v>0</v>
          </cell>
          <cell r="G6794">
            <v>0</v>
          </cell>
        </row>
        <row r="6795">
          <cell r="A6795" t="str">
            <v/>
          </cell>
          <cell r="B6795" t="str">
            <v/>
          </cell>
          <cell r="C6795">
            <v>0</v>
          </cell>
          <cell r="D6795" t="str">
            <v/>
          </cell>
          <cell r="E6795">
            <v>0</v>
          </cell>
          <cell r="F6795">
            <v>0</v>
          </cell>
          <cell r="G6795">
            <v>0</v>
          </cell>
        </row>
        <row r="6796">
          <cell r="A6796" t="str">
            <v/>
          </cell>
          <cell r="B6796" t="str">
            <v/>
          </cell>
          <cell r="C6796">
            <v>0</v>
          </cell>
          <cell r="D6796" t="str">
            <v/>
          </cell>
          <cell r="E6796">
            <v>0</v>
          </cell>
          <cell r="F6796">
            <v>0</v>
          </cell>
          <cell r="G6796">
            <v>0</v>
          </cell>
        </row>
        <row r="6797">
          <cell r="A6797">
            <v>0</v>
          </cell>
          <cell r="B6797">
            <v>0</v>
          </cell>
          <cell r="C6797">
            <v>0</v>
          </cell>
          <cell r="D6797">
            <v>0</v>
          </cell>
          <cell r="E6797">
            <v>0</v>
          </cell>
          <cell r="F6797" t="str">
            <v>Total C</v>
          </cell>
          <cell r="G6797">
            <v>0</v>
          </cell>
        </row>
        <row r="6798">
          <cell r="A6798">
            <v>0</v>
          </cell>
          <cell r="B6798">
            <v>0</v>
          </cell>
          <cell r="C6798">
            <v>0</v>
          </cell>
          <cell r="D6798">
            <v>0</v>
          </cell>
          <cell r="E6798">
            <v>0</v>
          </cell>
          <cell r="F6798">
            <v>0</v>
          </cell>
          <cell r="G6798">
            <v>0</v>
          </cell>
        </row>
        <row r="6799">
          <cell r="A6799" t="str">
            <v/>
          </cell>
          <cell r="B6799" t="str">
            <v/>
          </cell>
          <cell r="C6799">
            <v>0</v>
          </cell>
          <cell r="D6799" t="str">
            <v>Costo  Neto</v>
          </cell>
          <cell r="E6799">
            <v>0</v>
          </cell>
          <cell r="F6799" t="str">
            <v>Total D=A+B+C</v>
          </cell>
          <cell r="G6799">
            <v>0</v>
          </cell>
        </row>
        <row r="6801">
          <cell r="A6801" t="str">
            <v>ANALISIS DE PRECIOS</v>
          </cell>
          <cell r="B6801">
            <v>0</v>
          </cell>
          <cell r="C6801">
            <v>0</v>
          </cell>
          <cell r="D6801">
            <v>0</v>
          </cell>
          <cell r="E6801">
            <v>0</v>
          </cell>
          <cell r="F6801">
            <v>0</v>
          </cell>
          <cell r="G6801">
            <v>0</v>
          </cell>
        </row>
        <row r="6802">
          <cell r="A6802" t="str">
            <v>COMITENTE:</v>
          </cell>
          <cell r="B6802" t="str">
            <v>DIRECCIÓN DE ARQUITECTURA</v>
          </cell>
          <cell r="C6802">
            <v>0</v>
          </cell>
          <cell r="D6802">
            <v>0</v>
          </cell>
          <cell r="E6802">
            <v>0</v>
          </cell>
          <cell r="F6802">
            <v>0</v>
          </cell>
          <cell r="G6802">
            <v>0</v>
          </cell>
        </row>
        <row r="6803">
          <cell r="A6803" t="str">
            <v>CONTRATISTA:</v>
          </cell>
          <cell r="B6803" t="str">
            <v>FUNCIONALES SIGOP</v>
          </cell>
          <cell r="C6803">
            <v>0</v>
          </cell>
          <cell r="D6803">
            <v>0</v>
          </cell>
          <cell r="E6803">
            <v>0</v>
          </cell>
          <cell r="F6803">
            <v>0</v>
          </cell>
          <cell r="G6803">
            <v>0</v>
          </cell>
        </row>
        <row r="6804">
          <cell r="A6804" t="str">
            <v>OBRA:</v>
          </cell>
          <cell r="B6804" t="str">
            <v>PRUEBA PLANILLA DE MEDICION</v>
          </cell>
          <cell r="C6804">
            <v>0</v>
          </cell>
          <cell r="D6804">
            <v>0</v>
          </cell>
          <cell r="E6804">
            <v>0</v>
          </cell>
          <cell r="F6804" t="str">
            <v>PRECIOS A:</v>
          </cell>
          <cell r="G6804">
            <v>0</v>
          </cell>
        </row>
        <row r="6805">
          <cell r="A6805" t="str">
            <v>UBICACIÓN:</v>
          </cell>
          <cell r="B6805" t="str">
            <v>CENTRO CIVICO</v>
          </cell>
          <cell r="C6805">
            <v>0</v>
          </cell>
          <cell r="D6805">
            <v>0</v>
          </cell>
          <cell r="E6805">
            <v>0</v>
          </cell>
          <cell r="F6805">
            <v>0</v>
          </cell>
          <cell r="G6805">
            <v>0</v>
          </cell>
        </row>
        <row r="6806">
          <cell r="A6806" t="str">
            <v>RUBRO:</v>
          </cell>
          <cell r="B6806" t="str">
            <v/>
          </cell>
          <cell r="C6806" t="str">
            <v/>
          </cell>
          <cell r="D6806">
            <v>0</v>
          </cell>
          <cell r="E6806">
            <v>0</v>
          </cell>
          <cell r="F6806">
            <v>0</v>
          </cell>
          <cell r="G6806">
            <v>0</v>
          </cell>
        </row>
        <row r="6807">
          <cell r="A6807" t="str">
            <v>ITEM:</v>
          </cell>
          <cell r="B6807" t="str">
            <v/>
          </cell>
          <cell r="C6807" t="str">
            <v/>
          </cell>
          <cell r="D6807">
            <v>0</v>
          </cell>
          <cell r="E6807">
            <v>0</v>
          </cell>
          <cell r="F6807" t="str">
            <v>UNIDAD:</v>
          </cell>
          <cell r="G6807" t="str">
            <v/>
          </cell>
        </row>
        <row r="6808">
          <cell r="A6808">
            <v>0</v>
          </cell>
          <cell r="B6808">
            <v>0</v>
          </cell>
          <cell r="C6808">
            <v>0</v>
          </cell>
          <cell r="D6808">
            <v>0</v>
          </cell>
          <cell r="E6808">
            <v>0</v>
          </cell>
          <cell r="F6808">
            <v>0</v>
          </cell>
          <cell r="G6808">
            <v>0</v>
          </cell>
        </row>
        <row r="6809">
          <cell r="A6809" t="str">
            <v>DATOS REDETERMINACION</v>
          </cell>
          <cell r="B6809">
            <v>0</v>
          </cell>
          <cell r="C6809" t="str">
            <v>DESIGNACION</v>
          </cell>
          <cell r="D6809" t="str">
            <v>U</v>
          </cell>
          <cell r="E6809" t="str">
            <v>Cantidad</v>
          </cell>
          <cell r="F6809" t="str">
            <v>$ Unitarios</v>
          </cell>
          <cell r="G6809" t="str">
            <v>$ Parcial</v>
          </cell>
        </row>
        <row r="6810">
          <cell r="A6810" t="str">
            <v>CÓDIGO</v>
          </cell>
          <cell r="B6810" t="str">
            <v>DESCRIPCIÓN</v>
          </cell>
          <cell r="C6810">
            <v>0</v>
          </cell>
          <cell r="D6810">
            <v>0</v>
          </cell>
          <cell r="E6810">
            <v>0</v>
          </cell>
          <cell r="F6810">
            <v>0</v>
          </cell>
          <cell r="G6810">
            <v>0</v>
          </cell>
        </row>
        <row r="6811">
          <cell r="A6811">
            <v>0</v>
          </cell>
          <cell r="B6811">
            <v>0</v>
          </cell>
          <cell r="C6811" t="str">
            <v>A - MATERIALES</v>
          </cell>
          <cell r="D6811">
            <v>0</v>
          </cell>
          <cell r="E6811">
            <v>0</v>
          </cell>
          <cell r="F6811">
            <v>0</v>
          </cell>
          <cell r="G6811">
            <v>0</v>
          </cell>
        </row>
        <row r="6812">
          <cell r="A6812" t="str">
            <v/>
          </cell>
          <cell r="B6812" t="str">
            <v/>
          </cell>
          <cell r="C6812">
            <v>0</v>
          </cell>
          <cell r="D6812" t="str">
            <v/>
          </cell>
          <cell r="E6812">
            <v>0</v>
          </cell>
          <cell r="F6812">
            <v>0</v>
          </cell>
          <cell r="G6812">
            <v>0</v>
          </cell>
        </row>
        <row r="6813">
          <cell r="A6813" t="str">
            <v/>
          </cell>
          <cell r="B6813" t="str">
            <v/>
          </cell>
          <cell r="C6813">
            <v>0</v>
          </cell>
          <cell r="D6813" t="str">
            <v/>
          </cell>
          <cell r="E6813">
            <v>0</v>
          </cell>
          <cell r="F6813">
            <v>0</v>
          </cell>
          <cell r="G6813">
            <v>0</v>
          </cell>
        </row>
        <row r="6814">
          <cell r="A6814" t="str">
            <v/>
          </cell>
          <cell r="B6814" t="str">
            <v/>
          </cell>
          <cell r="C6814">
            <v>0</v>
          </cell>
          <cell r="D6814" t="str">
            <v/>
          </cell>
          <cell r="E6814">
            <v>0</v>
          </cell>
          <cell r="F6814">
            <v>0</v>
          </cell>
          <cell r="G6814">
            <v>0</v>
          </cell>
        </row>
        <row r="6815">
          <cell r="A6815" t="str">
            <v/>
          </cell>
          <cell r="B6815" t="str">
            <v/>
          </cell>
          <cell r="C6815">
            <v>0</v>
          </cell>
          <cell r="D6815" t="str">
            <v/>
          </cell>
          <cell r="E6815">
            <v>0</v>
          </cell>
          <cell r="F6815">
            <v>0</v>
          </cell>
          <cell r="G6815">
            <v>0</v>
          </cell>
        </row>
        <row r="6816">
          <cell r="A6816" t="str">
            <v/>
          </cell>
          <cell r="B6816" t="str">
            <v/>
          </cell>
          <cell r="C6816">
            <v>0</v>
          </cell>
          <cell r="D6816" t="str">
            <v/>
          </cell>
          <cell r="E6816">
            <v>0</v>
          </cell>
          <cell r="F6816">
            <v>0</v>
          </cell>
          <cell r="G6816">
            <v>0</v>
          </cell>
        </row>
        <row r="6817">
          <cell r="A6817" t="str">
            <v/>
          </cell>
          <cell r="B6817" t="str">
            <v/>
          </cell>
          <cell r="C6817">
            <v>0</v>
          </cell>
          <cell r="D6817" t="str">
            <v/>
          </cell>
          <cell r="E6817">
            <v>0</v>
          </cell>
          <cell r="F6817">
            <v>0</v>
          </cell>
          <cell r="G6817">
            <v>0</v>
          </cell>
        </row>
        <row r="6818">
          <cell r="A6818" t="str">
            <v/>
          </cell>
          <cell r="B6818" t="str">
            <v/>
          </cell>
          <cell r="C6818">
            <v>0</v>
          </cell>
          <cell r="D6818" t="str">
            <v/>
          </cell>
          <cell r="E6818">
            <v>0</v>
          </cell>
          <cell r="F6818">
            <v>0</v>
          </cell>
          <cell r="G6818">
            <v>0</v>
          </cell>
        </row>
        <row r="6819">
          <cell r="A6819" t="str">
            <v/>
          </cell>
          <cell r="B6819" t="str">
            <v/>
          </cell>
          <cell r="C6819">
            <v>0</v>
          </cell>
          <cell r="D6819" t="str">
            <v/>
          </cell>
          <cell r="E6819">
            <v>0</v>
          </cell>
          <cell r="F6819">
            <v>0</v>
          </cell>
          <cell r="G6819">
            <v>0</v>
          </cell>
        </row>
        <row r="6820">
          <cell r="A6820" t="str">
            <v/>
          </cell>
          <cell r="B6820" t="str">
            <v/>
          </cell>
          <cell r="C6820">
            <v>0</v>
          </cell>
          <cell r="D6820" t="str">
            <v/>
          </cell>
          <cell r="E6820">
            <v>0</v>
          </cell>
          <cell r="F6820">
            <v>0</v>
          </cell>
          <cell r="G6820">
            <v>0</v>
          </cell>
        </row>
        <row r="6821">
          <cell r="A6821" t="str">
            <v/>
          </cell>
          <cell r="B6821" t="str">
            <v/>
          </cell>
          <cell r="C6821">
            <v>0</v>
          </cell>
          <cell r="D6821" t="str">
            <v/>
          </cell>
          <cell r="E6821">
            <v>0</v>
          </cell>
          <cell r="F6821">
            <v>0</v>
          </cell>
          <cell r="G6821">
            <v>0</v>
          </cell>
        </row>
        <row r="6822">
          <cell r="A6822" t="str">
            <v/>
          </cell>
          <cell r="B6822" t="str">
            <v/>
          </cell>
          <cell r="C6822">
            <v>0</v>
          </cell>
          <cell r="D6822" t="str">
            <v/>
          </cell>
          <cell r="E6822">
            <v>0</v>
          </cell>
          <cell r="F6822">
            <v>0</v>
          </cell>
          <cell r="G6822">
            <v>0</v>
          </cell>
        </row>
        <row r="6823">
          <cell r="A6823" t="str">
            <v/>
          </cell>
          <cell r="B6823" t="str">
            <v/>
          </cell>
          <cell r="C6823">
            <v>0</v>
          </cell>
          <cell r="D6823" t="str">
            <v/>
          </cell>
          <cell r="E6823">
            <v>0</v>
          </cell>
          <cell r="F6823">
            <v>0</v>
          </cell>
          <cell r="G6823">
            <v>0</v>
          </cell>
        </row>
        <row r="6824">
          <cell r="A6824" t="str">
            <v/>
          </cell>
          <cell r="B6824" t="str">
            <v/>
          </cell>
          <cell r="C6824">
            <v>0</v>
          </cell>
          <cell r="D6824" t="str">
            <v/>
          </cell>
          <cell r="E6824">
            <v>0</v>
          </cell>
          <cell r="F6824">
            <v>0</v>
          </cell>
          <cell r="G6824">
            <v>0</v>
          </cell>
        </row>
        <row r="6825">
          <cell r="A6825" t="str">
            <v/>
          </cell>
          <cell r="B6825" t="str">
            <v/>
          </cell>
          <cell r="C6825">
            <v>0</v>
          </cell>
          <cell r="D6825" t="str">
            <v/>
          </cell>
          <cell r="E6825">
            <v>0</v>
          </cell>
          <cell r="F6825">
            <v>0</v>
          </cell>
          <cell r="G6825">
            <v>0</v>
          </cell>
        </row>
        <row r="6826">
          <cell r="A6826">
            <v>0</v>
          </cell>
          <cell r="B6826">
            <v>0</v>
          </cell>
          <cell r="C6826">
            <v>0</v>
          </cell>
          <cell r="D6826">
            <v>0</v>
          </cell>
          <cell r="E6826">
            <v>0</v>
          </cell>
          <cell r="F6826" t="str">
            <v>Total A</v>
          </cell>
          <cell r="G6826">
            <v>0</v>
          </cell>
        </row>
        <row r="6827">
          <cell r="A6827">
            <v>0</v>
          </cell>
          <cell r="B6827">
            <v>0</v>
          </cell>
          <cell r="C6827" t="str">
            <v>B - MANO DE OBRA</v>
          </cell>
          <cell r="D6827">
            <v>0</v>
          </cell>
          <cell r="E6827">
            <v>0</v>
          </cell>
          <cell r="F6827">
            <v>0</v>
          </cell>
          <cell r="G6827">
            <v>0</v>
          </cell>
        </row>
        <row r="6828">
          <cell r="A6828" t="str">
            <v/>
          </cell>
          <cell r="B6828">
            <v>0</v>
          </cell>
          <cell r="C6828">
            <v>0</v>
          </cell>
          <cell r="D6828" t="str">
            <v/>
          </cell>
          <cell r="E6828">
            <v>0</v>
          </cell>
          <cell r="F6828">
            <v>0</v>
          </cell>
          <cell r="G6828">
            <v>0</v>
          </cell>
        </row>
        <row r="6829">
          <cell r="A6829" t="str">
            <v/>
          </cell>
          <cell r="B6829">
            <v>0</v>
          </cell>
          <cell r="C6829">
            <v>0</v>
          </cell>
          <cell r="D6829" t="str">
            <v/>
          </cell>
          <cell r="E6829">
            <v>0</v>
          </cell>
          <cell r="F6829">
            <v>0</v>
          </cell>
          <cell r="G6829">
            <v>0</v>
          </cell>
        </row>
        <row r="6830">
          <cell r="A6830" t="str">
            <v/>
          </cell>
          <cell r="B6830">
            <v>0</v>
          </cell>
          <cell r="C6830">
            <v>0</v>
          </cell>
          <cell r="D6830" t="str">
            <v/>
          </cell>
          <cell r="E6830">
            <v>0</v>
          </cell>
          <cell r="F6830">
            <v>0</v>
          </cell>
          <cell r="G6830">
            <v>0</v>
          </cell>
        </row>
        <row r="6831">
          <cell r="A6831" t="str">
            <v/>
          </cell>
          <cell r="B6831">
            <v>0</v>
          </cell>
          <cell r="C6831">
            <v>0</v>
          </cell>
          <cell r="D6831" t="str">
            <v/>
          </cell>
          <cell r="E6831">
            <v>0</v>
          </cell>
          <cell r="F6831">
            <v>0</v>
          </cell>
          <cell r="G6831">
            <v>0</v>
          </cell>
        </row>
        <row r="6832">
          <cell r="A6832" t="str">
            <v/>
          </cell>
          <cell r="B6832">
            <v>0</v>
          </cell>
          <cell r="C6832">
            <v>0</v>
          </cell>
          <cell r="D6832" t="str">
            <v/>
          </cell>
          <cell r="E6832">
            <v>0</v>
          </cell>
          <cell r="F6832">
            <v>0</v>
          </cell>
          <cell r="G6832">
            <v>0</v>
          </cell>
        </row>
        <row r="6833">
          <cell r="A6833" t="str">
            <v/>
          </cell>
          <cell r="B6833">
            <v>0</v>
          </cell>
          <cell r="C6833">
            <v>0</v>
          </cell>
          <cell r="D6833" t="str">
            <v/>
          </cell>
          <cell r="E6833">
            <v>0</v>
          </cell>
          <cell r="F6833">
            <v>0</v>
          </cell>
          <cell r="G6833">
            <v>0</v>
          </cell>
        </row>
        <row r="6834">
          <cell r="A6834" t="str">
            <v/>
          </cell>
          <cell r="B6834">
            <v>0</v>
          </cell>
          <cell r="C6834">
            <v>0</v>
          </cell>
          <cell r="D6834" t="str">
            <v/>
          </cell>
          <cell r="E6834">
            <v>0</v>
          </cell>
          <cell r="F6834">
            <v>0</v>
          </cell>
          <cell r="G6834">
            <v>0</v>
          </cell>
        </row>
        <row r="6835">
          <cell r="A6835" t="str">
            <v/>
          </cell>
          <cell r="B6835">
            <v>0</v>
          </cell>
          <cell r="C6835">
            <v>0</v>
          </cell>
          <cell r="D6835" t="str">
            <v/>
          </cell>
          <cell r="E6835">
            <v>0</v>
          </cell>
          <cell r="F6835">
            <v>0</v>
          </cell>
          <cell r="G6835">
            <v>0</v>
          </cell>
        </row>
        <row r="6836">
          <cell r="A6836">
            <v>0</v>
          </cell>
          <cell r="B6836">
            <v>0</v>
          </cell>
          <cell r="C6836">
            <v>0</v>
          </cell>
          <cell r="D6836">
            <v>0</v>
          </cell>
          <cell r="E6836">
            <v>0</v>
          </cell>
          <cell r="F6836" t="str">
            <v>Total B</v>
          </cell>
          <cell r="G6836">
            <v>0</v>
          </cell>
        </row>
        <row r="6837">
          <cell r="A6837">
            <v>0</v>
          </cell>
          <cell r="B6837">
            <v>0</v>
          </cell>
          <cell r="C6837" t="str">
            <v>C - EQUIPOS</v>
          </cell>
          <cell r="D6837">
            <v>0</v>
          </cell>
          <cell r="E6837">
            <v>0</v>
          </cell>
          <cell r="F6837">
            <v>0</v>
          </cell>
          <cell r="G6837">
            <v>0</v>
          </cell>
        </row>
        <row r="6838">
          <cell r="A6838" t="str">
            <v/>
          </cell>
          <cell r="B6838" t="str">
            <v/>
          </cell>
          <cell r="C6838">
            <v>0</v>
          </cell>
          <cell r="D6838" t="str">
            <v/>
          </cell>
          <cell r="E6838">
            <v>0</v>
          </cell>
          <cell r="F6838">
            <v>0</v>
          </cell>
          <cell r="G6838">
            <v>0</v>
          </cell>
        </row>
        <row r="6839">
          <cell r="A6839" t="str">
            <v/>
          </cell>
          <cell r="B6839" t="str">
            <v/>
          </cell>
          <cell r="C6839">
            <v>0</v>
          </cell>
          <cell r="D6839" t="str">
            <v/>
          </cell>
          <cell r="E6839">
            <v>0</v>
          </cell>
          <cell r="F6839">
            <v>0</v>
          </cell>
          <cell r="G6839">
            <v>0</v>
          </cell>
        </row>
        <row r="6840">
          <cell r="A6840" t="str">
            <v/>
          </cell>
          <cell r="B6840" t="str">
            <v/>
          </cell>
          <cell r="C6840">
            <v>0</v>
          </cell>
          <cell r="D6840" t="str">
            <v/>
          </cell>
          <cell r="E6840">
            <v>0</v>
          </cell>
          <cell r="F6840">
            <v>0</v>
          </cell>
          <cell r="G6840">
            <v>0</v>
          </cell>
        </row>
        <row r="6841">
          <cell r="A6841" t="str">
            <v/>
          </cell>
          <cell r="B6841" t="str">
            <v/>
          </cell>
          <cell r="C6841">
            <v>0</v>
          </cell>
          <cell r="D6841" t="str">
            <v/>
          </cell>
          <cell r="E6841">
            <v>0</v>
          </cell>
          <cell r="F6841">
            <v>0</v>
          </cell>
          <cell r="G6841">
            <v>0</v>
          </cell>
        </row>
        <row r="6842">
          <cell r="A6842" t="str">
            <v/>
          </cell>
          <cell r="B6842" t="str">
            <v/>
          </cell>
          <cell r="C6842">
            <v>0</v>
          </cell>
          <cell r="D6842" t="str">
            <v/>
          </cell>
          <cell r="E6842">
            <v>0</v>
          </cell>
          <cell r="F6842">
            <v>0</v>
          </cell>
          <cell r="G6842">
            <v>0</v>
          </cell>
        </row>
        <row r="6843">
          <cell r="A6843" t="str">
            <v/>
          </cell>
          <cell r="B6843" t="str">
            <v/>
          </cell>
          <cell r="C6843">
            <v>0</v>
          </cell>
          <cell r="D6843" t="str">
            <v/>
          </cell>
          <cell r="E6843">
            <v>0</v>
          </cell>
          <cell r="F6843">
            <v>0</v>
          </cell>
          <cell r="G6843">
            <v>0</v>
          </cell>
        </row>
        <row r="6844">
          <cell r="A6844" t="str">
            <v/>
          </cell>
          <cell r="B6844" t="str">
            <v/>
          </cell>
          <cell r="C6844">
            <v>0</v>
          </cell>
          <cell r="D6844" t="str">
            <v/>
          </cell>
          <cell r="E6844">
            <v>0</v>
          </cell>
          <cell r="F6844">
            <v>0</v>
          </cell>
          <cell r="G6844">
            <v>0</v>
          </cell>
        </row>
        <row r="6845">
          <cell r="A6845" t="str">
            <v/>
          </cell>
          <cell r="B6845" t="str">
            <v/>
          </cell>
          <cell r="C6845">
            <v>0</v>
          </cell>
          <cell r="D6845" t="str">
            <v/>
          </cell>
          <cell r="E6845">
            <v>0</v>
          </cell>
          <cell r="F6845">
            <v>0</v>
          </cell>
          <cell r="G6845">
            <v>0</v>
          </cell>
        </row>
        <row r="6846">
          <cell r="A6846" t="str">
            <v/>
          </cell>
          <cell r="B6846" t="str">
            <v/>
          </cell>
          <cell r="C6846">
            <v>0</v>
          </cell>
          <cell r="D6846" t="str">
            <v/>
          </cell>
          <cell r="E6846">
            <v>0</v>
          </cell>
          <cell r="F6846">
            <v>0</v>
          </cell>
          <cell r="G6846">
            <v>0</v>
          </cell>
        </row>
        <row r="6847">
          <cell r="A6847">
            <v>0</v>
          </cell>
          <cell r="B6847">
            <v>0</v>
          </cell>
          <cell r="C6847">
            <v>0</v>
          </cell>
          <cell r="D6847">
            <v>0</v>
          </cell>
          <cell r="E6847">
            <v>0</v>
          </cell>
          <cell r="F6847" t="str">
            <v>Total C</v>
          </cell>
          <cell r="G6847">
            <v>0</v>
          </cell>
        </row>
        <row r="6848">
          <cell r="A6848">
            <v>0</v>
          </cell>
          <cell r="B6848">
            <v>0</v>
          </cell>
          <cell r="C6848">
            <v>0</v>
          </cell>
          <cell r="D6848">
            <v>0</v>
          </cell>
          <cell r="E6848">
            <v>0</v>
          </cell>
          <cell r="F6848">
            <v>0</v>
          </cell>
          <cell r="G6848">
            <v>0</v>
          </cell>
        </row>
        <row r="6849">
          <cell r="A6849" t="str">
            <v/>
          </cell>
          <cell r="B6849" t="str">
            <v/>
          </cell>
          <cell r="C6849">
            <v>0</v>
          </cell>
          <cell r="D6849" t="str">
            <v>Costo  Neto</v>
          </cell>
          <cell r="E6849">
            <v>0</v>
          </cell>
          <cell r="F6849" t="str">
            <v>Total D=A+B+C</v>
          </cell>
          <cell r="G6849">
            <v>0</v>
          </cell>
        </row>
        <row r="6851">
          <cell r="A6851" t="str">
            <v>ANALISIS DE PRECIOS</v>
          </cell>
          <cell r="B6851">
            <v>0</v>
          </cell>
          <cell r="C6851">
            <v>0</v>
          </cell>
          <cell r="D6851">
            <v>0</v>
          </cell>
          <cell r="E6851">
            <v>0</v>
          </cell>
          <cell r="F6851">
            <v>0</v>
          </cell>
          <cell r="G6851">
            <v>0</v>
          </cell>
        </row>
        <row r="6852">
          <cell r="A6852" t="str">
            <v>COMITENTE:</v>
          </cell>
          <cell r="B6852" t="str">
            <v>DIRECCIÓN DE ARQUITECTURA</v>
          </cell>
          <cell r="C6852">
            <v>0</v>
          </cell>
          <cell r="D6852">
            <v>0</v>
          </cell>
          <cell r="E6852">
            <v>0</v>
          </cell>
          <cell r="F6852">
            <v>0</v>
          </cell>
          <cell r="G6852">
            <v>0</v>
          </cell>
        </row>
        <row r="6853">
          <cell r="A6853" t="str">
            <v>CONTRATISTA:</v>
          </cell>
          <cell r="B6853" t="str">
            <v>FUNCIONALES SIGOP</v>
          </cell>
          <cell r="C6853">
            <v>0</v>
          </cell>
          <cell r="D6853">
            <v>0</v>
          </cell>
          <cell r="E6853">
            <v>0</v>
          </cell>
          <cell r="F6853">
            <v>0</v>
          </cell>
          <cell r="G6853">
            <v>0</v>
          </cell>
        </row>
        <row r="6854">
          <cell r="A6854" t="str">
            <v>OBRA:</v>
          </cell>
          <cell r="B6854" t="str">
            <v>PRUEBA PLANILLA DE MEDICION</v>
          </cell>
          <cell r="C6854">
            <v>0</v>
          </cell>
          <cell r="D6854">
            <v>0</v>
          </cell>
          <cell r="E6854">
            <v>0</v>
          </cell>
          <cell r="F6854" t="str">
            <v>PRECIOS A:</v>
          </cell>
          <cell r="G6854">
            <v>0</v>
          </cell>
        </row>
        <row r="6855">
          <cell r="A6855" t="str">
            <v>UBICACIÓN:</v>
          </cell>
          <cell r="B6855" t="str">
            <v>CENTRO CIVICO</v>
          </cell>
          <cell r="C6855">
            <v>0</v>
          </cell>
          <cell r="D6855">
            <v>0</v>
          </cell>
          <cell r="E6855">
            <v>0</v>
          </cell>
          <cell r="F6855">
            <v>0</v>
          </cell>
          <cell r="G6855">
            <v>0</v>
          </cell>
        </row>
        <row r="6856">
          <cell r="A6856" t="str">
            <v>RUBRO:</v>
          </cell>
          <cell r="B6856" t="str">
            <v/>
          </cell>
          <cell r="C6856" t="str">
            <v/>
          </cell>
          <cell r="D6856">
            <v>0</v>
          </cell>
          <cell r="E6856">
            <v>0</v>
          </cell>
          <cell r="F6856">
            <v>0</v>
          </cell>
          <cell r="G6856">
            <v>0</v>
          </cell>
        </row>
        <row r="6857">
          <cell r="A6857" t="str">
            <v>ITEM:</v>
          </cell>
          <cell r="B6857" t="str">
            <v/>
          </cell>
          <cell r="C6857" t="str">
            <v/>
          </cell>
          <cell r="D6857">
            <v>0</v>
          </cell>
          <cell r="E6857">
            <v>0</v>
          </cell>
          <cell r="F6857" t="str">
            <v>UNIDAD:</v>
          </cell>
          <cell r="G6857" t="str">
            <v/>
          </cell>
        </row>
        <row r="6858">
          <cell r="A6858">
            <v>0</v>
          </cell>
          <cell r="B6858">
            <v>0</v>
          </cell>
          <cell r="C6858">
            <v>0</v>
          </cell>
          <cell r="D6858">
            <v>0</v>
          </cell>
          <cell r="E6858">
            <v>0</v>
          </cell>
          <cell r="F6858">
            <v>0</v>
          </cell>
          <cell r="G6858">
            <v>0</v>
          </cell>
        </row>
        <row r="6859">
          <cell r="A6859" t="str">
            <v>DATOS REDETERMINACION</v>
          </cell>
          <cell r="B6859">
            <v>0</v>
          </cell>
          <cell r="C6859" t="str">
            <v>DESIGNACION</v>
          </cell>
          <cell r="D6859" t="str">
            <v>U</v>
          </cell>
          <cell r="E6859" t="str">
            <v>Cantidad</v>
          </cell>
          <cell r="F6859" t="str">
            <v>$ Unitarios</v>
          </cell>
          <cell r="G6859" t="str">
            <v>$ Parcial</v>
          </cell>
        </row>
        <row r="6860">
          <cell r="A6860" t="str">
            <v>CÓDIGO</v>
          </cell>
          <cell r="B6860" t="str">
            <v>DESCRIPCIÓN</v>
          </cell>
          <cell r="C6860">
            <v>0</v>
          </cell>
          <cell r="D6860">
            <v>0</v>
          </cell>
          <cell r="E6860">
            <v>0</v>
          </cell>
          <cell r="F6860">
            <v>0</v>
          </cell>
          <cell r="G6860">
            <v>0</v>
          </cell>
        </row>
        <row r="6861">
          <cell r="A6861">
            <v>0</v>
          </cell>
          <cell r="B6861">
            <v>0</v>
          </cell>
          <cell r="C6861" t="str">
            <v>A - MATERIALES</v>
          </cell>
          <cell r="D6861">
            <v>0</v>
          </cell>
          <cell r="E6861">
            <v>0</v>
          </cell>
          <cell r="F6861">
            <v>0</v>
          </cell>
          <cell r="G6861">
            <v>0</v>
          </cell>
        </row>
        <row r="6862">
          <cell r="A6862" t="str">
            <v/>
          </cell>
          <cell r="B6862" t="str">
            <v/>
          </cell>
          <cell r="C6862">
            <v>0</v>
          </cell>
          <cell r="D6862" t="str">
            <v/>
          </cell>
          <cell r="E6862">
            <v>0</v>
          </cell>
          <cell r="F6862">
            <v>0</v>
          </cell>
          <cell r="G6862">
            <v>0</v>
          </cell>
        </row>
        <row r="6863">
          <cell r="A6863" t="str">
            <v/>
          </cell>
          <cell r="B6863" t="str">
            <v/>
          </cell>
          <cell r="C6863">
            <v>0</v>
          </cell>
          <cell r="D6863" t="str">
            <v/>
          </cell>
          <cell r="E6863">
            <v>0</v>
          </cell>
          <cell r="F6863">
            <v>0</v>
          </cell>
          <cell r="G6863">
            <v>0</v>
          </cell>
        </row>
        <row r="6864">
          <cell r="A6864" t="str">
            <v/>
          </cell>
          <cell r="B6864" t="str">
            <v/>
          </cell>
          <cell r="C6864">
            <v>0</v>
          </cell>
          <cell r="D6864" t="str">
            <v/>
          </cell>
          <cell r="E6864">
            <v>0</v>
          </cell>
          <cell r="F6864">
            <v>0</v>
          </cell>
          <cell r="G6864">
            <v>0</v>
          </cell>
        </row>
        <row r="6865">
          <cell r="A6865" t="str">
            <v/>
          </cell>
          <cell r="B6865" t="str">
            <v/>
          </cell>
          <cell r="C6865">
            <v>0</v>
          </cell>
          <cell r="D6865" t="str">
            <v/>
          </cell>
          <cell r="E6865">
            <v>0</v>
          </cell>
          <cell r="F6865">
            <v>0</v>
          </cell>
          <cell r="G6865">
            <v>0</v>
          </cell>
        </row>
        <row r="6866">
          <cell r="A6866" t="str">
            <v/>
          </cell>
          <cell r="B6866" t="str">
            <v/>
          </cell>
          <cell r="C6866">
            <v>0</v>
          </cell>
          <cell r="D6866" t="str">
            <v/>
          </cell>
          <cell r="E6866">
            <v>0</v>
          </cell>
          <cell r="F6866">
            <v>0</v>
          </cell>
          <cell r="G6866">
            <v>0</v>
          </cell>
        </row>
        <row r="6867">
          <cell r="A6867" t="str">
            <v/>
          </cell>
          <cell r="B6867" t="str">
            <v/>
          </cell>
          <cell r="C6867">
            <v>0</v>
          </cell>
          <cell r="D6867" t="str">
            <v/>
          </cell>
          <cell r="E6867">
            <v>0</v>
          </cell>
          <cell r="F6867">
            <v>0</v>
          </cell>
          <cell r="G6867">
            <v>0</v>
          </cell>
        </row>
        <row r="6868">
          <cell r="A6868" t="str">
            <v/>
          </cell>
          <cell r="B6868" t="str">
            <v/>
          </cell>
          <cell r="C6868">
            <v>0</v>
          </cell>
          <cell r="D6868" t="str">
            <v/>
          </cell>
          <cell r="E6868">
            <v>0</v>
          </cell>
          <cell r="F6868">
            <v>0</v>
          </cell>
          <cell r="G6868">
            <v>0</v>
          </cell>
        </row>
        <row r="6869">
          <cell r="A6869" t="str">
            <v/>
          </cell>
          <cell r="B6869" t="str">
            <v/>
          </cell>
          <cell r="C6869">
            <v>0</v>
          </cell>
          <cell r="D6869" t="str">
            <v/>
          </cell>
          <cell r="E6869">
            <v>0</v>
          </cell>
          <cell r="F6869">
            <v>0</v>
          </cell>
          <cell r="G6869">
            <v>0</v>
          </cell>
        </row>
        <row r="6870">
          <cell r="A6870" t="str">
            <v/>
          </cell>
          <cell r="B6870" t="str">
            <v/>
          </cell>
          <cell r="C6870">
            <v>0</v>
          </cell>
          <cell r="D6870" t="str">
            <v/>
          </cell>
          <cell r="E6870">
            <v>0</v>
          </cell>
          <cell r="F6870">
            <v>0</v>
          </cell>
          <cell r="G6870">
            <v>0</v>
          </cell>
        </row>
        <row r="6871">
          <cell r="A6871" t="str">
            <v/>
          </cell>
          <cell r="B6871" t="str">
            <v/>
          </cell>
          <cell r="C6871">
            <v>0</v>
          </cell>
          <cell r="D6871" t="str">
            <v/>
          </cell>
          <cell r="E6871">
            <v>0</v>
          </cell>
          <cell r="F6871">
            <v>0</v>
          </cell>
          <cell r="G6871">
            <v>0</v>
          </cell>
        </row>
        <row r="6872">
          <cell r="A6872" t="str">
            <v/>
          </cell>
          <cell r="B6872" t="str">
            <v/>
          </cell>
          <cell r="C6872">
            <v>0</v>
          </cell>
          <cell r="D6872" t="str">
            <v/>
          </cell>
          <cell r="E6872">
            <v>0</v>
          </cell>
          <cell r="F6872">
            <v>0</v>
          </cell>
          <cell r="G6872">
            <v>0</v>
          </cell>
        </row>
        <row r="6873">
          <cell r="A6873" t="str">
            <v/>
          </cell>
          <cell r="B6873" t="str">
            <v/>
          </cell>
          <cell r="C6873">
            <v>0</v>
          </cell>
          <cell r="D6873" t="str">
            <v/>
          </cell>
          <cell r="E6873">
            <v>0</v>
          </cell>
          <cell r="F6873">
            <v>0</v>
          </cell>
          <cell r="G6873">
            <v>0</v>
          </cell>
        </row>
        <row r="6874">
          <cell r="A6874" t="str">
            <v/>
          </cell>
          <cell r="B6874" t="str">
            <v/>
          </cell>
          <cell r="C6874">
            <v>0</v>
          </cell>
          <cell r="D6874" t="str">
            <v/>
          </cell>
          <cell r="E6874">
            <v>0</v>
          </cell>
          <cell r="F6874">
            <v>0</v>
          </cell>
          <cell r="G6874">
            <v>0</v>
          </cell>
        </row>
        <row r="6875">
          <cell r="A6875" t="str">
            <v/>
          </cell>
          <cell r="B6875" t="str">
            <v/>
          </cell>
          <cell r="C6875">
            <v>0</v>
          </cell>
          <cell r="D6875" t="str">
            <v/>
          </cell>
          <cell r="E6875">
            <v>0</v>
          </cell>
          <cell r="F6875">
            <v>0</v>
          </cell>
          <cell r="G6875">
            <v>0</v>
          </cell>
        </row>
        <row r="6876">
          <cell r="A6876">
            <v>0</v>
          </cell>
          <cell r="B6876">
            <v>0</v>
          </cell>
          <cell r="C6876">
            <v>0</v>
          </cell>
          <cell r="D6876">
            <v>0</v>
          </cell>
          <cell r="E6876">
            <v>0</v>
          </cell>
          <cell r="F6876" t="str">
            <v>Total A</v>
          </cell>
          <cell r="G6876">
            <v>0</v>
          </cell>
        </row>
        <row r="6877">
          <cell r="A6877">
            <v>0</v>
          </cell>
          <cell r="B6877">
            <v>0</v>
          </cell>
          <cell r="C6877" t="str">
            <v>B - MANO DE OBRA</v>
          </cell>
          <cell r="D6877">
            <v>0</v>
          </cell>
          <cell r="E6877">
            <v>0</v>
          </cell>
          <cell r="F6877">
            <v>0</v>
          </cell>
          <cell r="G6877">
            <v>0</v>
          </cell>
        </row>
        <row r="6878">
          <cell r="A6878" t="str">
            <v/>
          </cell>
          <cell r="B6878">
            <v>0</v>
          </cell>
          <cell r="C6878">
            <v>0</v>
          </cell>
          <cell r="D6878" t="str">
            <v/>
          </cell>
          <cell r="E6878">
            <v>0</v>
          </cell>
          <cell r="F6878">
            <v>0</v>
          </cell>
          <cell r="G6878">
            <v>0</v>
          </cell>
        </row>
        <row r="6879">
          <cell r="A6879" t="str">
            <v/>
          </cell>
          <cell r="B6879">
            <v>0</v>
          </cell>
          <cell r="C6879">
            <v>0</v>
          </cell>
          <cell r="D6879" t="str">
            <v/>
          </cell>
          <cell r="E6879">
            <v>0</v>
          </cell>
          <cell r="F6879">
            <v>0</v>
          </cell>
          <cell r="G6879">
            <v>0</v>
          </cell>
        </row>
        <row r="6880">
          <cell r="A6880" t="str">
            <v/>
          </cell>
          <cell r="B6880">
            <v>0</v>
          </cell>
          <cell r="C6880">
            <v>0</v>
          </cell>
          <cell r="D6880" t="str">
            <v/>
          </cell>
          <cell r="E6880">
            <v>0</v>
          </cell>
          <cell r="F6880">
            <v>0</v>
          </cell>
          <cell r="G6880">
            <v>0</v>
          </cell>
        </row>
        <row r="6881">
          <cell r="A6881" t="str">
            <v/>
          </cell>
          <cell r="B6881">
            <v>0</v>
          </cell>
          <cell r="C6881">
            <v>0</v>
          </cell>
          <cell r="D6881" t="str">
            <v/>
          </cell>
          <cell r="E6881">
            <v>0</v>
          </cell>
          <cell r="F6881">
            <v>0</v>
          </cell>
          <cell r="G6881">
            <v>0</v>
          </cell>
        </row>
        <row r="6882">
          <cell r="A6882" t="str">
            <v/>
          </cell>
          <cell r="B6882">
            <v>0</v>
          </cell>
          <cell r="C6882">
            <v>0</v>
          </cell>
          <cell r="D6882" t="str">
            <v/>
          </cell>
          <cell r="E6882">
            <v>0</v>
          </cell>
          <cell r="F6882">
            <v>0</v>
          </cell>
          <cell r="G6882">
            <v>0</v>
          </cell>
        </row>
        <row r="6883">
          <cell r="A6883" t="str">
            <v/>
          </cell>
          <cell r="B6883">
            <v>0</v>
          </cell>
          <cell r="C6883">
            <v>0</v>
          </cell>
          <cell r="D6883" t="str">
            <v/>
          </cell>
          <cell r="E6883">
            <v>0</v>
          </cell>
          <cell r="F6883">
            <v>0</v>
          </cell>
          <cell r="G6883">
            <v>0</v>
          </cell>
        </row>
        <row r="6884">
          <cell r="A6884" t="str">
            <v/>
          </cell>
          <cell r="B6884">
            <v>0</v>
          </cell>
          <cell r="C6884">
            <v>0</v>
          </cell>
          <cell r="D6884" t="str">
            <v/>
          </cell>
          <cell r="E6884">
            <v>0</v>
          </cell>
          <cell r="F6884">
            <v>0</v>
          </cell>
          <cell r="G6884">
            <v>0</v>
          </cell>
        </row>
        <row r="6885">
          <cell r="A6885" t="str">
            <v/>
          </cell>
          <cell r="B6885">
            <v>0</v>
          </cell>
          <cell r="C6885">
            <v>0</v>
          </cell>
          <cell r="D6885" t="str">
            <v/>
          </cell>
          <cell r="E6885">
            <v>0</v>
          </cell>
          <cell r="F6885">
            <v>0</v>
          </cell>
          <cell r="G6885">
            <v>0</v>
          </cell>
        </row>
        <row r="6886">
          <cell r="A6886">
            <v>0</v>
          </cell>
          <cell r="B6886">
            <v>0</v>
          </cell>
          <cell r="C6886">
            <v>0</v>
          </cell>
          <cell r="D6886">
            <v>0</v>
          </cell>
          <cell r="E6886">
            <v>0</v>
          </cell>
          <cell r="F6886" t="str">
            <v>Total B</v>
          </cell>
          <cell r="G6886">
            <v>0</v>
          </cell>
        </row>
        <row r="6887">
          <cell r="A6887">
            <v>0</v>
          </cell>
          <cell r="B6887">
            <v>0</v>
          </cell>
          <cell r="C6887" t="str">
            <v>C - EQUIPOS</v>
          </cell>
          <cell r="D6887">
            <v>0</v>
          </cell>
          <cell r="E6887">
            <v>0</v>
          </cell>
          <cell r="F6887">
            <v>0</v>
          </cell>
          <cell r="G6887">
            <v>0</v>
          </cell>
        </row>
        <row r="6888">
          <cell r="A6888" t="str">
            <v/>
          </cell>
          <cell r="B6888" t="str">
            <v/>
          </cell>
          <cell r="C6888">
            <v>0</v>
          </cell>
          <cell r="D6888" t="str">
            <v/>
          </cell>
          <cell r="E6888">
            <v>0</v>
          </cell>
          <cell r="F6888">
            <v>0</v>
          </cell>
          <cell r="G6888">
            <v>0</v>
          </cell>
        </row>
        <row r="6889">
          <cell r="A6889" t="str">
            <v/>
          </cell>
          <cell r="B6889" t="str">
            <v/>
          </cell>
          <cell r="C6889">
            <v>0</v>
          </cell>
          <cell r="D6889" t="str">
            <v/>
          </cell>
          <cell r="E6889">
            <v>0</v>
          </cell>
          <cell r="F6889">
            <v>0</v>
          </cell>
          <cell r="G6889">
            <v>0</v>
          </cell>
        </row>
        <row r="6890">
          <cell r="A6890" t="str">
            <v/>
          </cell>
          <cell r="B6890" t="str">
            <v/>
          </cell>
          <cell r="C6890">
            <v>0</v>
          </cell>
          <cell r="D6890" t="str">
            <v/>
          </cell>
          <cell r="E6890">
            <v>0</v>
          </cell>
          <cell r="F6890">
            <v>0</v>
          </cell>
          <cell r="G6890">
            <v>0</v>
          </cell>
        </row>
        <row r="6891">
          <cell r="A6891" t="str">
            <v/>
          </cell>
          <cell r="B6891" t="str">
            <v/>
          </cell>
          <cell r="C6891">
            <v>0</v>
          </cell>
          <cell r="D6891" t="str">
            <v/>
          </cell>
          <cell r="E6891">
            <v>0</v>
          </cell>
          <cell r="F6891">
            <v>0</v>
          </cell>
          <cell r="G6891">
            <v>0</v>
          </cell>
        </row>
        <row r="6892">
          <cell r="A6892" t="str">
            <v/>
          </cell>
          <cell r="B6892" t="str">
            <v/>
          </cell>
          <cell r="C6892">
            <v>0</v>
          </cell>
          <cell r="D6892" t="str">
            <v/>
          </cell>
          <cell r="E6892">
            <v>0</v>
          </cell>
          <cell r="F6892">
            <v>0</v>
          </cell>
          <cell r="G6892">
            <v>0</v>
          </cell>
        </row>
        <row r="6893">
          <cell r="A6893" t="str">
            <v/>
          </cell>
          <cell r="B6893" t="str">
            <v/>
          </cell>
          <cell r="C6893">
            <v>0</v>
          </cell>
          <cell r="D6893" t="str">
            <v/>
          </cell>
          <cell r="E6893">
            <v>0</v>
          </cell>
          <cell r="F6893">
            <v>0</v>
          </cell>
          <cell r="G6893">
            <v>0</v>
          </cell>
        </row>
        <row r="6894">
          <cell r="A6894" t="str">
            <v/>
          </cell>
          <cell r="B6894" t="str">
            <v/>
          </cell>
          <cell r="C6894">
            <v>0</v>
          </cell>
          <cell r="D6894" t="str">
            <v/>
          </cell>
          <cell r="E6894">
            <v>0</v>
          </cell>
          <cell r="F6894">
            <v>0</v>
          </cell>
          <cell r="G6894">
            <v>0</v>
          </cell>
        </row>
        <row r="6895">
          <cell r="A6895" t="str">
            <v/>
          </cell>
          <cell r="B6895" t="str">
            <v/>
          </cell>
          <cell r="C6895">
            <v>0</v>
          </cell>
          <cell r="D6895" t="str">
            <v/>
          </cell>
          <cell r="E6895">
            <v>0</v>
          </cell>
          <cell r="F6895">
            <v>0</v>
          </cell>
          <cell r="G6895">
            <v>0</v>
          </cell>
        </row>
        <row r="6896">
          <cell r="A6896" t="str">
            <v/>
          </cell>
          <cell r="B6896" t="str">
            <v/>
          </cell>
          <cell r="C6896">
            <v>0</v>
          </cell>
          <cell r="D6896" t="str">
            <v/>
          </cell>
          <cell r="E6896">
            <v>0</v>
          </cell>
          <cell r="F6896">
            <v>0</v>
          </cell>
          <cell r="G6896">
            <v>0</v>
          </cell>
        </row>
        <row r="6897">
          <cell r="A6897">
            <v>0</v>
          </cell>
          <cell r="B6897">
            <v>0</v>
          </cell>
          <cell r="C6897">
            <v>0</v>
          </cell>
          <cell r="D6897">
            <v>0</v>
          </cell>
          <cell r="E6897">
            <v>0</v>
          </cell>
          <cell r="F6897" t="str">
            <v>Total C</v>
          </cell>
          <cell r="G6897">
            <v>0</v>
          </cell>
        </row>
        <row r="6898">
          <cell r="A6898">
            <v>0</v>
          </cell>
          <cell r="B6898">
            <v>0</v>
          </cell>
          <cell r="C6898">
            <v>0</v>
          </cell>
          <cell r="D6898">
            <v>0</v>
          </cell>
          <cell r="E6898">
            <v>0</v>
          </cell>
          <cell r="F6898">
            <v>0</v>
          </cell>
          <cell r="G6898">
            <v>0</v>
          </cell>
        </row>
        <row r="6899">
          <cell r="A6899" t="str">
            <v/>
          </cell>
          <cell r="B6899" t="str">
            <v/>
          </cell>
          <cell r="C6899">
            <v>0</v>
          </cell>
          <cell r="D6899" t="str">
            <v>Costo  Neto</v>
          </cell>
          <cell r="E6899">
            <v>0</v>
          </cell>
          <cell r="F6899" t="str">
            <v>Total D=A+B+C</v>
          </cell>
          <cell r="G6899">
            <v>0</v>
          </cell>
        </row>
        <row r="6901">
          <cell r="A6901" t="str">
            <v>ANALISIS DE PRECIOS</v>
          </cell>
          <cell r="B6901">
            <v>0</v>
          </cell>
          <cell r="C6901">
            <v>0</v>
          </cell>
          <cell r="D6901">
            <v>0</v>
          </cell>
          <cell r="E6901">
            <v>0</v>
          </cell>
          <cell r="F6901">
            <v>0</v>
          </cell>
          <cell r="G6901">
            <v>0</v>
          </cell>
        </row>
        <row r="6902">
          <cell r="A6902" t="str">
            <v>COMITENTE:</v>
          </cell>
          <cell r="B6902" t="str">
            <v>DIRECCIÓN DE ARQUITECTURA</v>
          </cell>
          <cell r="C6902">
            <v>0</v>
          </cell>
          <cell r="D6902">
            <v>0</v>
          </cell>
          <cell r="E6902">
            <v>0</v>
          </cell>
          <cell r="F6902">
            <v>0</v>
          </cell>
          <cell r="G6902">
            <v>0</v>
          </cell>
        </row>
        <row r="6903">
          <cell r="A6903" t="str">
            <v>CONTRATISTA:</v>
          </cell>
          <cell r="B6903" t="str">
            <v>FUNCIONALES SIGOP</v>
          </cell>
          <cell r="C6903">
            <v>0</v>
          </cell>
          <cell r="D6903">
            <v>0</v>
          </cell>
          <cell r="E6903">
            <v>0</v>
          </cell>
          <cell r="F6903">
            <v>0</v>
          </cell>
          <cell r="G6903">
            <v>0</v>
          </cell>
        </row>
        <row r="6904">
          <cell r="A6904" t="str">
            <v>OBRA:</v>
          </cell>
          <cell r="B6904" t="str">
            <v>PRUEBA PLANILLA DE MEDICION</v>
          </cell>
          <cell r="C6904">
            <v>0</v>
          </cell>
          <cell r="D6904">
            <v>0</v>
          </cell>
          <cell r="E6904">
            <v>0</v>
          </cell>
          <cell r="F6904" t="str">
            <v>PRECIOS A:</v>
          </cell>
          <cell r="G6904">
            <v>0</v>
          </cell>
        </row>
        <row r="6905">
          <cell r="A6905" t="str">
            <v>UBICACIÓN:</v>
          </cell>
          <cell r="B6905" t="str">
            <v>CENTRO CIVICO</v>
          </cell>
          <cell r="C6905">
            <v>0</v>
          </cell>
          <cell r="D6905">
            <v>0</v>
          </cell>
          <cell r="E6905">
            <v>0</v>
          </cell>
          <cell r="F6905">
            <v>0</v>
          </cell>
          <cell r="G6905">
            <v>0</v>
          </cell>
        </row>
        <row r="6906">
          <cell r="A6906" t="str">
            <v>RUBRO:</v>
          </cell>
          <cell r="B6906" t="str">
            <v/>
          </cell>
          <cell r="C6906" t="str">
            <v/>
          </cell>
          <cell r="D6906">
            <v>0</v>
          </cell>
          <cell r="E6906">
            <v>0</v>
          </cell>
          <cell r="F6906">
            <v>0</v>
          </cell>
          <cell r="G6906">
            <v>0</v>
          </cell>
        </row>
        <row r="6907">
          <cell r="A6907" t="str">
            <v>ITEM:</v>
          </cell>
          <cell r="B6907" t="str">
            <v/>
          </cell>
          <cell r="C6907" t="str">
            <v/>
          </cell>
          <cell r="D6907">
            <v>0</v>
          </cell>
          <cell r="E6907">
            <v>0</v>
          </cell>
          <cell r="F6907" t="str">
            <v>UNIDAD:</v>
          </cell>
          <cell r="G6907" t="str">
            <v/>
          </cell>
        </row>
        <row r="6908">
          <cell r="A6908">
            <v>0</v>
          </cell>
          <cell r="B6908">
            <v>0</v>
          </cell>
          <cell r="C6908">
            <v>0</v>
          </cell>
          <cell r="D6908">
            <v>0</v>
          </cell>
          <cell r="E6908">
            <v>0</v>
          </cell>
          <cell r="F6908">
            <v>0</v>
          </cell>
          <cell r="G6908">
            <v>0</v>
          </cell>
        </row>
        <row r="6909">
          <cell r="A6909" t="str">
            <v>DATOS REDETERMINACION</v>
          </cell>
          <cell r="B6909">
            <v>0</v>
          </cell>
          <cell r="C6909" t="str">
            <v>DESIGNACION</v>
          </cell>
          <cell r="D6909" t="str">
            <v>U</v>
          </cell>
          <cell r="E6909" t="str">
            <v>Cantidad</v>
          </cell>
          <cell r="F6909" t="str">
            <v>$ Unitarios</v>
          </cell>
          <cell r="G6909" t="str">
            <v>$ Parcial</v>
          </cell>
        </row>
        <row r="6910">
          <cell r="A6910" t="str">
            <v>CÓDIGO</v>
          </cell>
          <cell r="B6910" t="str">
            <v>DESCRIPCIÓN</v>
          </cell>
          <cell r="C6910">
            <v>0</v>
          </cell>
          <cell r="D6910">
            <v>0</v>
          </cell>
          <cell r="E6910">
            <v>0</v>
          </cell>
          <cell r="F6910">
            <v>0</v>
          </cell>
          <cell r="G6910">
            <v>0</v>
          </cell>
        </row>
        <row r="6911">
          <cell r="A6911">
            <v>0</v>
          </cell>
          <cell r="B6911">
            <v>0</v>
          </cell>
          <cell r="C6911" t="str">
            <v>A - MATERIALES</v>
          </cell>
          <cell r="D6911">
            <v>0</v>
          </cell>
          <cell r="E6911">
            <v>0</v>
          </cell>
          <cell r="F6911">
            <v>0</v>
          </cell>
          <cell r="G6911">
            <v>0</v>
          </cell>
        </row>
        <row r="6912">
          <cell r="A6912" t="str">
            <v/>
          </cell>
          <cell r="B6912" t="str">
            <v/>
          </cell>
          <cell r="C6912">
            <v>0</v>
          </cell>
          <cell r="D6912" t="str">
            <v/>
          </cell>
          <cell r="E6912">
            <v>0</v>
          </cell>
          <cell r="F6912">
            <v>0</v>
          </cell>
          <cell r="G6912">
            <v>0</v>
          </cell>
        </row>
        <row r="6913">
          <cell r="A6913" t="str">
            <v/>
          </cell>
          <cell r="B6913" t="str">
            <v/>
          </cell>
          <cell r="C6913">
            <v>0</v>
          </cell>
          <cell r="D6913" t="str">
            <v/>
          </cell>
          <cell r="E6913">
            <v>0</v>
          </cell>
          <cell r="F6913">
            <v>0</v>
          </cell>
          <cell r="G6913">
            <v>0</v>
          </cell>
        </row>
        <row r="6914">
          <cell r="A6914" t="str">
            <v/>
          </cell>
          <cell r="B6914" t="str">
            <v/>
          </cell>
          <cell r="C6914">
            <v>0</v>
          </cell>
          <cell r="D6914" t="str">
            <v/>
          </cell>
          <cell r="E6914">
            <v>0</v>
          </cell>
          <cell r="F6914">
            <v>0</v>
          </cell>
          <cell r="G6914">
            <v>0</v>
          </cell>
        </row>
        <row r="6915">
          <cell r="A6915" t="str">
            <v/>
          </cell>
          <cell r="B6915" t="str">
            <v/>
          </cell>
          <cell r="C6915">
            <v>0</v>
          </cell>
          <cell r="D6915" t="str">
            <v/>
          </cell>
          <cell r="E6915">
            <v>0</v>
          </cell>
          <cell r="F6915">
            <v>0</v>
          </cell>
          <cell r="G6915">
            <v>0</v>
          </cell>
        </row>
        <row r="6916">
          <cell r="A6916" t="str">
            <v/>
          </cell>
          <cell r="B6916" t="str">
            <v/>
          </cell>
          <cell r="C6916">
            <v>0</v>
          </cell>
          <cell r="D6916" t="str">
            <v/>
          </cell>
          <cell r="E6916">
            <v>0</v>
          </cell>
          <cell r="F6916">
            <v>0</v>
          </cell>
          <cell r="G6916">
            <v>0</v>
          </cell>
        </row>
        <row r="6917">
          <cell r="A6917" t="str">
            <v/>
          </cell>
          <cell r="B6917" t="str">
            <v/>
          </cell>
          <cell r="C6917">
            <v>0</v>
          </cell>
          <cell r="D6917" t="str">
            <v/>
          </cell>
          <cell r="E6917">
            <v>0</v>
          </cell>
          <cell r="F6917">
            <v>0</v>
          </cell>
          <cell r="G6917">
            <v>0</v>
          </cell>
        </row>
        <row r="6918">
          <cell r="A6918" t="str">
            <v/>
          </cell>
          <cell r="B6918" t="str">
            <v/>
          </cell>
          <cell r="C6918">
            <v>0</v>
          </cell>
          <cell r="D6918" t="str">
            <v/>
          </cell>
          <cell r="E6918">
            <v>0</v>
          </cell>
          <cell r="F6918">
            <v>0</v>
          </cell>
          <cell r="G6918">
            <v>0</v>
          </cell>
        </row>
        <row r="6919">
          <cell r="A6919" t="str">
            <v/>
          </cell>
          <cell r="B6919" t="str">
            <v/>
          </cell>
          <cell r="C6919">
            <v>0</v>
          </cell>
          <cell r="D6919" t="str">
            <v/>
          </cell>
          <cell r="E6919">
            <v>0</v>
          </cell>
          <cell r="F6919">
            <v>0</v>
          </cell>
          <cell r="G6919">
            <v>0</v>
          </cell>
        </row>
        <row r="6920">
          <cell r="A6920" t="str">
            <v/>
          </cell>
          <cell r="B6920" t="str">
            <v/>
          </cell>
          <cell r="C6920">
            <v>0</v>
          </cell>
          <cell r="D6920" t="str">
            <v/>
          </cell>
          <cell r="E6920">
            <v>0</v>
          </cell>
          <cell r="F6920">
            <v>0</v>
          </cell>
          <cell r="G6920">
            <v>0</v>
          </cell>
        </row>
        <row r="6921">
          <cell r="A6921" t="str">
            <v/>
          </cell>
          <cell r="B6921" t="str">
            <v/>
          </cell>
          <cell r="C6921">
            <v>0</v>
          </cell>
          <cell r="D6921" t="str">
            <v/>
          </cell>
          <cell r="E6921">
            <v>0</v>
          </cell>
          <cell r="F6921">
            <v>0</v>
          </cell>
          <cell r="G6921">
            <v>0</v>
          </cell>
        </row>
        <row r="6922">
          <cell r="A6922" t="str">
            <v/>
          </cell>
          <cell r="B6922" t="str">
            <v/>
          </cell>
          <cell r="C6922">
            <v>0</v>
          </cell>
          <cell r="D6922" t="str">
            <v/>
          </cell>
          <cell r="E6922">
            <v>0</v>
          </cell>
          <cell r="F6922">
            <v>0</v>
          </cell>
          <cell r="G6922">
            <v>0</v>
          </cell>
        </row>
        <row r="6923">
          <cell r="A6923" t="str">
            <v/>
          </cell>
          <cell r="B6923" t="str">
            <v/>
          </cell>
          <cell r="C6923">
            <v>0</v>
          </cell>
          <cell r="D6923" t="str">
            <v/>
          </cell>
          <cell r="E6923">
            <v>0</v>
          </cell>
          <cell r="F6923">
            <v>0</v>
          </cell>
          <cell r="G6923">
            <v>0</v>
          </cell>
        </row>
        <row r="6924">
          <cell r="A6924" t="str">
            <v/>
          </cell>
          <cell r="B6924" t="str">
            <v/>
          </cell>
          <cell r="C6924">
            <v>0</v>
          </cell>
          <cell r="D6924" t="str">
            <v/>
          </cell>
          <cell r="E6924">
            <v>0</v>
          </cell>
          <cell r="F6924">
            <v>0</v>
          </cell>
          <cell r="G6924">
            <v>0</v>
          </cell>
        </row>
        <row r="6925">
          <cell r="A6925" t="str">
            <v/>
          </cell>
          <cell r="B6925" t="str">
            <v/>
          </cell>
          <cell r="C6925">
            <v>0</v>
          </cell>
          <cell r="D6925" t="str">
            <v/>
          </cell>
          <cell r="E6925">
            <v>0</v>
          </cell>
          <cell r="F6925">
            <v>0</v>
          </cell>
          <cell r="G6925">
            <v>0</v>
          </cell>
        </row>
        <row r="6926">
          <cell r="A6926">
            <v>0</v>
          </cell>
          <cell r="B6926">
            <v>0</v>
          </cell>
          <cell r="C6926">
            <v>0</v>
          </cell>
          <cell r="D6926">
            <v>0</v>
          </cell>
          <cell r="E6926">
            <v>0</v>
          </cell>
          <cell r="F6926" t="str">
            <v>Total A</v>
          </cell>
          <cell r="G6926">
            <v>0</v>
          </cell>
        </row>
        <row r="6927">
          <cell r="A6927">
            <v>0</v>
          </cell>
          <cell r="B6927">
            <v>0</v>
          </cell>
          <cell r="C6927" t="str">
            <v>B - MANO DE OBRA</v>
          </cell>
          <cell r="D6927">
            <v>0</v>
          </cell>
          <cell r="E6927">
            <v>0</v>
          </cell>
          <cell r="F6927">
            <v>0</v>
          </cell>
          <cell r="G6927">
            <v>0</v>
          </cell>
        </row>
        <row r="6928">
          <cell r="A6928" t="str">
            <v/>
          </cell>
          <cell r="B6928">
            <v>0</v>
          </cell>
          <cell r="C6928">
            <v>0</v>
          </cell>
          <cell r="D6928" t="str">
            <v/>
          </cell>
          <cell r="E6928">
            <v>0</v>
          </cell>
          <cell r="F6928">
            <v>0</v>
          </cell>
          <cell r="G6928">
            <v>0</v>
          </cell>
        </row>
        <row r="6929">
          <cell r="A6929" t="str">
            <v/>
          </cell>
          <cell r="B6929">
            <v>0</v>
          </cell>
          <cell r="C6929">
            <v>0</v>
          </cell>
          <cell r="D6929" t="str">
            <v/>
          </cell>
          <cell r="E6929">
            <v>0</v>
          </cell>
          <cell r="F6929">
            <v>0</v>
          </cell>
          <cell r="G6929">
            <v>0</v>
          </cell>
        </row>
        <row r="6930">
          <cell r="A6930" t="str">
            <v/>
          </cell>
          <cell r="B6930">
            <v>0</v>
          </cell>
          <cell r="C6930">
            <v>0</v>
          </cell>
          <cell r="D6930" t="str">
            <v/>
          </cell>
          <cell r="E6930">
            <v>0</v>
          </cell>
          <cell r="F6930">
            <v>0</v>
          </cell>
          <cell r="G6930">
            <v>0</v>
          </cell>
        </row>
        <row r="6931">
          <cell r="A6931" t="str">
            <v/>
          </cell>
          <cell r="B6931">
            <v>0</v>
          </cell>
          <cell r="C6931">
            <v>0</v>
          </cell>
          <cell r="D6931" t="str">
            <v/>
          </cell>
          <cell r="E6931">
            <v>0</v>
          </cell>
          <cell r="F6931">
            <v>0</v>
          </cell>
          <cell r="G6931">
            <v>0</v>
          </cell>
        </row>
        <row r="6932">
          <cell r="A6932" t="str">
            <v/>
          </cell>
          <cell r="B6932">
            <v>0</v>
          </cell>
          <cell r="C6932">
            <v>0</v>
          </cell>
          <cell r="D6932" t="str">
            <v/>
          </cell>
          <cell r="E6932">
            <v>0</v>
          </cell>
          <cell r="F6932">
            <v>0</v>
          </cell>
          <cell r="G6932">
            <v>0</v>
          </cell>
        </row>
        <row r="6933">
          <cell r="A6933" t="str">
            <v/>
          </cell>
          <cell r="B6933">
            <v>0</v>
          </cell>
          <cell r="C6933">
            <v>0</v>
          </cell>
          <cell r="D6933" t="str">
            <v/>
          </cell>
          <cell r="E6933">
            <v>0</v>
          </cell>
          <cell r="F6933">
            <v>0</v>
          </cell>
          <cell r="G6933">
            <v>0</v>
          </cell>
        </row>
        <row r="6934">
          <cell r="A6934" t="str">
            <v/>
          </cell>
          <cell r="B6934">
            <v>0</v>
          </cell>
          <cell r="C6934">
            <v>0</v>
          </cell>
          <cell r="D6934" t="str">
            <v/>
          </cell>
          <cell r="E6934">
            <v>0</v>
          </cell>
          <cell r="F6934">
            <v>0</v>
          </cell>
          <cell r="G6934">
            <v>0</v>
          </cell>
        </row>
        <row r="6935">
          <cell r="A6935" t="str">
            <v/>
          </cell>
          <cell r="B6935">
            <v>0</v>
          </cell>
          <cell r="C6935">
            <v>0</v>
          </cell>
          <cell r="D6935" t="str">
            <v/>
          </cell>
          <cell r="E6935">
            <v>0</v>
          </cell>
          <cell r="F6935">
            <v>0</v>
          </cell>
          <cell r="G6935">
            <v>0</v>
          </cell>
        </row>
        <row r="6936">
          <cell r="A6936">
            <v>0</v>
          </cell>
          <cell r="B6936">
            <v>0</v>
          </cell>
          <cell r="C6936">
            <v>0</v>
          </cell>
          <cell r="D6936">
            <v>0</v>
          </cell>
          <cell r="E6936">
            <v>0</v>
          </cell>
          <cell r="F6936" t="str">
            <v>Total B</v>
          </cell>
          <cell r="G6936">
            <v>0</v>
          </cell>
        </row>
        <row r="6937">
          <cell r="A6937">
            <v>0</v>
          </cell>
          <cell r="B6937">
            <v>0</v>
          </cell>
          <cell r="C6937" t="str">
            <v>C - EQUIPOS</v>
          </cell>
          <cell r="D6937">
            <v>0</v>
          </cell>
          <cell r="E6937">
            <v>0</v>
          </cell>
          <cell r="F6937">
            <v>0</v>
          </cell>
          <cell r="G6937">
            <v>0</v>
          </cell>
        </row>
        <row r="6938">
          <cell r="A6938" t="str">
            <v/>
          </cell>
          <cell r="B6938" t="str">
            <v/>
          </cell>
          <cell r="C6938">
            <v>0</v>
          </cell>
          <cell r="D6938" t="str">
            <v/>
          </cell>
          <cell r="E6938">
            <v>0</v>
          </cell>
          <cell r="F6938">
            <v>0</v>
          </cell>
          <cell r="G6938">
            <v>0</v>
          </cell>
        </row>
        <row r="6939">
          <cell r="A6939" t="str">
            <v/>
          </cell>
          <cell r="B6939" t="str">
            <v/>
          </cell>
          <cell r="C6939">
            <v>0</v>
          </cell>
          <cell r="D6939" t="str">
            <v/>
          </cell>
          <cell r="E6939">
            <v>0</v>
          </cell>
          <cell r="F6939">
            <v>0</v>
          </cell>
          <cell r="G6939">
            <v>0</v>
          </cell>
        </row>
        <row r="6940">
          <cell r="A6940" t="str">
            <v/>
          </cell>
          <cell r="B6940" t="str">
            <v/>
          </cell>
          <cell r="C6940">
            <v>0</v>
          </cell>
          <cell r="D6940" t="str">
            <v/>
          </cell>
          <cell r="E6940">
            <v>0</v>
          </cell>
          <cell r="F6940">
            <v>0</v>
          </cell>
          <cell r="G6940">
            <v>0</v>
          </cell>
        </row>
        <row r="6941">
          <cell r="A6941" t="str">
            <v/>
          </cell>
          <cell r="B6941" t="str">
            <v/>
          </cell>
          <cell r="C6941">
            <v>0</v>
          </cell>
          <cell r="D6941" t="str">
            <v/>
          </cell>
          <cell r="E6941">
            <v>0</v>
          </cell>
          <cell r="F6941">
            <v>0</v>
          </cell>
          <cell r="G6941">
            <v>0</v>
          </cell>
        </row>
        <row r="6942">
          <cell r="A6942" t="str">
            <v/>
          </cell>
          <cell r="B6942" t="str">
            <v/>
          </cell>
          <cell r="C6942">
            <v>0</v>
          </cell>
          <cell r="D6942" t="str">
            <v/>
          </cell>
          <cell r="E6942">
            <v>0</v>
          </cell>
          <cell r="F6942">
            <v>0</v>
          </cell>
          <cell r="G6942">
            <v>0</v>
          </cell>
        </row>
        <row r="6943">
          <cell r="A6943" t="str">
            <v/>
          </cell>
          <cell r="B6943" t="str">
            <v/>
          </cell>
          <cell r="C6943">
            <v>0</v>
          </cell>
          <cell r="D6943" t="str">
            <v/>
          </cell>
          <cell r="E6943">
            <v>0</v>
          </cell>
          <cell r="F6943">
            <v>0</v>
          </cell>
          <cell r="G6943">
            <v>0</v>
          </cell>
        </row>
        <row r="6944">
          <cell r="A6944" t="str">
            <v/>
          </cell>
          <cell r="B6944" t="str">
            <v/>
          </cell>
          <cell r="C6944">
            <v>0</v>
          </cell>
          <cell r="D6944" t="str">
            <v/>
          </cell>
          <cell r="E6944">
            <v>0</v>
          </cell>
          <cell r="F6944">
            <v>0</v>
          </cell>
          <cell r="G6944">
            <v>0</v>
          </cell>
        </row>
        <row r="6945">
          <cell r="A6945" t="str">
            <v/>
          </cell>
          <cell r="B6945" t="str">
            <v/>
          </cell>
          <cell r="C6945">
            <v>0</v>
          </cell>
          <cell r="D6945" t="str">
            <v/>
          </cell>
          <cell r="E6945">
            <v>0</v>
          </cell>
          <cell r="F6945">
            <v>0</v>
          </cell>
          <cell r="G6945">
            <v>0</v>
          </cell>
        </row>
        <row r="6946">
          <cell r="A6946" t="str">
            <v/>
          </cell>
          <cell r="B6946" t="str">
            <v/>
          </cell>
          <cell r="C6946">
            <v>0</v>
          </cell>
          <cell r="D6946" t="str">
            <v/>
          </cell>
          <cell r="E6946">
            <v>0</v>
          </cell>
          <cell r="F6946">
            <v>0</v>
          </cell>
          <cell r="G6946">
            <v>0</v>
          </cell>
        </row>
        <row r="6947">
          <cell r="A6947">
            <v>0</v>
          </cell>
          <cell r="B6947">
            <v>0</v>
          </cell>
          <cell r="C6947">
            <v>0</v>
          </cell>
          <cell r="D6947">
            <v>0</v>
          </cell>
          <cell r="E6947">
            <v>0</v>
          </cell>
          <cell r="F6947" t="str">
            <v>Total C</v>
          </cell>
          <cell r="G6947">
            <v>0</v>
          </cell>
        </row>
        <row r="6948">
          <cell r="A6948">
            <v>0</v>
          </cell>
          <cell r="B6948">
            <v>0</v>
          </cell>
          <cell r="C6948">
            <v>0</v>
          </cell>
          <cell r="D6948">
            <v>0</v>
          </cell>
          <cell r="E6948">
            <v>0</v>
          </cell>
          <cell r="F6948">
            <v>0</v>
          </cell>
          <cell r="G6948">
            <v>0</v>
          </cell>
        </row>
        <row r="6949">
          <cell r="A6949" t="str">
            <v/>
          </cell>
          <cell r="B6949" t="str">
            <v/>
          </cell>
          <cell r="C6949">
            <v>0</v>
          </cell>
          <cell r="D6949" t="str">
            <v>Costo  Neto</v>
          </cell>
          <cell r="E6949">
            <v>0</v>
          </cell>
          <cell r="F6949" t="str">
            <v>Total D=A+B+C</v>
          </cell>
          <cell r="G6949">
            <v>0</v>
          </cell>
        </row>
        <row r="6951">
          <cell r="A6951" t="str">
            <v>ANALISIS DE PRECIOS</v>
          </cell>
          <cell r="B6951">
            <v>0</v>
          </cell>
          <cell r="C6951">
            <v>0</v>
          </cell>
          <cell r="D6951">
            <v>0</v>
          </cell>
          <cell r="E6951">
            <v>0</v>
          </cell>
          <cell r="F6951">
            <v>0</v>
          </cell>
          <cell r="G6951">
            <v>0</v>
          </cell>
        </row>
        <row r="6952">
          <cell r="A6952" t="str">
            <v>COMITENTE:</v>
          </cell>
          <cell r="B6952" t="str">
            <v>DIRECCIÓN DE ARQUITECTURA</v>
          </cell>
          <cell r="C6952">
            <v>0</v>
          </cell>
          <cell r="D6952">
            <v>0</v>
          </cell>
          <cell r="E6952">
            <v>0</v>
          </cell>
          <cell r="F6952">
            <v>0</v>
          </cell>
          <cell r="G6952">
            <v>0</v>
          </cell>
        </row>
        <row r="6953">
          <cell r="A6953" t="str">
            <v>CONTRATISTA:</v>
          </cell>
          <cell r="B6953" t="str">
            <v>FUNCIONALES SIGOP</v>
          </cell>
          <cell r="C6953">
            <v>0</v>
          </cell>
          <cell r="D6953">
            <v>0</v>
          </cell>
          <cell r="E6953">
            <v>0</v>
          </cell>
          <cell r="F6953">
            <v>0</v>
          </cell>
          <cell r="G6953">
            <v>0</v>
          </cell>
        </row>
        <row r="6954">
          <cell r="A6954" t="str">
            <v>OBRA:</v>
          </cell>
          <cell r="B6954" t="str">
            <v>PRUEBA PLANILLA DE MEDICION</v>
          </cell>
          <cell r="C6954">
            <v>0</v>
          </cell>
          <cell r="D6954">
            <v>0</v>
          </cell>
          <cell r="E6954">
            <v>0</v>
          </cell>
          <cell r="F6954" t="str">
            <v>PRECIOS A:</v>
          </cell>
          <cell r="G6954">
            <v>0</v>
          </cell>
        </row>
        <row r="6955">
          <cell r="A6955" t="str">
            <v>UBICACIÓN:</v>
          </cell>
          <cell r="B6955" t="str">
            <v>CENTRO CIVICO</v>
          </cell>
          <cell r="C6955">
            <v>0</v>
          </cell>
          <cell r="D6955">
            <v>0</v>
          </cell>
          <cell r="E6955">
            <v>0</v>
          </cell>
          <cell r="F6955">
            <v>0</v>
          </cell>
          <cell r="G6955">
            <v>0</v>
          </cell>
        </row>
        <row r="6956">
          <cell r="A6956" t="str">
            <v>RUBRO:</v>
          </cell>
          <cell r="B6956" t="str">
            <v/>
          </cell>
          <cell r="C6956" t="str">
            <v/>
          </cell>
          <cell r="D6956">
            <v>0</v>
          </cell>
          <cell r="E6956">
            <v>0</v>
          </cell>
          <cell r="F6956">
            <v>0</v>
          </cell>
          <cell r="G6956">
            <v>0</v>
          </cell>
        </row>
        <row r="6957">
          <cell r="A6957" t="str">
            <v>ITEM:</v>
          </cell>
          <cell r="B6957" t="str">
            <v/>
          </cell>
          <cell r="C6957" t="str">
            <v/>
          </cell>
          <cell r="D6957">
            <v>0</v>
          </cell>
          <cell r="E6957">
            <v>0</v>
          </cell>
          <cell r="F6957" t="str">
            <v>UNIDAD:</v>
          </cell>
          <cell r="G6957" t="str">
            <v/>
          </cell>
        </row>
        <row r="6958">
          <cell r="A6958">
            <v>0</v>
          </cell>
          <cell r="B6958">
            <v>0</v>
          </cell>
          <cell r="C6958">
            <v>0</v>
          </cell>
          <cell r="D6958">
            <v>0</v>
          </cell>
          <cell r="E6958">
            <v>0</v>
          </cell>
          <cell r="F6958">
            <v>0</v>
          </cell>
          <cell r="G6958">
            <v>0</v>
          </cell>
        </row>
        <row r="6959">
          <cell r="A6959" t="str">
            <v>DATOS REDETERMINACION</v>
          </cell>
          <cell r="B6959">
            <v>0</v>
          </cell>
          <cell r="C6959" t="str">
            <v>DESIGNACION</v>
          </cell>
          <cell r="D6959" t="str">
            <v>U</v>
          </cell>
          <cell r="E6959" t="str">
            <v>Cantidad</v>
          </cell>
          <cell r="F6959" t="str">
            <v>$ Unitarios</v>
          </cell>
          <cell r="G6959" t="str">
            <v>$ Parcial</v>
          </cell>
        </row>
        <row r="6960">
          <cell r="A6960" t="str">
            <v>CÓDIGO</v>
          </cell>
          <cell r="B6960" t="str">
            <v>DESCRIPCIÓN</v>
          </cell>
          <cell r="C6960">
            <v>0</v>
          </cell>
          <cell r="D6960">
            <v>0</v>
          </cell>
          <cell r="E6960">
            <v>0</v>
          </cell>
          <cell r="F6960">
            <v>0</v>
          </cell>
          <cell r="G6960">
            <v>0</v>
          </cell>
        </row>
        <row r="6961">
          <cell r="A6961">
            <v>0</v>
          </cell>
          <cell r="B6961">
            <v>0</v>
          </cell>
          <cell r="C6961" t="str">
            <v>A - MATERIALES</v>
          </cell>
          <cell r="D6961">
            <v>0</v>
          </cell>
          <cell r="E6961">
            <v>0</v>
          </cell>
          <cell r="F6961">
            <v>0</v>
          </cell>
          <cell r="G6961">
            <v>0</v>
          </cell>
        </row>
        <row r="6962">
          <cell r="A6962" t="str">
            <v/>
          </cell>
          <cell r="B6962" t="str">
            <v/>
          </cell>
          <cell r="C6962">
            <v>0</v>
          </cell>
          <cell r="D6962" t="str">
            <v/>
          </cell>
          <cell r="E6962">
            <v>0</v>
          </cell>
          <cell r="F6962">
            <v>0</v>
          </cell>
          <cell r="G6962">
            <v>0</v>
          </cell>
        </row>
        <row r="6963">
          <cell r="A6963" t="str">
            <v/>
          </cell>
          <cell r="B6963" t="str">
            <v/>
          </cell>
          <cell r="C6963">
            <v>0</v>
          </cell>
          <cell r="D6963" t="str">
            <v/>
          </cell>
          <cell r="E6963">
            <v>0</v>
          </cell>
          <cell r="F6963">
            <v>0</v>
          </cell>
          <cell r="G6963">
            <v>0</v>
          </cell>
        </row>
        <row r="6964">
          <cell r="A6964" t="str">
            <v/>
          </cell>
          <cell r="B6964" t="str">
            <v/>
          </cell>
          <cell r="C6964">
            <v>0</v>
          </cell>
          <cell r="D6964" t="str">
            <v/>
          </cell>
          <cell r="E6964">
            <v>0</v>
          </cell>
          <cell r="F6964">
            <v>0</v>
          </cell>
          <cell r="G6964">
            <v>0</v>
          </cell>
        </row>
        <row r="6965">
          <cell r="A6965" t="str">
            <v/>
          </cell>
          <cell r="B6965" t="str">
            <v/>
          </cell>
          <cell r="C6965">
            <v>0</v>
          </cell>
          <cell r="D6965" t="str">
            <v/>
          </cell>
          <cell r="E6965">
            <v>0</v>
          </cell>
          <cell r="F6965">
            <v>0</v>
          </cell>
          <cell r="G6965">
            <v>0</v>
          </cell>
        </row>
        <row r="6966">
          <cell r="A6966" t="str">
            <v/>
          </cell>
          <cell r="B6966" t="str">
            <v/>
          </cell>
          <cell r="C6966">
            <v>0</v>
          </cell>
          <cell r="D6966" t="str">
            <v/>
          </cell>
          <cell r="E6966">
            <v>0</v>
          </cell>
          <cell r="F6966">
            <v>0</v>
          </cell>
          <cell r="G6966">
            <v>0</v>
          </cell>
        </row>
        <row r="6967">
          <cell r="A6967" t="str">
            <v/>
          </cell>
          <cell r="B6967" t="str">
            <v/>
          </cell>
          <cell r="C6967">
            <v>0</v>
          </cell>
          <cell r="D6967" t="str">
            <v/>
          </cell>
          <cell r="E6967">
            <v>0</v>
          </cell>
          <cell r="F6967">
            <v>0</v>
          </cell>
          <cell r="G6967">
            <v>0</v>
          </cell>
        </row>
        <row r="6968">
          <cell r="A6968" t="str">
            <v/>
          </cell>
          <cell r="B6968" t="str">
            <v/>
          </cell>
          <cell r="C6968">
            <v>0</v>
          </cell>
          <cell r="D6968" t="str">
            <v/>
          </cell>
          <cell r="E6968">
            <v>0</v>
          </cell>
          <cell r="F6968">
            <v>0</v>
          </cell>
          <cell r="G6968">
            <v>0</v>
          </cell>
        </row>
        <row r="6969">
          <cell r="A6969" t="str">
            <v/>
          </cell>
          <cell r="B6969" t="str">
            <v/>
          </cell>
          <cell r="C6969">
            <v>0</v>
          </cell>
          <cell r="D6969" t="str">
            <v/>
          </cell>
          <cell r="E6969">
            <v>0</v>
          </cell>
          <cell r="F6969">
            <v>0</v>
          </cell>
          <cell r="G6969">
            <v>0</v>
          </cell>
        </row>
        <row r="6970">
          <cell r="A6970" t="str">
            <v/>
          </cell>
          <cell r="B6970" t="str">
            <v/>
          </cell>
          <cell r="C6970">
            <v>0</v>
          </cell>
          <cell r="D6970" t="str">
            <v/>
          </cell>
          <cell r="E6970">
            <v>0</v>
          </cell>
          <cell r="F6970">
            <v>0</v>
          </cell>
          <cell r="G6970">
            <v>0</v>
          </cell>
        </row>
        <row r="6971">
          <cell r="A6971" t="str">
            <v/>
          </cell>
          <cell r="B6971" t="str">
            <v/>
          </cell>
          <cell r="C6971">
            <v>0</v>
          </cell>
          <cell r="D6971" t="str">
            <v/>
          </cell>
          <cell r="E6971">
            <v>0</v>
          </cell>
          <cell r="F6971">
            <v>0</v>
          </cell>
          <cell r="G6971">
            <v>0</v>
          </cell>
        </row>
        <row r="6972">
          <cell r="A6972" t="str">
            <v/>
          </cell>
          <cell r="B6972" t="str">
            <v/>
          </cell>
          <cell r="C6972">
            <v>0</v>
          </cell>
          <cell r="D6972" t="str">
            <v/>
          </cell>
          <cell r="E6972">
            <v>0</v>
          </cell>
          <cell r="F6972">
            <v>0</v>
          </cell>
          <cell r="G6972">
            <v>0</v>
          </cell>
        </row>
        <row r="6973">
          <cell r="A6973" t="str">
            <v/>
          </cell>
          <cell r="B6973" t="str">
            <v/>
          </cell>
          <cell r="C6973">
            <v>0</v>
          </cell>
          <cell r="D6973" t="str">
            <v/>
          </cell>
          <cell r="E6973">
            <v>0</v>
          </cell>
          <cell r="F6973">
            <v>0</v>
          </cell>
          <cell r="G6973">
            <v>0</v>
          </cell>
        </row>
        <row r="6974">
          <cell r="A6974" t="str">
            <v/>
          </cell>
          <cell r="B6974" t="str">
            <v/>
          </cell>
          <cell r="C6974">
            <v>0</v>
          </cell>
          <cell r="D6974" t="str">
            <v/>
          </cell>
          <cell r="E6974">
            <v>0</v>
          </cell>
          <cell r="F6974">
            <v>0</v>
          </cell>
          <cell r="G6974">
            <v>0</v>
          </cell>
        </row>
        <row r="6975">
          <cell r="A6975" t="str">
            <v/>
          </cell>
          <cell r="B6975" t="str">
            <v/>
          </cell>
          <cell r="C6975">
            <v>0</v>
          </cell>
          <cell r="D6975" t="str">
            <v/>
          </cell>
          <cell r="E6975">
            <v>0</v>
          </cell>
          <cell r="F6975">
            <v>0</v>
          </cell>
          <cell r="G6975">
            <v>0</v>
          </cell>
        </row>
        <row r="6976">
          <cell r="A6976">
            <v>0</v>
          </cell>
          <cell r="B6976">
            <v>0</v>
          </cell>
          <cell r="C6976">
            <v>0</v>
          </cell>
          <cell r="D6976">
            <v>0</v>
          </cell>
          <cell r="E6976">
            <v>0</v>
          </cell>
          <cell r="F6976" t="str">
            <v>Total A</v>
          </cell>
          <cell r="G6976">
            <v>0</v>
          </cell>
        </row>
        <row r="6977">
          <cell r="A6977">
            <v>0</v>
          </cell>
          <cell r="B6977">
            <v>0</v>
          </cell>
          <cell r="C6977" t="str">
            <v>B - MANO DE OBRA</v>
          </cell>
          <cell r="D6977">
            <v>0</v>
          </cell>
          <cell r="E6977">
            <v>0</v>
          </cell>
          <cell r="F6977">
            <v>0</v>
          </cell>
          <cell r="G6977">
            <v>0</v>
          </cell>
        </row>
        <row r="6978">
          <cell r="A6978" t="str">
            <v/>
          </cell>
          <cell r="B6978">
            <v>0</v>
          </cell>
          <cell r="C6978">
            <v>0</v>
          </cell>
          <cell r="D6978" t="str">
            <v/>
          </cell>
          <cell r="E6978">
            <v>0</v>
          </cell>
          <cell r="F6978">
            <v>0</v>
          </cell>
          <cell r="G6978">
            <v>0</v>
          </cell>
        </row>
        <row r="6979">
          <cell r="A6979" t="str">
            <v/>
          </cell>
          <cell r="B6979">
            <v>0</v>
          </cell>
          <cell r="C6979">
            <v>0</v>
          </cell>
          <cell r="D6979" t="str">
            <v/>
          </cell>
          <cell r="E6979">
            <v>0</v>
          </cell>
          <cell r="F6979">
            <v>0</v>
          </cell>
          <cell r="G6979">
            <v>0</v>
          </cell>
        </row>
        <row r="6980">
          <cell r="A6980" t="str">
            <v/>
          </cell>
          <cell r="B6980">
            <v>0</v>
          </cell>
          <cell r="C6980">
            <v>0</v>
          </cell>
          <cell r="D6980" t="str">
            <v/>
          </cell>
          <cell r="E6980">
            <v>0</v>
          </cell>
          <cell r="F6980">
            <v>0</v>
          </cell>
          <cell r="G6980">
            <v>0</v>
          </cell>
        </row>
        <row r="6981">
          <cell r="A6981" t="str">
            <v/>
          </cell>
          <cell r="B6981">
            <v>0</v>
          </cell>
          <cell r="C6981">
            <v>0</v>
          </cell>
          <cell r="D6981" t="str">
            <v/>
          </cell>
          <cell r="E6981">
            <v>0</v>
          </cell>
          <cell r="F6981">
            <v>0</v>
          </cell>
          <cell r="G6981">
            <v>0</v>
          </cell>
        </row>
        <row r="6982">
          <cell r="A6982" t="str">
            <v/>
          </cell>
          <cell r="B6982">
            <v>0</v>
          </cell>
          <cell r="C6982">
            <v>0</v>
          </cell>
          <cell r="D6982" t="str">
            <v/>
          </cell>
          <cell r="E6982">
            <v>0</v>
          </cell>
          <cell r="F6982">
            <v>0</v>
          </cell>
          <cell r="G6982">
            <v>0</v>
          </cell>
        </row>
        <row r="6983">
          <cell r="A6983" t="str">
            <v/>
          </cell>
          <cell r="B6983">
            <v>0</v>
          </cell>
          <cell r="C6983">
            <v>0</v>
          </cell>
          <cell r="D6983" t="str">
            <v/>
          </cell>
          <cell r="E6983">
            <v>0</v>
          </cell>
          <cell r="F6983">
            <v>0</v>
          </cell>
          <cell r="G6983">
            <v>0</v>
          </cell>
        </row>
        <row r="6984">
          <cell r="A6984" t="str">
            <v/>
          </cell>
          <cell r="B6984">
            <v>0</v>
          </cell>
          <cell r="C6984">
            <v>0</v>
          </cell>
          <cell r="D6984" t="str">
            <v/>
          </cell>
          <cell r="E6984">
            <v>0</v>
          </cell>
          <cell r="F6984">
            <v>0</v>
          </cell>
          <cell r="G6984">
            <v>0</v>
          </cell>
        </row>
        <row r="6985">
          <cell r="A6985" t="str">
            <v/>
          </cell>
          <cell r="B6985">
            <v>0</v>
          </cell>
          <cell r="C6985">
            <v>0</v>
          </cell>
          <cell r="D6985" t="str">
            <v/>
          </cell>
          <cell r="E6985">
            <v>0</v>
          </cell>
          <cell r="F6985">
            <v>0</v>
          </cell>
          <cell r="G6985">
            <v>0</v>
          </cell>
        </row>
        <row r="6986">
          <cell r="A6986">
            <v>0</v>
          </cell>
          <cell r="B6986">
            <v>0</v>
          </cell>
          <cell r="C6986">
            <v>0</v>
          </cell>
          <cell r="D6986">
            <v>0</v>
          </cell>
          <cell r="E6986">
            <v>0</v>
          </cell>
          <cell r="F6986" t="str">
            <v>Total B</v>
          </cell>
          <cell r="G6986">
            <v>0</v>
          </cell>
        </row>
        <row r="6987">
          <cell r="A6987">
            <v>0</v>
          </cell>
          <cell r="B6987">
            <v>0</v>
          </cell>
          <cell r="C6987" t="str">
            <v>C - EQUIPOS</v>
          </cell>
          <cell r="D6987">
            <v>0</v>
          </cell>
          <cell r="E6987">
            <v>0</v>
          </cell>
          <cell r="F6987">
            <v>0</v>
          </cell>
          <cell r="G6987">
            <v>0</v>
          </cell>
        </row>
        <row r="6988">
          <cell r="A6988" t="str">
            <v/>
          </cell>
          <cell r="B6988" t="str">
            <v/>
          </cell>
          <cell r="C6988">
            <v>0</v>
          </cell>
          <cell r="D6988" t="str">
            <v/>
          </cell>
          <cell r="E6988">
            <v>0</v>
          </cell>
          <cell r="F6988">
            <v>0</v>
          </cell>
          <cell r="G6988">
            <v>0</v>
          </cell>
        </row>
        <row r="6989">
          <cell r="A6989" t="str">
            <v/>
          </cell>
          <cell r="B6989" t="str">
            <v/>
          </cell>
          <cell r="C6989">
            <v>0</v>
          </cell>
          <cell r="D6989" t="str">
            <v/>
          </cell>
          <cell r="E6989">
            <v>0</v>
          </cell>
          <cell r="F6989">
            <v>0</v>
          </cell>
          <cell r="G6989">
            <v>0</v>
          </cell>
        </row>
        <row r="6990">
          <cell r="A6990" t="str">
            <v/>
          </cell>
          <cell r="B6990" t="str">
            <v/>
          </cell>
          <cell r="C6990">
            <v>0</v>
          </cell>
          <cell r="D6990" t="str">
            <v/>
          </cell>
          <cell r="E6990">
            <v>0</v>
          </cell>
          <cell r="F6990">
            <v>0</v>
          </cell>
          <cell r="G6990">
            <v>0</v>
          </cell>
        </row>
        <row r="6991">
          <cell r="A6991" t="str">
            <v/>
          </cell>
          <cell r="B6991" t="str">
            <v/>
          </cell>
          <cell r="C6991">
            <v>0</v>
          </cell>
          <cell r="D6991" t="str">
            <v/>
          </cell>
          <cell r="E6991">
            <v>0</v>
          </cell>
          <cell r="F6991">
            <v>0</v>
          </cell>
          <cell r="G6991">
            <v>0</v>
          </cell>
        </row>
        <row r="6992">
          <cell r="A6992" t="str">
            <v/>
          </cell>
          <cell r="B6992" t="str">
            <v/>
          </cell>
          <cell r="C6992">
            <v>0</v>
          </cell>
          <cell r="D6992" t="str">
            <v/>
          </cell>
          <cell r="E6992">
            <v>0</v>
          </cell>
          <cell r="F6992">
            <v>0</v>
          </cell>
          <cell r="G6992">
            <v>0</v>
          </cell>
        </row>
        <row r="6993">
          <cell r="A6993" t="str">
            <v/>
          </cell>
          <cell r="B6993" t="str">
            <v/>
          </cell>
          <cell r="C6993">
            <v>0</v>
          </cell>
          <cell r="D6993" t="str">
            <v/>
          </cell>
          <cell r="E6993">
            <v>0</v>
          </cell>
          <cell r="F6993">
            <v>0</v>
          </cell>
          <cell r="G6993">
            <v>0</v>
          </cell>
        </row>
        <row r="6994">
          <cell r="A6994" t="str">
            <v/>
          </cell>
          <cell r="B6994" t="str">
            <v/>
          </cell>
          <cell r="C6994">
            <v>0</v>
          </cell>
          <cell r="D6994" t="str">
            <v/>
          </cell>
          <cell r="E6994">
            <v>0</v>
          </cell>
          <cell r="F6994">
            <v>0</v>
          </cell>
          <cell r="G6994">
            <v>0</v>
          </cell>
        </row>
        <row r="6995">
          <cell r="A6995" t="str">
            <v/>
          </cell>
          <cell r="B6995" t="str">
            <v/>
          </cell>
          <cell r="C6995">
            <v>0</v>
          </cell>
          <cell r="D6995" t="str">
            <v/>
          </cell>
          <cell r="E6995">
            <v>0</v>
          </cell>
          <cell r="F6995">
            <v>0</v>
          </cell>
          <cell r="G6995">
            <v>0</v>
          </cell>
        </row>
        <row r="6996">
          <cell r="A6996" t="str">
            <v/>
          </cell>
          <cell r="B6996" t="str">
            <v/>
          </cell>
          <cell r="C6996">
            <v>0</v>
          </cell>
          <cell r="D6996" t="str">
            <v/>
          </cell>
          <cell r="E6996">
            <v>0</v>
          </cell>
          <cell r="F6996">
            <v>0</v>
          </cell>
          <cell r="G6996">
            <v>0</v>
          </cell>
        </row>
        <row r="6997">
          <cell r="A6997">
            <v>0</v>
          </cell>
          <cell r="B6997">
            <v>0</v>
          </cell>
          <cell r="C6997">
            <v>0</v>
          </cell>
          <cell r="D6997">
            <v>0</v>
          </cell>
          <cell r="E6997">
            <v>0</v>
          </cell>
          <cell r="F6997" t="str">
            <v>Total C</v>
          </cell>
          <cell r="G6997">
            <v>0</v>
          </cell>
        </row>
        <row r="6998">
          <cell r="A6998">
            <v>0</v>
          </cell>
          <cell r="B6998">
            <v>0</v>
          </cell>
          <cell r="C6998">
            <v>0</v>
          </cell>
          <cell r="D6998">
            <v>0</v>
          </cell>
          <cell r="E6998">
            <v>0</v>
          </cell>
          <cell r="F6998">
            <v>0</v>
          </cell>
          <cell r="G6998">
            <v>0</v>
          </cell>
        </row>
        <row r="6999">
          <cell r="A6999" t="str">
            <v/>
          </cell>
          <cell r="B6999" t="str">
            <v/>
          </cell>
          <cell r="C6999">
            <v>0</v>
          </cell>
          <cell r="D6999" t="str">
            <v>Costo  Neto</v>
          </cell>
          <cell r="E6999">
            <v>0</v>
          </cell>
          <cell r="F6999" t="str">
            <v>Total D=A+B+C</v>
          </cell>
          <cell r="G6999">
            <v>0</v>
          </cell>
        </row>
        <row r="7001">
          <cell r="A7001" t="str">
            <v>ANALISIS DE PRECIOS</v>
          </cell>
          <cell r="B7001">
            <v>0</v>
          </cell>
          <cell r="C7001">
            <v>0</v>
          </cell>
          <cell r="D7001">
            <v>0</v>
          </cell>
          <cell r="E7001">
            <v>0</v>
          </cell>
          <cell r="F7001">
            <v>0</v>
          </cell>
          <cell r="G7001">
            <v>0</v>
          </cell>
        </row>
        <row r="7002">
          <cell r="A7002" t="str">
            <v>COMITENTE:</v>
          </cell>
          <cell r="B7002" t="str">
            <v>DIRECCIÓN DE ARQUITECTURA</v>
          </cell>
          <cell r="C7002">
            <v>0</v>
          </cell>
          <cell r="D7002">
            <v>0</v>
          </cell>
          <cell r="E7002">
            <v>0</v>
          </cell>
          <cell r="F7002">
            <v>0</v>
          </cell>
          <cell r="G7002">
            <v>0</v>
          </cell>
        </row>
        <row r="7003">
          <cell r="A7003" t="str">
            <v>CONTRATISTA:</v>
          </cell>
          <cell r="B7003" t="str">
            <v>FUNCIONALES SIGOP</v>
          </cell>
          <cell r="C7003">
            <v>0</v>
          </cell>
          <cell r="D7003">
            <v>0</v>
          </cell>
          <cell r="E7003">
            <v>0</v>
          </cell>
          <cell r="F7003">
            <v>0</v>
          </cell>
          <cell r="G7003">
            <v>0</v>
          </cell>
        </row>
        <row r="7004">
          <cell r="A7004" t="str">
            <v>OBRA:</v>
          </cell>
          <cell r="B7004" t="str">
            <v>PRUEBA PLANILLA DE MEDICION</v>
          </cell>
          <cell r="C7004">
            <v>0</v>
          </cell>
          <cell r="D7004">
            <v>0</v>
          </cell>
          <cell r="E7004">
            <v>0</v>
          </cell>
          <cell r="F7004" t="str">
            <v>PRECIOS A:</v>
          </cell>
          <cell r="G7004">
            <v>0</v>
          </cell>
        </row>
        <row r="7005">
          <cell r="A7005" t="str">
            <v>UBICACIÓN:</v>
          </cell>
          <cell r="B7005" t="str">
            <v>CENTRO CIVICO</v>
          </cell>
          <cell r="C7005">
            <v>0</v>
          </cell>
          <cell r="D7005">
            <v>0</v>
          </cell>
          <cell r="E7005">
            <v>0</v>
          </cell>
          <cell r="F7005">
            <v>0</v>
          </cell>
          <cell r="G7005">
            <v>0</v>
          </cell>
        </row>
        <row r="7006">
          <cell r="A7006" t="str">
            <v>RUBRO:</v>
          </cell>
          <cell r="B7006" t="str">
            <v/>
          </cell>
          <cell r="C7006" t="str">
            <v/>
          </cell>
          <cell r="D7006">
            <v>0</v>
          </cell>
          <cell r="E7006">
            <v>0</v>
          </cell>
          <cell r="F7006">
            <v>0</v>
          </cell>
          <cell r="G7006">
            <v>0</v>
          </cell>
        </row>
        <row r="7007">
          <cell r="A7007" t="str">
            <v>ITEM:</v>
          </cell>
          <cell r="B7007" t="str">
            <v/>
          </cell>
          <cell r="C7007" t="str">
            <v/>
          </cell>
          <cell r="D7007">
            <v>0</v>
          </cell>
          <cell r="E7007">
            <v>0</v>
          </cell>
          <cell r="F7007" t="str">
            <v>UNIDAD:</v>
          </cell>
          <cell r="G7007" t="str">
            <v/>
          </cell>
        </row>
        <row r="7008">
          <cell r="A7008">
            <v>0</v>
          </cell>
          <cell r="B7008">
            <v>0</v>
          </cell>
          <cell r="C7008">
            <v>0</v>
          </cell>
          <cell r="D7008">
            <v>0</v>
          </cell>
          <cell r="E7008">
            <v>0</v>
          </cell>
          <cell r="F7008">
            <v>0</v>
          </cell>
          <cell r="G7008">
            <v>0</v>
          </cell>
        </row>
        <row r="7009">
          <cell r="A7009" t="str">
            <v>DATOS REDETERMINACION</v>
          </cell>
          <cell r="B7009">
            <v>0</v>
          </cell>
          <cell r="C7009" t="str">
            <v>DESIGNACION</v>
          </cell>
          <cell r="D7009" t="str">
            <v>U</v>
          </cell>
          <cell r="E7009" t="str">
            <v>Cantidad</v>
          </cell>
          <cell r="F7009" t="str">
            <v>$ Unitarios</v>
          </cell>
          <cell r="G7009" t="str">
            <v>$ Parcial</v>
          </cell>
        </row>
        <row r="7010">
          <cell r="A7010" t="str">
            <v>CÓDIGO</v>
          </cell>
          <cell r="B7010" t="str">
            <v>DESCRIPCIÓN</v>
          </cell>
          <cell r="C7010">
            <v>0</v>
          </cell>
          <cell r="D7010">
            <v>0</v>
          </cell>
          <cell r="E7010">
            <v>0</v>
          </cell>
          <cell r="F7010">
            <v>0</v>
          </cell>
          <cell r="G7010">
            <v>0</v>
          </cell>
        </row>
        <row r="7011">
          <cell r="A7011">
            <v>0</v>
          </cell>
          <cell r="B7011">
            <v>0</v>
          </cell>
          <cell r="C7011" t="str">
            <v>A - MATERIALES</v>
          </cell>
          <cell r="D7011">
            <v>0</v>
          </cell>
          <cell r="E7011">
            <v>0</v>
          </cell>
          <cell r="F7011">
            <v>0</v>
          </cell>
          <cell r="G7011">
            <v>0</v>
          </cell>
        </row>
        <row r="7012">
          <cell r="A7012" t="str">
            <v/>
          </cell>
          <cell r="B7012" t="str">
            <v/>
          </cell>
          <cell r="C7012">
            <v>0</v>
          </cell>
          <cell r="D7012" t="str">
            <v/>
          </cell>
          <cell r="E7012">
            <v>0</v>
          </cell>
          <cell r="F7012">
            <v>0</v>
          </cell>
          <cell r="G7012">
            <v>0</v>
          </cell>
        </row>
        <row r="7013">
          <cell r="A7013" t="str">
            <v/>
          </cell>
          <cell r="B7013" t="str">
            <v/>
          </cell>
          <cell r="C7013">
            <v>0</v>
          </cell>
          <cell r="D7013" t="str">
            <v/>
          </cell>
          <cell r="E7013">
            <v>0</v>
          </cell>
          <cell r="F7013">
            <v>0</v>
          </cell>
          <cell r="G7013">
            <v>0</v>
          </cell>
        </row>
        <row r="7014">
          <cell r="A7014" t="str">
            <v/>
          </cell>
          <cell r="B7014" t="str">
            <v/>
          </cell>
          <cell r="C7014">
            <v>0</v>
          </cell>
          <cell r="D7014" t="str">
            <v/>
          </cell>
          <cell r="E7014">
            <v>0</v>
          </cell>
          <cell r="F7014">
            <v>0</v>
          </cell>
          <cell r="G7014">
            <v>0</v>
          </cell>
        </row>
        <row r="7015">
          <cell r="A7015" t="str">
            <v/>
          </cell>
          <cell r="B7015" t="str">
            <v/>
          </cell>
          <cell r="C7015">
            <v>0</v>
          </cell>
          <cell r="D7015" t="str">
            <v/>
          </cell>
          <cell r="E7015">
            <v>0</v>
          </cell>
          <cell r="F7015">
            <v>0</v>
          </cell>
          <cell r="G7015">
            <v>0</v>
          </cell>
        </row>
        <row r="7016">
          <cell r="A7016" t="str">
            <v/>
          </cell>
          <cell r="B7016" t="str">
            <v/>
          </cell>
          <cell r="C7016">
            <v>0</v>
          </cell>
          <cell r="D7016" t="str">
            <v/>
          </cell>
          <cell r="E7016">
            <v>0</v>
          </cell>
          <cell r="F7016">
            <v>0</v>
          </cell>
          <cell r="G7016">
            <v>0</v>
          </cell>
        </row>
        <row r="7017">
          <cell r="A7017" t="str">
            <v/>
          </cell>
          <cell r="B7017" t="str">
            <v/>
          </cell>
          <cell r="C7017">
            <v>0</v>
          </cell>
          <cell r="D7017" t="str">
            <v/>
          </cell>
          <cell r="E7017">
            <v>0</v>
          </cell>
          <cell r="F7017">
            <v>0</v>
          </cell>
          <cell r="G7017">
            <v>0</v>
          </cell>
        </row>
        <row r="7018">
          <cell r="A7018" t="str">
            <v/>
          </cell>
          <cell r="B7018" t="str">
            <v/>
          </cell>
          <cell r="C7018">
            <v>0</v>
          </cell>
          <cell r="D7018" t="str">
            <v/>
          </cell>
          <cell r="E7018">
            <v>0</v>
          </cell>
          <cell r="F7018">
            <v>0</v>
          </cell>
          <cell r="G7018">
            <v>0</v>
          </cell>
        </row>
        <row r="7019">
          <cell r="A7019" t="str">
            <v/>
          </cell>
          <cell r="B7019" t="str">
            <v/>
          </cell>
          <cell r="C7019">
            <v>0</v>
          </cell>
          <cell r="D7019" t="str">
            <v/>
          </cell>
          <cell r="E7019">
            <v>0</v>
          </cell>
          <cell r="F7019">
            <v>0</v>
          </cell>
          <cell r="G7019">
            <v>0</v>
          </cell>
        </row>
        <row r="7020">
          <cell r="A7020" t="str">
            <v/>
          </cell>
          <cell r="B7020" t="str">
            <v/>
          </cell>
          <cell r="C7020">
            <v>0</v>
          </cell>
          <cell r="D7020" t="str">
            <v/>
          </cell>
          <cell r="E7020">
            <v>0</v>
          </cell>
          <cell r="F7020">
            <v>0</v>
          </cell>
          <cell r="G7020">
            <v>0</v>
          </cell>
        </row>
        <row r="7021">
          <cell r="A7021" t="str">
            <v/>
          </cell>
          <cell r="B7021" t="str">
            <v/>
          </cell>
          <cell r="C7021">
            <v>0</v>
          </cell>
          <cell r="D7021" t="str">
            <v/>
          </cell>
          <cell r="E7021">
            <v>0</v>
          </cell>
          <cell r="F7021">
            <v>0</v>
          </cell>
          <cell r="G7021">
            <v>0</v>
          </cell>
        </row>
        <row r="7022">
          <cell r="A7022" t="str">
            <v/>
          </cell>
          <cell r="B7022" t="str">
            <v/>
          </cell>
          <cell r="C7022">
            <v>0</v>
          </cell>
          <cell r="D7022" t="str">
            <v/>
          </cell>
          <cell r="E7022">
            <v>0</v>
          </cell>
          <cell r="F7022">
            <v>0</v>
          </cell>
          <cell r="G7022">
            <v>0</v>
          </cell>
        </row>
        <row r="7023">
          <cell r="A7023" t="str">
            <v/>
          </cell>
          <cell r="B7023" t="str">
            <v/>
          </cell>
          <cell r="C7023">
            <v>0</v>
          </cell>
          <cell r="D7023" t="str">
            <v/>
          </cell>
          <cell r="E7023">
            <v>0</v>
          </cell>
          <cell r="F7023">
            <v>0</v>
          </cell>
          <cell r="G7023">
            <v>0</v>
          </cell>
        </row>
        <row r="7024">
          <cell r="A7024" t="str">
            <v/>
          </cell>
          <cell r="B7024" t="str">
            <v/>
          </cell>
          <cell r="C7024">
            <v>0</v>
          </cell>
          <cell r="D7024" t="str">
            <v/>
          </cell>
          <cell r="E7024">
            <v>0</v>
          </cell>
          <cell r="F7024">
            <v>0</v>
          </cell>
          <cell r="G7024">
            <v>0</v>
          </cell>
        </row>
        <row r="7025">
          <cell r="A7025" t="str">
            <v/>
          </cell>
          <cell r="B7025" t="str">
            <v/>
          </cell>
          <cell r="C7025">
            <v>0</v>
          </cell>
          <cell r="D7025" t="str">
            <v/>
          </cell>
          <cell r="E7025">
            <v>0</v>
          </cell>
          <cell r="F7025">
            <v>0</v>
          </cell>
          <cell r="G7025">
            <v>0</v>
          </cell>
        </row>
        <row r="7026">
          <cell r="A7026">
            <v>0</v>
          </cell>
          <cell r="B7026">
            <v>0</v>
          </cell>
          <cell r="C7026">
            <v>0</v>
          </cell>
          <cell r="D7026">
            <v>0</v>
          </cell>
          <cell r="E7026">
            <v>0</v>
          </cell>
          <cell r="F7026" t="str">
            <v>Total A</v>
          </cell>
          <cell r="G7026">
            <v>0</v>
          </cell>
        </row>
        <row r="7027">
          <cell r="A7027">
            <v>0</v>
          </cell>
          <cell r="B7027">
            <v>0</v>
          </cell>
          <cell r="C7027" t="str">
            <v>B - MANO DE OBRA</v>
          </cell>
          <cell r="D7027">
            <v>0</v>
          </cell>
          <cell r="E7027">
            <v>0</v>
          </cell>
          <cell r="F7027">
            <v>0</v>
          </cell>
          <cell r="G7027">
            <v>0</v>
          </cell>
        </row>
        <row r="7028">
          <cell r="A7028" t="str">
            <v/>
          </cell>
          <cell r="B7028">
            <v>0</v>
          </cell>
          <cell r="C7028">
            <v>0</v>
          </cell>
          <cell r="D7028" t="str">
            <v/>
          </cell>
          <cell r="E7028">
            <v>0</v>
          </cell>
          <cell r="F7028">
            <v>0</v>
          </cell>
          <cell r="G7028">
            <v>0</v>
          </cell>
        </row>
        <row r="7029">
          <cell r="A7029" t="str">
            <v/>
          </cell>
          <cell r="B7029">
            <v>0</v>
          </cell>
          <cell r="C7029">
            <v>0</v>
          </cell>
          <cell r="D7029" t="str">
            <v/>
          </cell>
          <cell r="E7029">
            <v>0</v>
          </cell>
          <cell r="F7029">
            <v>0</v>
          </cell>
          <cell r="G7029">
            <v>0</v>
          </cell>
        </row>
        <row r="7030">
          <cell r="A7030" t="str">
            <v/>
          </cell>
          <cell r="B7030">
            <v>0</v>
          </cell>
          <cell r="C7030">
            <v>0</v>
          </cell>
          <cell r="D7030" t="str">
            <v/>
          </cell>
          <cell r="E7030">
            <v>0</v>
          </cell>
          <cell r="F7030">
            <v>0</v>
          </cell>
          <cell r="G7030">
            <v>0</v>
          </cell>
        </row>
        <row r="7031">
          <cell r="A7031" t="str">
            <v/>
          </cell>
          <cell r="B7031">
            <v>0</v>
          </cell>
          <cell r="C7031">
            <v>0</v>
          </cell>
          <cell r="D7031" t="str">
            <v/>
          </cell>
          <cell r="E7031">
            <v>0</v>
          </cell>
          <cell r="F7031">
            <v>0</v>
          </cell>
          <cell r="G7031">
            <v>0</v>
          </cell>
        </row>
        <row r="7032">
          <cell r="A7032" t="str">
            <v/>
          </cell>
          <cell r="B7032">
            <v>0</v>
          </cell>
          <cell r="C7032">
            <v>0</v>
          </cell>
          <cell r="D7032" t="str">
            <v/>
          </cell>
          <cell r="E7032">
            <v>0</v>
          </cell>
          <cell r="F7032">
            <v>0</v>
          </cell>
          <cell r="G7032">
            <v>0</v>
          </cell>
        </row>
        <row r="7033">
          <cell r="A7033" t="str">
            <v/>
          </cell>
          <cell r="B7033">
            <v>0</v>
          </cell>
          <cell r="C7033">
            <v>0</v>
          </cell>
          <cell r="D7033" t="str">
            <v/>
          </cell>
          <cell r="E7033">
            <v>0</v>
          </cell>
          <cell r="F7033">
            <v>0</v>
          </cell>
          <cell r="G7033">
            <v>0</v>
          </cell>
        </row>
        <row r="7034">
          <cell r="A7034" t="str">
            <v/>
          </cell>
          <cell r="B7034">
            <v>0</v>
          </cell>
          <cell r="C7034">
            <v>0</v>
          </cell>
          <cell r="D7034" t="str">
            <v/>
          </cell>
          <cell r="E7034">
            <v>0</v>
          </cell>
          <cell r="F7034">
            <v>0</v>
          </cell>
          <cell r="G7034">
            <v>0</v>
          </cell>
        </row>
        <row r="7035">
          <cell r="A7035" t="str">
            <v/>
          </cell>
          <cell r="B7035">
            <v>0</v>
          </cell>
          <cell r="C7035">
            <v>0</v>
          </cell>
          <cell r="D7035" t="str">
            <v/>
          </cell>
          <cell r="E7035">
            <v>0</v>
          </cell>
          <cell r="F7035">
            <v>0</v>
          </cell>
          <cell r="G7035">
            <v>0</v>
          </cell>
        </row>
        <row r="7036">
          <cell r="A7036">
            <v>0</v>
          </cell>
          <cell r="B7036">
            <v>0</v>
          </cell>
          <cell r="C7036">
            <v>0</v>
          </cell>
          <cell r="D7036">
            <v>0</v>
          </cell>
          <cell r="E7036">
            <v>0</v>
          </cell>
          <cell r="F7036" t="str">
            <v>Total B</v>
          </cell>
          <cell r="G7036">
            <v>0</v>
          </cell>
        </row>
        <row r="7037">
          <cell r="A7037">
            <v>0</v>
          </cell>
          <cell r="B7037">
            <v>0</v>
          </cell>
          <cell r="C7037" t="str">
            <v>C - EQUIPOS</v>
          </cell>
          <cell r="D7037">
            <v>0</v>
          </cell>
          <cell r="E7037">
            <v>0</v>
          </cell>
          <cell r="F7037">
            <v>0</v>
          </cell>
          <cell r="G7037">
            <v>0</v>
          </cell>
        </row>
        <row r="7038">
          <cell r="A7038" t="str">
            <v/>
          </cell>
          <cell r="B7038" t="str">
            <v/>
          </cell>
          <cell r="C7038">
            <v>0</v>
          </cell>
          <cell r="D7038" t="str">
            <v/>
          </cell>
          <cell r="E7038">
            <v>0</v>
          </cell>
          <cell r="F7038">
            <v>0</v>
          </cell>
          <cell r="G7038">
            <v>0</v>
          </cell>
        </row>
        <row r="7039">
          <cell r="A7039" t="str">
            <v/>
          </cell>
          <cell r="B7039" t="str">
            <v/>
          </cell>
          <cell r="C7039">
            <v>0</v>
          </cell>
          <cell r="D7039" t="str">
            <v/>
          </cell>
          <cell r="E7039">
            <v>0</v>
          </cell>
          <cell r="F7039">
            <v>0</v>
          </cell>
          <cell r="G7039">
            <v>0</v>
          </cell>
        </row>
        <row r="7040">
          <cell r="A7040" t="str">
            <v/>
          </cell>
          <cell r="B7040" t="str">
            <v/>
          </cell>
          <cell r="C7040">
            <v>0</v>
          </cell>
          <cell r="D7040" t="str">
            <v/>
          </cell>
          <cell r="E7040">
            <v>0</v>
          </cell>
          <cell r="F7040">
            <v>0</v>
          </cell>
          <cell r="G7040">
            <v>0</v>
          </cell>
        </row>
        <row r="7041">
          <cell r="A7041" t="str">
            <v/>
          </cell>
          <cell r="B7041" t="str">
            <v/>
          </cell>
          <cell r="C7041">
            <v>0</v>
          </cell>
          <cell r="D7041" t="str">
            <v/>
          </cell>
          <cell r="E7041">
            <v>0</v>
          </cell>
          <cell r="F7041">
            <v>0</v>
          </cell>
          <cell r="G7041">
            <v>0</v>
          </cell>
        </row>
        <row r="7042">
          <cell r="A7042" t="str">
            <v/>
          </cell>
          <cell r="B7042" t="str">
            <v/>
          </cell>
          <cell r="C7042">
            <v>0</v>
          </cell>
          <cell r="D7042" t="str">
            <v/>
          </cell>
          <cell r="E7042">
            <v>0</v>
          </cell>
          <cell r="F7042">
            <v>0</v>
          </cell>
          <cell r="G7042">
            <v>0</v>
          </cell>
        </row>
        <row r="7043">
          <cell r="A7043" t="str">
            <v/>
          </cell>
          <cell r="B7043" t="str">
            <v/>
          </cell>
          <cell r="C7043">
            <v>0</v>
          </cell>
          <cell r="D7043" t="str">
            <v/>
          </cell>
          <cell r="E7043">
            <v>0</v>
          </cell>
          <cell r="F7043">
            <v>0</v>
          </cell>
          <cell r="G7043">
            <v>0</v>
          </cell>
        </row>
        <row r="7044">
          <cell r="A7044" t="str">
            <v/>
          </cell>
          <cell r="B7044" t="str">
            <v/>
          </cell>
          <cell r="C7044">
            <v>0</v>
          </cell>
          <cell r="D7044" t="str">
            <v/>
          </cell>
          <cell r="E7044">
            <v>0</v>
          </cell>
          <cell r="F7044">
            <v>0</v>
          </cell>
          <cell r="G7044">
            <v>0</v>
          </cell>
        </row>
        <row r="7045">
          <cell r="A7045" t="str">
            <v/>
          </cell>
          <cell r="B7045" t="str">
            <v/>
          </cell>
          <cell r="C7045">
            <v>0</v>
          </cell>
          <cell r="D7045" t="str">
            <v/>
          </cell>
          <cell r="E7045">
            <v>0</v>
          </cell>
          <cell r="F7045">
            <v>0</v>
          </cell>
          <cell r="G7045">
            <v>0</v>
          </cell>
        </row>
        <row r="7046">
          <cell r="A7046" t="str">
            <v/>
          </cell>
          <cell r="B7046" t="str">
            <v/>
          </cell>
          <cell r="C7046">
            <v>0</v>
          </cell>
          <cell r="D7046" t="str">
            <v/>
          </cell>
          <cell r="E7046">
            <v>0</v>
          </cell>
          <cell r="F7046">
            <v>0</v>
          </cell>
          <cell r="G7046">
            <v>0</v>
          </cell>
        </row>
        <row r="7047">
          <cell r="A7047">
            <v>0</v>
          </cell>
          <cell r="B7047">
            <v>0</v>
          </cell>
          <cell r="C7047">
            <v>0</v>
          </cell>
          <cell r="D7047">
            <v>0</v>
          </cell>
          <cell r="E7047">
            <v>0</v>
          </cell>
          <cell r="F7047" t="str">
            <v>Total C</v>
          </cell>
          <cell r="G7047">
            <v>0</v>
          </cell>
        </row>
        <row r="7048">
          <cell r="A7048">
            <v>0</v>
          </cell>
          <cell r="B7048">
            <v>0</v>
          </cell>
          <cell r="C7048">
            <v>0</v>
          </cell>
          <cell r="D7048">
            <v>0</v>
          </cell>
          <cell r="E7048">
            <v>0</v>
          </cell>
          <cell r="F7048">
            <v>0</v>
          </cell>
          <cell r="G7048">
            <v>0</v>
          </cell>
        </row>
        <row r="7049">
          <cell r="A7049" t="str">
            <v/>
          </cell>
          <cell r="B7049" t="str">
            <v/>
          </cell>
          <cell r="C7049">
            <v>0</v>
          </cell>
          <cell r="D7049" t="str">
            <v>Costo  Neto</v>
          </cell>
          <cell r="E7049">
            <v>0</v>
          </cell>
          <cell r="F7049" t="str">
            <v>Total D=A+B+C</v>
          </cell>
          <cell r="G7049">
            <v>0</v>
          </cell>
        </row>
        <row r="7051">
          <cell r="A7051" t="str">
            <v>ANALISIS DE PRECIOS</v>
          </cell>
          <cell r="B7051">
            <v>0</v>
          </cell>
          <cell r="C7051">
            <v>0</v>
          </cell>
          <cell r="D7051">
            <v>0</v>
          </cell>
          <cell r="E7051">
            <v>0</v>
          </cell>
          <cell r="F7051">
            <v>0</v>
          </cell>
          <cell r="G7051">
            <v>0</v>
          </cell>
        </row>
        <row r="7052">
          <cell r="A7052" t="str">
            <v>COMITENTE:</v>
          </cell>
          <cell r="B7052" t="str">
            <v>DIRECCIÓN DE ARQUITECTURA</v>
          </cell>
          <cell r="C7052">
            <v>0</v>
          </cell>
          <cell r="D7052">
            <v>0</v>
          </cell>
          <cell r="E7052">
            <v>0</v>
          </cell>
          <cell r="F7052">
            <v>0</v>
          </cell>
          <cell r="G7052">
            <v>0</v>
          </cell>
        </row>
        <row r="7053">
          <cell r="A7053" t="str">
            <v>CONTRATISTA:</v>
          </cell>
          <cell r="B7053" t="str">
            <v>FUNCIONALES SIGOP</v>
          </cell>
          <cell r="C7053">
            <v>0</v>
          </cell>
          <cell r="D7053">
            <v>0</v>
          </cell>
          <cell r="E7053">
            <v>0</v>
          </cell>
          <cell r="F7053">
            <v>0</v>
          </cell>
          <cell r="G7053">
            <v>0</v>
          </cell>
        </row>
        <row r="7054">
          <cell r="A7054" t="str">
            <v>OBRA:</v>
          </cell>
          <cell r="B7054" t="str">
            <v>PRUEBA PLANILLA DE MEDICION</v>
          </cell>
          <cell r="C7054">
            <v>0</v>
          </cell>
          <cell r="D7054">
            <v>0</v>
          </cell>
          <cell r="E7054">
            <v>0</v>
          </cell>
          <cell r="F7054" t="str">
            <v>PRECIOS A:</v>
          </cell>
          <cell r="G7054">
            <v>0</v>
          </cell>
        </row>
        <row r="7055">
          <cell r="A7055" t="str">
            <v>UBICACIÓN:</v>
          </cell>
          <cell r="B7055" t="str">
            <v>CENTRO CIVICO</v>
          </cell>
          <cell r="C7055">
            <v>0</v>
          </cell>
          <cell r="D7055">
            <v>0</v>
          </cell>
          <cell r="E7055">
            <v>0</v>
          </cell>
          <cell r="F7055">
            <v>0</v>
          </cell>
          <cell r="G7055">
            <v>0</v>
          </cell>
        </row>
        <row r="7056">
          <cell r="A7056" t="str">
            <v>RUBRO:</v>
          </cell>
          <cell r="B7056" t="str">
            <v/>
          </cell>
          <cell r="C7056" t="str">
            <v/>
          </cell>
          <cell r="D7056">
            <v>0</v>
          </cell>
          <cell r="E7056">
            <v>0</v>
          </cell>
          <cell r="F7056">
            <v>0</v>
          </cell>
          <cell r="G7056">
            <v>0</v>
          </cell>
        </row>
        <row r="7057">
          <cell r="A7057" t="str">
            <v>ITEM:</v>
          </cell>
          <cell r="B7057" t="str">
            <v/>
          </cell>
          <cell r="C7057" t="str">
            <v/>
          </cell>
          <cell r="D7057">
            <v>0</v>
          </cell>
          <cell r="E7057">
            <v>0</v>
          </cell>
          <cell r="F7057" t="str">
            <v>UNIDAD:</v>
          </cell>
          <cell r="G7057" t="str">
            <v/>
          </cell>
        </row>
        <row r="7058">
          <cell r="A7058">
            <v>0</v>
          </cell>
          <cell r="B7058">
            <v>0</v>
          </cell>
          <cell r="C7058">
            <v>0</v>
          </cell>
          <cell r="D7058">
            <v>0</v>
          </cell>
          <cell r="E7058">
            <v>0</v>
          </cell>
          <cell r="F7058">
            <v>0</v>
          </cell>
          <cell r="G7058">
            <v>0</v>
          </cell>
        </row>
        <row r="7059">
          <cell r="A7059" t="str">
            <v>DATOS REDETERMINACION</v>
          </cell>
          <cell r="B7059">
            <v>0</v>
          </cell>
          <cell r="C7059" t="str">
            <v>DESIGNACION</v>
          </cell>
          <cell r="D7059" t="str">
            <v>U</v>
          </cell>
          <cell r="E7059" t="str">
            <v>Cantidad</v>
          </cell>
          <cell r="F7059" t="str">
            <v>$ Unitarios</v>
          </cell>
          <cell r="G7059" t="str">
            <v>$ Parcial</v>
          </cell>
        </row>
        <row r="7060">
          <cell r="A7060" t="str">
            <v>CÓDIGO</v>
          </cell>
          <cell r="B7060" t="str">
            <v>DESCRIPCIÓN</v>
          </cell>
          <cell r="C7060">
            <v>0</v>
          </cell>
          <cell r="D7060">
            <v>0</v>
          </cell>
          <cell r="E7060">
            <v>0</v>
          </cell>
          <cell r="F7060">
            <v>0</v>
          </cell>
          <cell r="G7060">
            <v>0</v>
          </cell>
        </row>
        <row r="7061">
          <cell r="A7061">
            <v>0</v>
          </cell>
          <cell r="B7061">
            <v>0</v>
          </cell>
          <cell r="C7061" t="str">
            <v>A - MATERIALES</v>
          </cell>
          <cell r="D7061">
            <v>0</v>
          </cell>
          <cell r="E7061">
            <v>0</v>
          </cell>
          <cell r="F7061">
            <v>0</v>
          </cell>
          <cell r="G7061">
            <v>0</v>
          </cell>
        </row>
        <row r="7062">
          <cell r="A7062" t="str">
            <v/>
          </cell>
          <cell r="B7062" t="str">
            <v/>
          </cell>
          <cell r="C7062">
            <v>0</v>
          </cell>
          <cell r="D7062" t="str">
            <v/>
          </cell>
          <cell r="E7062">
            <v>0</v>
          </cell>
          <cell r="F7062">
            <v>0</v>
          </cell>
          <cell r="G7062">
            <v>0</v>
          </cell>
        </row>
        <row r="7063">
          <cell r="A7063" t="str">
            <v/>
          </cell>
          <cell r="B7063" t="str">
            <v/>
          </cell>
          <cell r="C7063">
            <v>0</v>
          </cell>
          <cell r="D7063" t="str">
            <v/>
          </cell>
          <cell r="E7063">
            <v>0</v>
          </cell>
          <cell r="F7063">
            <v>0</v>
          </cell>
          <cell r="G7063">
            <v>0</v>
          </cell>
        </row>
        <row r="7064">
          <cell r="A7064" t="str">
            <v/>
          </cell>
          <cell r="B7064" t="str">
            <v/>
          </cell>
          <cell r="C7064">
            <v>0</v>
          </cell>
          <cell r="D7064" t="str">
            <v/>
          </cell>
          <cell r="E7064">
            <v>0</v>
          </cell>
          <cell r="F7064">
            <v>0</v>
          </cell>
          <cell r="G7064">
            <v>0</v>
          </cell>
        </row>
        <row r="7065">
          <cell r="A7065" t="str">
            <v/>
          </cell>
          <cell r="B7065" t="str">
            <v/>
          </cell>
          <cell r="C7065">
            <v>0</v>
          </cell>
          <cell r="D7065" t="str">
            <v/>
          </cell>
          <cell r="E7065">
            <v>0</v>
          </cell>
          <cell r="F7065">
            <v>0</v>
          </cell>
          <cell r="G7065">
            <v>0</v>
          </cell>
        </row>
        <row r="7066">
          <cell r="A7066" t="str">
            <v/>
          </cell>
          <cell r="B7066" t="str">
            <v/>
          </cell>
          <cell r="C7066">
            <v>0</v>
          </cell>
          <cell r="D7066" t="str">
            <v/>
          </cell>
          <cell r="E7066">
            <v>0</v>
          </cell>
          <cell r="F7066">
            <v>0</v>
          </cell>
          <cell r="G7066">
            <v>0</v>
          </cell>
        </row>
        <row r="7067">
          <cell r="A7067" t="str">
            <v/>
          </cell>
          <cell r="B7067" t="str">
            <v/>
          </cell>
          <cell r="C7067">
            <v>0</v>
          </cell>
          <cell r="D7067" t="str">
            <v/>
          </cell>
          <cell r="E7067">
            <v>0</v>
          </cell>
          <cell r="F7067">
            <v>0</v>
          </cell>
          <cell r="G7067">
            <v>0</v>
          </cell>
        </row>
        <row r="7068">
          <cell r="A7068" t="str">
            <v/>
          </cell>
          <cell r="B7068" t="str">
            <v/>
          </cell>
          <cell r="C7068">
            <v>0</v>
          </cell>
          <cell r="D7068" t="str">
            <v/>
          </cell>
          <cell r="E7068">
            <v>0</v>
          </cell>
          <cell r="F7068">
            <v>0</v>
          </cell>
          <cell r="G7068">
            <v>0</v>
          </cell>
        </row>
        <row r="7069">
          <cell r="A7069" t="str">
            <v/>
          </cell>
          <cell r="B7069" t="str">
            <v/>
          </cell>
          <cell r="C7069">
            <v>0</v>
          </cell>
          <cell r="D7069" t="str">
            <v/>
          </cell>
          <cell r="E7069">
            <v>0</v>
          </cell>
          <cell r="F7069">
            <v>0</v>
          </cell>
          <cell r="G7069">
            <v>0</v>
          </cell>
        </row>
        <row r="7070">
          <cell r="A7070" t="str">
            <v/>
          </cell>
          <cell r="B7070" t="str">
            <v/>
          </cell>
          <cell r="C7070">
            <v>0</v>
          </cell>
          <cell r="D7070" t="str">
            <v/>
          </cell>
          <cell r="E7070">
            <v>0</v>
          </cell>
          <cell r="F7070">
            <v>0</v>
          </cell>
          <cell r="G7070">
            <v>0</v>
          </cell>
        </row>
        <row r="7071">
          <cell r="A7071" t="str">
            <v/>
          </cell>
          <cell r="B7071" t="str">
            <v/>
          </cell>
          <cell r="C7071">
            <v>0</v>
          </cell>
          <cell r="D7071" t="str">
            <v/>
          </cell>
          <cell r="E7071">
            <v>0</v>
          </cell>
          <cell r="F7071">
            <v>0</v>
          </cell>
          <cell r="G7071">
            <v>0</v>
          </cell>
        </row>
        <row r="7072">
          <cell r="A7072" t="str">
            <v/>
          </cell>
          <cell r="B7072" t="str">
            <v/>
          </cell>
          <cell r="C7072">
            <v>0</v>
          </cell>
          <cell r="D7072" t="str">
            <v/>
          </cell>
          <cell r="E7072">
            <v>0</v>
          </cell>
          <cell r="F7072">
            <v>0</v>
          </cell>
          <cell r="G7072">
            <v>0</v>
          </cell>
        </row>
        <row r="7073">
          <cell r="A7073" t="str">
            <v/>
          </cell>
          <cell r="B7073" t="str">
            <v/>
          </cell>
          <cell r="C7073">
            <v>0</v>
          </cell>
          <cell r="D7073" t="str">
            <v/>
          </cell>
          <cell r="E7073">
            <v>0</v>
          </cell>
          <cell r="F7073">
            <v>0</v>
          </cell>
          <cell r="G7073">
            <v>0</v>
          </cell>
        </row>
        <row r="7074">
          <cell r="A7074" t="str">
            <v/>
          </cell>
          <cell r="B7074" t="str">
            <v/>
          </cell>
          <cell r="C7074">
            <v>0</v>
          </cell>
          <cell r="D7074" t="str">
            <v/>
          </cell>
          <cell r="E7074">
            <v>0</v>
          </cell>
          <cell r="F7074">
            <v>0</v>
          </cell>
          <cell r="G7074">
            <v>0</v>
          </cell>
        </row>
        <row r="7075">
          <cell r="A7075" t="str">
            <v/>
          </cell>
          <cell r="B7075" t="str">
            <v/>
          </cell>
          <cell r="C7075">
            <v>0</v>
          </cell>
          <cell r="D7075" t="str">
            <v/>
          </cell>
          <cell r="E7075">
            <v>0</v>
          </cell>
          <cell r="F7075">
            <v>0</v>
          </cell>
          <cell r="G7075">
            <v>0</v>
          </cell>
        </row>
        <row r="7076">
          <cell r="A7076">
            <v>0</v>
          </cell>
          <cell r="B7076">
            <v>0</v>
          </cell>
          <cell r="C7076">
            <v>0</v>
          </cell>
          <cell r="D7076">
            <v>0</v>
          </cell>
          <cell r="E7076">
            <v>0</v>
          </cell>
          <cell r="F7076" t="str">
            <v>Total A</v>
          </cell>
          <cell r="G7076">
            <v>0</v>
          </cell>
        </row>
        <row r="7077">
          <cell r="A7077">
            <v>0</v>
          </cell>
          <cell r="B7077">
            <v>0</v>
          </cell>
          <cell r="C7077" t="str">
            <v>B - MANO DE OBRA</v>
          </cell>
          <cell r="D7077">
            <v>0</v>
          </cell>
          <cell r="E7077">
            <v>0</v>
          </cell>
          <cell r="F7077">
            <v>0</v>
          </cell>
          <cell r="G7077">
            <v>0</v>
          </cell>
        </row>
        <row r="7078">
          <cell r="A7078" t="str">
            <v/>
          </cell>
          <cell r="B7078">
            <v>0</v>
          </cell>
          <cell r="C7078">
            <v>0</v>
          </cell>
          <cell r="D7078" t="str">
            <v/>
          </cell>
          <cell r="E7078">
            <v>0</v>
          </cell>
          <cell r="F7078">
            <v>0</v>
          </cell>
          <cell r="G7078">
            <v>0</v>
          </cell>
        </row>
        <row r="7079">
          <cell r="A7079" t="str">
            <v/>
          </cell>
          <cell r="B7079">
            <v>0</v>
          </cell>
          <cell r="C7079">
            <v>0</v>
          </cell>
          <cell r="D7079" t="str">
            <v/>
          </cell>
          <cell r="E7079">
            <v>0</v>
          </cell>
          <cell r="F7079">
            <v>0</v>
          </cell>
          <cell r="G7079">
            <v>0</v>
          </cell>
        </row>
        <row r="7080">
          <cell r="A7080" t="str">
            <v/>
          </cell>
          <cell r="B7080">
            <v>0</v>
          </cell>
          <cell r="C7080">
            <v>0</v>
          </cell>
          <cell r="D7080" t="str">
            <v/>
          </cell>
          <cell r="E7080">
            <v>0</v>
          </cell>
          <cell r="F7080">
            <v>0</v>
          </cell>
          <cell r="G7080">
            <v>0</v>
          </cell>
        </row>
        <row r="7081">
          <cell r="A7081" t="str">
            <v/>
          </cell>
          <cell r="B7081">
            <v>0</v>
          </cell>
          <cell r="C7081">
            <v>0</v>
          </cell>
          <cell r="D7081" t="str">
            <v/>
          </cell>
          <cell r="E7081">
            <v>0</v>
          </cell>
          <cell r="F7081">
            <v>0</v>
          </cell>
          <cell r="G7081">
            <v>0</v>
          </cell>
        </row>
        <row r="7082">
          <cell r="A7082" t="str">
            <v/>
          </cell>
          <cell r="B7082">
            <v>0</v>
          </cell>
          <cell r="C7082">
            <v>0</v>
          </cell>
          <cell r="D7082" t="str">
            <v/>
          </cell>
          <cell r="E7082">
            <v>0</v>
          </cell>
          <cell r="F7082">
            <v>0</v>
          </cell>
          <cell r="G7082">
            <v>0</v>
          </cell>
        </row>
        <row r="7083">
          <cell r="A7083" t="str">
            <v/>
          </cell>
          <cell r="B7083">
            <v>0</v>
          </cell>
          <cell r="C7083">
            <v>0</v>
          </cell>
          <cell r="D7083" t="str">
            <v/>
          </cell>
          <cell r="E7083">
            <v>0</v>
          </cell>
          <cell r="F7083">
            <v>0</v>
          </cell>
          <cell r="G7083">
            <v>0</v>
          </cell>
        </row>
        <row r="7084">
          <cell r="A7084" t="str">
            <v/>
          </cell>
          <cell r="B7084">
            <v>0</v>
          </cell>
          <cell r="C7084">
            <v>0</v>
          </cell>
          <cell r="D7084" t="str">
            <v/>
          </cell>
          <cell r="E7084">
            <v>0</v>
          </cell>
          <cell r="F7084">
            <v>0</v>
          </cell>
          <cell r="G7084">
            <v>0</v>
          </cell>
        </row>
        <row r="7085">
          <cell r="A7085" t="str">
            <v/>
          </cell>
          <cell r="B7085">
            <v>0</v>
          </cell>
          <cell r="C7085">
            <v>0</v>
          </cell>
          <cell r="D7085" t="str">
            <v/>
          </cell>
          <cell r="E7085">
            <v>0</v>
          </cell>
          <cell r="F7085">
            <v>0</v>
          </cell>
          <cell r="G7085">
            <v>0</v>
          </cell>
        </row>
        <row r="7086">
          <cell r="A7086">
            <v>0</v>
          </cell>
          <cell r="B7086">
            <v>0</v>
          </cell>
          <cell r="C7086">
            <v>0</v>
          </cell>
          <cell r="D7086">
            <v>0</v>
          </cell>
          <cell r="E7086">
            <v>0</v>
          </cell>
          <cell r="F7086" t="str">
            <v>Total B</v>
          </cell>
          <cell r="G7086">
            <v>0</v>
          </cell>
        </row>
        <row r="7087">
          <cell r="A7087">
            <v>0</v>
          </cell>
          <cell r="B7087">
            <v>0</v>
          </cell>
          <cell r="C7087" t="str">
            <v>C - EQUIPOS</v>
          </cell>
          <cell r="D7087">
            <v>0</v>
          </cell>
          <cell r="E7087">
            <v>0</v>
          </cell>
          <cell r="F7087">
            <v>0</v>
          </cell>
          <cell r="G7087">
            <v>0</v>
          </cell>
        </row>
        <row r="7088">
          <cell r="A7088" t="str">
            <v/>
          </cell>
          <cell r="B7088" t="str">
            <v/>
          </cell>
          <cell r="C7088">
            <v>0</v>
          </cell>
          <cell r="D7088" t="str">
            <v/>
          </cell>
          <cell r="E7088">
            <v>0</v>
          </cell>
          <cell r="F7088">
            <v>0</v>
          </cell>
          <cell r="G7088">
            <v>0</v>
          </cell>
        </row>
        <row r="7089">
          <cell r="A7089" t="str">
            <v/>
          </cell>
          <cell r="B7089" t="str">
            <v/>
          </cell>
          <cell r="C7089">
            <v>0</v>
          </cell>
          <cell r="D7089" t="str">
            <v/>
          </cell>
          <cell r="E7089">
            <v>0</v>
          </cell>
          <cell r="F7089">
            <v>0</v>
          </cell>
          <cell r="G7089">
            <v>0</v>
          </cell>
        </row>
        <row r="7090">
          <cell r="A7090" t="str">
            <v/>
          </cell>
          <cell r="B7090" t="str">
            <v/>
          </cell>
          <cell r="C7090">
            <v>0</v>
          </cell>
          <cell r="D7090" t="str">
            <v/>
          </cell>
          <cell r="E7090">
            <v>0</v>
          </cell>
          <cell r="F7090">
            <v>0</v>
          </cell>
          <cell r="G7090">
            <v>0</v>
          </cell>
        </row>
        <row r="7091">
          <cell r="A7091" t="str">
            <v/>
          </cell>
          <cell r="B7091" t="str">
            <v/>
          </cell>
          <cell r="C7091">
            <v>0</v>
          </cell>
          <cell r="D7091" t="str">
            <v/>
          </cell>
          <cell r="E7091">
            <v>0</v>
          </cell>
          <cell r="F7091">
            <v>0</v>
          </cell>
          <cell r="G7091">
            <v>0</v>
          </cell>
        </row>
        <row r="7092">
          <cell r="A7092" t="str">
            <v/>
          </cell>
          <cell r="B7092" t="str">
            <v/>
          </cell>
          <cell r="C7092">
            <v>0</v>
          </cell>
          <cell r="D7092" t="str">
            <v/>
          </cell>
          <cell r="E7092">
            <v>0</v>
          </cell>
          <cell r="F7092">
            <v>0</v>
          </cell>
          <cell r="G7092">
            <v>0</v>
          </cell>
        </row>
        <row r="7093">
          <cell r="A7093" t="str">
            <v/>
          </cell>
          <cell r="B7093" t="str">
            <v/>
          </cell>
          <cell r="C7093">
            <v>0</v>
          </cell>
          <cell r="D7093" t="str">
            <v/>
          </cell>
          <cell r="E7093">
            <v>0</v>
          </cell>
          <cell r="F7093">
            <v>0</v>
          </cell>
          <cell r="G7093">
            <v>0</v>
          </cell>
        </row>
        <row r="7094">
          <cell r="A7094" t="str">
            <v/>
          </cell>
          <cell r="B7094" t="str">
            <v/>
          </cell>
          <cell r="C7094">
            <v>0</v>
          </cell>
          <cell r="D7094" t="str">
            <v/>
          </cell>
          <cell r="E7094">
            <v>0</v>
          </cell>
          <cell r="F7094">
            <v>0</v>
          </cell>
          <cell r="G7094">
            <v>0</v>
          </cell>
        </row>
        <row r="7095">
          <cell r="A7095" t="str">
            <v/>
          </cell>
          <cell r="B7095" t="str">
            <v/>
          </cell>
          <cell r="C7095">
            <v>0</v>
          </cell>
          <cell r="D7095" t="str">
            <v/>
          </cell>
          <cell r="E7095">
            <v>0</v>
          </cell>
          <cell r="F7095">
            <v>0</v>
          </cell>
          <cell r="G7095">
            <v>0</v>
          </cell>
        </row>
        <row r="7096">
          <cell r="A7096" t="str">
            <v/>
          </cell>
          <cell r="B7096" t="str">
            <v/>
          </cell>
          <cell r="C7096">
            <v>0</v>
          </cell>
          <cell r="D7096" t="str">
            <v/>
          </cell>
          <cell r="E7096">
            <v>0</v>
          </cell>
          <cell r="F7096">
            <v>0</v>
          </cell>
          <cell r="G7096">
            <v>0</v>
          </cell>
        </row>
        <row r="7097">
          <cell r="A7097">
            <v>0</v>
          </cell>
          <cell r="B7097">
            <v>0</v>
          </cell>
          <cell r="C7097">
            <v>0</v>
          </cell>
          <cell r="D7097">
            <v>0</v>
          </cell>
          <cell r="E7097">
            <v>0</v>
          </cell>
          <cell r="F7097" t="str">
            <v>Total C</v>
          </cell>
          <cell r="G7097">
            <v>0</v>
          </cell>
        </row>
        <row r="7098">
          <cell r="A7098">
            <v>0</v>
          </cell>
          <cell r="B7098">
            <v>0</v>
          </cell>
          <cell r="C7098">
            <v>0</v>
          </cell>
          <cell r="D7098">
            <v>0</v>
          </cell>
          <cell r="E7098">
            <v>0</v>
          </cell>
          <cell r="F7098">
            <v>0</v>
          </cell>
          <cell r="G7098">
            <v>0</v>
          </cell>
        </row>
        <row r="7099">
          <cell r="A7099" t="str">
            <v/>
          </cell>
          <cell r="B7099" t="str">
            <v/>
          </cell>
          <cell r="C7099">
            <v>0</v>
          </cell>
          <cell r="D7099" t="str">
            <v>Costo  Neto</v>
          </cell>
          <cell r="E7099">
            <v>0</v>
          </cell>
          <cell r="F7099" t="str">
            <v>Total D=A+B+C</v>
          </cell>
          <cell r="G7099">
            <v>0</v>
          </cell>
        </row>
        <row r="7101">
          <cell r="A7101" t="str">
            <v>ANALISIS DE PRECIOS</v>
          </cell>
          <cell r="B7101">
            <v>0</v>
          </cell>
          <cell r="C7101">
            <v>0</v>
          </cell>
          <cell r="D7101">
            <v>0</v>
          </cell>
          <cell r="E7101">
            <v>0</v>
          </cell>
          <cell r="F7101">
            <v>0</v>
          </cell>
          <cell r="G7101">
            <v>0</v>
          </cell>
        </row>
        <row r="7102">
          <cell r="A7102" t="str">
            <v>COMITENTE:</v>
          </cell>
          <cell r="B7102" t="str">
            <v>DIRECCIÓN DE ARQUITECTURA</v>
          </cell>
          <cell r="C7102">
            <v>0</v>
          </cell>
          <cell r="D7102">
            <v>0</v>
          </cell>
          <cell r="E7102">
            <v>0</v>
          </cell>
          <cell r="F7102">
            <v>0</v>
          </cell>
          <cell r="G7102">
            <v>0</v>
          </cell>
        </row>
        <row r="7103">
          <cell r="A7103" t="str">
            <v>CONTRATISTA:</v>
          </cell>
          <cell r="B7103" t="str">
            <v>FUNCIONALES SIGOP</v>
          </cell>
          <cell r="C7103">
            <v>0</v>
          </cell>
          <cell r="D7103">
            <v>0</v>
          </cell>
          <cell r="E7103">
            <v>0</v>
          </cell>
          <cell r="F7103">
            <v>0</v>
          </cell>
          <cell r="G7103">
            <v>0</v>
          </cell>
        </row>
        <row r="7104">
          <cell r="A7104" t="str">
            <v>OBRA:</v>
          </cell>
          <cell r="B7104" t="str">
            <v>PRUEBA PLANILLA DE MEDICION</v>
          </cell>
          <cell r="C7104">
            <v>0</v>
          </cell>
          <cell r="D7104">
            <v>0</v>
          </cell>
          <cell r="E7104">
            <v>0</v>
          </cell>
          <cell r="F7104" t="str">
            <v>PRECIOS A:</v>
          </cell>
          <cell r="G7104">
            <v>0</v>
          </cell>
        </row>
        <row r="7105">
          <cell r="A7105" t="str">
            <v>UBICACIÓN:</v>
          </cell>
          <cell r="B7105" t="str">
            <v>CENTRO CIVICO</v>
          </cell>
          <cell r="C7105">
            <v>0</v>
          </cell>
          <cell r="D7105">
            <v>0</v>
          </cell>
          <cell r="E7105">
            <v>0</v>
          </cell>
          <cell r="F7105">
            <v>0</v>
          </cell>
          <cell r="G7105">
            <v>0</v>
          </cell>
        </row>
        <row r="7106">
          <cell r="A7106" t="str">
            <v>RUBRO:</v>
          </cell>
          <cell r="B7106" t="str">
            <v/>
          </cell>
          <cell r="C7106" t="str">
            <v/>
          </cell>
          <cell r="D7106">
            <v>0</v>
          </cell>
          <cell r="E7106">
            <v>0</v>
          </cell>
          <cell r="F7106">
            <v>0</v>
          </cell>
          <cell r="G7106">
            <v>0</v>
          </cell>
        </row>
        <row r="7107">
          <cell r="A7107" t="str">
            <v>ITEM:</v>
          </cell>
          <cell r="B7107" t="str">
            <v/>
          </cell>
          <cell r="C7107" t="str">
            <v/>
          </cell>
          <cell r="D7107">
            <v>0</v>
          </cell>
          <cell r="E7107">
            <v>0</v>
          </cell>
          <cell r="F7107" t="str">
            <v>UNIDAD:</v>
          </cell>
          <cell r="G7107" t="str">
            <v/>
          </cell>
        </row>
        <row r="7108">
          <cell r="A7108">
            <v>0</v>
          </cell>
          <cell r="B7108">
            <v>0</v>
          </cell>
          <cell r="C7108">
            <v>0</v>
          </cell>
          <cell r="D7108">
            <v>0</v>
          </cell>
          <cell r="E7108">
            <v>0</v>
          </cell>
          <cell r="F7108">
            <v>0</v>
          </cell>
          <cell r="G7108">
            <v>0</v>
          </cell>
        </row>
        <row r="7109">
          <cell r="A7109" t="str">
            <v>DATOS REDETERMINACION</v>
          </cell>
          <cell r="B7109">
            <v>0</v>
          </cell>
          <cell r="C7109" t="str">
            <v>DESIGNACION</v>
          </cell>
          <cell r="D7109" t="str">
            <v>U</v>
          </cell>
          <cell r="E7109" t="str">
            <v>Cantidad</v>
          </cell>
          <cell r="F7109" t="str">
            <v>$ Unitarios</v>
          </cell>
          <cell r="G7109" t="str">
            <v>$ Parcial</v>
          </cell>
        </row>
        <row r="7110">
          <cell r="A7110" t="str">
            <v>CÓDIGO</v>
          </cell>
          <cell r="B7110" t="str">
            <v>DESCRIPCIÓN</v>
          </cell>
          <cell r="C7110">
            <v>0</v>
          </cell>
          <cell r="D7110">
            <v>0</v>
          </cell>
          <cell r="E7110">
            <v>0</v>
          </cell>
          <cell r="F7110">
            <v>0</v>
          </cell>
          <cell r="G7110">
            <v>0</v>
          </cell>
        </row>
        <row r="7111">
          <cell r="A7111">
            <v>0</v>
          </cell>
          <cell r="B7111">
            <v>0</v>
          </cell>
          <cell r="C7111" t="str">
            <v>A - MATERIALES</v>
          </cell>
          <cell r="D7111">
            <v>0</v>
          </cell>
          <cell r="E7111">
            <v>0</v>
          </cell>
          <cell r="F7111">
            <v>0</v>
          </cell>
          <cell r="G7111">
            <v>0</v>
          </cell>
        </row>
        <row r="7112">
          <cell r="A7112" t="str">
            <v/>
          </cell>
          <cell r="B7112" t="str">
            <v/>
          </cell>
          <cell r="C7112">
            <v>0</v>
          </cell>
          <cell r="D7112" t="str">
            <v/>
          </cell>
          <cell r="E7112">
            <v>0</v>
          </cell>
          <cell r="F7112">
            <v>0</v>
          </cell>
          <cell r="G7112">
            <v>0</v>
          </cell>
        </row>
        <row r="7113">
          <cell r="A7113" t="str">
            <v/>
          </cell>
          <cell r="B7113" t="str">
            <v/>
          </cell>
          <cell r="C7113">
            <v>0</v>
          </cell>
          <cell r="D7113" t="str">
            <v/>
          </cell>
          <cell r="E7113">
            <v>0</v>
          </cell>
          <cell r="F7113">
            <v>0</v>
          </cell>
          <cell r="G7113">
            <v>0</v>
          </cell>
        </row>
        <row r="7114">
          <cell r="A7114" t="str">
            <v/>
          </cell>
          <cell r="B7114" t="str">
            <v/>
          </cell>
          <cell r="C7114">
            <v>0</v>
          </cell>
          <cell r="D7114" t="str">
            <v/>
          </cell>
          <cell r="E7114">
            <v>0</v>
          </cell>
          <cell r="F7114">
            <v>0</v>
          </cell>
          <cell r="G7114">
            <v>0</v>
          </cell>
        </row>
        <row r="7115">
          <cell r="A7115" t="str">
            <v/>
          </cell>
          <cell r="B7115" t="str">
            <v/>
          </cell>
          <cell r="C7115">
            <v>0</v>
          </cell>
          <cell r="D7115" t="str">
            <v/>
          </cell>
          <cell r="E7115">
            <v>0</v>
          </cell>
          <cell r="F7115">
            <v>0</v>
          </cell>
          <cell r="G7115">
            <v>0</v>
          </cell>
        </row>
        <row r="7116">
          <cell r="A7116" t="str">
            <v/>
          </cell>
          <cell r="B7116" t="str">
            <v/>
          </cell>
          <cell r="C7116">
            <v>0</v>
          </cell>
          <cell r="D7116" t="str">
            <v/>
          </cell>
          <cell r="E7116">
            <v>0</v>
          </cell>
          <cell r="F7116">
            <v>0</v>
          </cell>
          <cell r="G7116">
            <v>0</v>
          </cell>
        </row>
        <row r="7117">
          <cell r="A7117" t="str">
            <v/>
          </cell>
          <cell r="B7117" t="str">
            <v/>
          </cell>
          <cell r="C7117">
            <v>0</v>
          </cell>
          <cell r="D7117" t="str">
            <v/>
          </cell>
          <cell r="E7117">
            <v>0</v>
          </cell>
          <cell r="F7117">
            <v>0</v>
          </cell>
          <cell r="G7117">
            <v>0</v>
          </cell>
        </row>
        <row r="7118">
          <cell r="A7118" t="str">
            <v/>
          </cell>
          <cell r="B7118" t="str">
            <v/>
          </cell>
          <cell r="C7118">
            <v>0</v>
          </cell>
          <cell r="D7118" t="str">
            <v/>
          </cell>
          <cell r="E7118">
            <v>0</v>
          </cell>
          <cell r="F7118">
            <v>0</v>
          </cell>
          <cell r="G7118">
            <v>0</v>
          </cell>
        </row>
        <row r="7119">
          <cell r="A7119" t="str">
            <v/>
          </cell>
          <cell r="B7119" t="str">
            <v/>
          </cell>
          <cell r="C7119">
            <v>0</v>
          </cell>
          <cell r="D7119" t="str">
            <v/>
          </cell>
          <cell r="E7119">
            <v>0</v>
          </cell>
          <cell r="F7119">
            <v>0</v>
          </cell>
          <cell r="G7119">
            <v>0</v>
          </cell>
        </row>
        <row r="7120">
          <cell r="A7120" t="str">
            <v/>
          </cell>
          <cell r="B7120" t="str">
            <v/>
          </cell>
          <cell r="C7120">
            <v>0</v>
          </cell>
          <cell r="D7120" t="str">
            <v/>
          </cell>
          <cell r="E7120">
            <v>0</v>
          </cell>
          <cell r="F7120">
            <v>0</v>
          </cell>
          <cell r="G7120">
            <v>0</v>
          </cell>
        </row>
        <row r="7121">
          <cell r="A7121" t="str">
            <v/>
          </cell>
          <cell r="B7121" t="str">
            <v/>
          </cell>
          <cell r="C7121">
            <v>0</v>
          </cell>
          <cell r="D7121" t="str">
            <v/>
          </cell>
          <cell r="E7121">
            <v>0</v>
          </cell>
          <cell r="F7121">
            <v>0</v>
          </cell>
          <cell r="G7121">
            <v>0</v>
          </cell>
        </row>
        <row r="7122">
          <cell r="A7122" t="str">
            <v/>
          </cell>
          <cell r="B7122" t="str">
            <v/>
          </cell>
          <cell r="C7122">
            <v>0</v>
          </cell>
          <cell r="D7122" t="str">
            <v/>
          </cell>
          <cell r="E7122">
            <v>0</v>
          </cell>
          <cell r="F7122">
            <v>0</v>
          </cell>
          <cell r="G7122">
            <v>0</v>
          </cell>
        </row>
        <row r="7123">
          <cell r="A7123" t="str">
            <v/>
          </cell>
          <cell r="B7123" t="str">
            <v/>
          </cell>
          <cell r="C7123">
            <v>0</v>
          </cell>
          <cell r="D7123" t="str">
            <v/>
          </cell>
          <cell r="E7123">
            <v>0</v>
          </cell>
          <cell r="F7123">
            <v>0</v>
          </cell>
          <cell r="G7123">
            <v>0</v>
          </cell>
        </row>
        <row r="7124">
          <cell r="A7124" t="str">
            <v/>
          </cell>
          <cell r="B7124" t="str">
            <v/>
          </cell>
          <cell r="C7124">
            <v>0</v>
          </cell>
          <cell r="D7124" t="str">
            <v/>
          </cell>
          <cell r="E7124">
            <v>0</v>
          </cell>
          <cell r="F7124">
            <v>0</v>
          </cell>
          <cell r="G7124">
            <v>0</v>
          </cell>
        </row>
        <row r="7125">
          <cell r="A7125" t="str">
            <v/>
          </cell>
          <cell r="B7125" t="str">
            <v/>
          </cell>
          <cell r="C7125">
            <v>0</v>
          </cell>
          <cell r="D7125" t="str">
            <v/>
          </cell>
          <cell r="E7125">
            <v>0</v>
          </cell>
          <cell r="F7125">
            <v>0</v>
          </cell>
          <cell r="G7125">
            <v>0</v>
          </cell>
        </row>
        <row r="7126">
          <cell r="A7126">
            <v>0</v>
          </cell>
          <cell r="B7126">
            <v>0</v>
          </cell>
          <cell r="C7126">
            <v>0</v>
          </cell>
          <cell r="D7126">
            <v>0</v>
          </cell>
          <cell r="E7126">
            <v>0</v>
          </cell>
          <cell r="F7126" t="str">
            <v>Total A</v>
          </cell>
          <cell r="G7126">
            <v>0</v>
          </cell>
        </row>
        <row r="7127">
          <cell r="A7127">
            <v>0</v>
          </cell>
          <cell r="B7127">
            <v>0</v>
          </cell>
          <cell r="C7127" t="str">
            <v>B - MANO DE OBRA</v>
          </cell>
          <cell r="D7127">
            <v>0</v>
          </cell>
          <cell r="E7127">
            <v>0</v>
          </cell>
          <cell r="F7127">
            <v>0</v>
          </cell>
          <cell r="G7127">
            <v>0</v>
          </cell>
        </row>
        <row r="7128">
          <cell r="A7128" t="str">
            <v/>
          </cell>
          <cell r="B7128">
            <v>0</v>
          </cell>
          <cell r="C7128">
            <v>0</v>
          </cell>
          <cell r="D7128" t="str">
            <v/>
          </cell>
          <cell r="E7128">
            <v>0</v>
          </cell>
          <cell r="F7128">
            <v>0</v>
          </cell>
          <cell r="G7128">
            <v>0</v>
          </cell>
        </row>
        <row r="7129">
          <cell r="A7129" t="str">
            <v/>
          </cell>
          <cell r="B7129">
            <v>0</v>
          </cell>
          <cell r="C7129">
            <v>0</v>
          </cell>
          <cell r="D7129" t="str">
            <v/>
          </cell>
          <cell r="E7129">
            <v>0</v>
          </cell>
          <cell r="F7129">
            <v>0</v>
          </cell>
          <cell r="G7129">
            <v>0</v>
          </cell>
        </row>
        <row r="7130">
          <cell r="A7130" t="str">
            <v/>
          </cell>
          <cell r="B7130">
            <v>0</v>
          </cell>
          <cell r="C7130">
            <v>0</v>
          </cell>
          <cell r="D7130" t="str">
            <v/>
          </cell>
          <cell r="E7130">
            <v>0</v>
          </cell>
          <cell r="F7130">
            <v>0</v>
          </cell>
          <cell r="G7130">
            <v>0</v>
          </cell>
        </row>
        <row r="7131">
          <cell r="A7131" t="str">
            <v/>
          </cell>
          <cell r="B7131">
            <v>0</v>
          </cell>
          <cell r="C7131">
            <v>0</v>
          </cell>
          <cell r="D7131" t="str">
            <v/>
          </cell>
          <cell r="E7131">
            <v>0</v>
          </cell>
          <cell r="F7131">
            <v>0</v>
          </cell>
          <cell r="G7131">
            <v>0</v>
          </cell>
        </row>
        <row r="7132">
          <cell r="A7132" t="str">
            <v/>
          </cell>
          <cell r="B7132">
            <v>0</v>
          </cell>
          <cell r="C7132">
            <v>0</v>
          </cell>
          <cell r="D7132" t="str">
            <v/>
          </cell>
          <cell r="E7132">
            <v>0</v>
          </cell>
          <cell r="F7132">
            <v>0</v>
          </cell>
          <cell r="G7132">
            <v>0</v>
          </cell>
        </row>
        <row r="7133">
          <cell r="A7133" t="str">
            <v/>
          </cell>
          <cell r="B7133">
            <v>0</v>
          </cell>
          <cell r="C7133">
            <v>0</v>
          </cell>
          <cell r="D7133" t="str">
            <v/>
          </cell>
          <cell r="E7133">
            <v>0</v>
          </cell>
          <cell r="F7133">
            <v>0</v>
          </cell>
          <cell r="G7133">
            <v>0</v>
          </cell>
        </row>
        <row r="7134">
          <cell r="A7134" t="str">
            <v/>
          </cell>
          <cell r="B7134">
            <v>0</v>
          </cell>
          <cell r="C7134">
            <v>0</v>
          </cell>
          <cell r="D7134" t="str">
            <v/>
          </cell>
          <cell r="E7134">
            <v>0</v>
          </cell>
          <cell r="F7134">
            <v>0</v>
          </cell>
          <cell r="G7134">
            <v>0</v>
          </cell>
        </row>
        <row r="7135">
          <cell r="A7135" t="str">
            <v/>
          </cell>
          <cell r="B7135">
            <v>0</v>
          </cell>
          <cell r="C7135">
            <v>0</v>
          </cell>
          <cell r="D7135" t="str">
            <v/>
          </cell>
          <cell r="E7135">
            <v>0</v>
          </cell>
          <cell r="F7135">
            <v>0</v>
          </cell>
          <cell r="G7135">
            <v>0</v>
          </cell>
        </row>
        <row r="7136">
          <cell r="A7136">
            <v>0</v>
          </cell>
          <cell r="B7136">
            <v>0</v>
          </cell>
          <cell r="C7136">
            <v>0</v>
          </cell>
          <cell r="D7136">
            <v>0</v>
          </cell>
          <cell r="E7136">
            <v>0</v>
          </cell>
          <cell r="F7136" t="str">
            <v>Total B</v>
          </cell>
          <cell r="G7136">
            <v>0</v>
          </cell>
        </row>
        <row r="7137">
          <cell r="A7137">
            <v>0</v>
          </cell>
          <cell r="B7137">
            <v>0</v>
          </cell>
          <cell r="C7137" t="str">
            <v>C - EQUIPOS</v>
          </cell>
          <cell r="D7137">
            <v>0</v>
          </cell>
          <cell r="E7137">
            <v>0</v>
          </cell>
          <cell r="F7137">
            <v>0</v>
          </cell>
          <cell r="G7137">
            <v>0</v>
          </cell>
        </row>
        <row r="7138">
          <cell r="A7138" t="str">
            <v/>
          </cell>
          <cell r="B7138" t="str">
            <v/>
          </cell>
          <cell r="C7138">
            <v>0</v>
          </cell>
          <cell r="D7138" t="str">
            <v/>
          </cell>
          <cell r="E7138">
            <v>0</v>
          </cell>
          <cell r="F7138">
            <v>0</v>
          </cell>
          <cell r="G7138">
            <v>0</v>
          </cell>
        </row>
        <row r="7139">
          <cell r="A7139" t="str">
            <v/>
          </cell>
          <cell r="B7139" t="str">
            <v/>
          </cell>
          <cell r="C7139">
            <v>0</v>
          </cell>
          <cell r="D7139" t="str">
            <v/>
          </cell>
          <cell r="E7139">
            <v>0</v>
          </cell>
          <cell r="F7139">
            <v>0</v>
          </cell>
          <cell r="G7139">
            <v>0</v>
          </cell>
        </row>
        <row r="7140">
          <cell r="A7140" t="str">
            <v/>
          </cell>
          <cell r="B7140" t="str">
            <v/>
          </cell>
          <cell r="C7140">
            <v>0</v>
          </cell>
          <cell r="D7140" t="str">
            <v/>
          </cell>
          <cell r="E7140">
            <v>0</v>
          </cell>
          <cell r="F7140">
            <v>0</v>
          </cell>
          <cell r="G7140">
            <v>0</v>
          </cell>
        </row>
        <row r="7141">
          <cell r="A7141" t="str">
            <v/>
          </cell>
          <cell r="B7141" t="str">
            <v/>
          </cell>
          <cell r="C7141">
            <v>0</v>
          </cell>
          <cell r="D7141" t="str">
            <v/>
          </cell>
          <cell r="E7141">
            <v>0</v>
          </cell>
          <cell r="F7141">
            <v>0</v>
          </cell>
          <cell r="G7141">
            <v>0</v>
          </cell>
        </row>
        <row r="7142">
          <cell r="A7142" t="str">
            <v/>
          </cell>
          <cell r="B7142" t="str">
            <v/>
          </cell>
          <cell r="C7142">
            <v>0</v>
          </cell>
          <cell r="D7142" t="str">
            <v/>
          </cell>
          <cell r="E7142">
            <v>0</v>
          </cell>
          <cell r="F7142">
            <v>0</v>
          </cell>
          <cell r="G7142">
            <v>0</v>
          </cell>
        </row>
        <row r="7143">
          <cell r="A7143" t="str">
            <v/>
          </cell>
          <cell r="B7143" t="str">
            <v/>
          </cell>
          <cell r="C7143">
            <v>0</v>
          </cell>
          <cell r="D7143" t="str">
            <v/>
          </cell>
          <cell r="E7143">
            <v>0</v>
          </cell>
          <cell r="F7143">
            <v>0</v>
          </cell>
          <cell r="G7143">
            <v>0</v>
          </cell>
        </row>
        <row r="7144">
          <cell r="A7144" t="str">
            <v/>
          </cell>
          <cell r="B7144" t="str">
            <v/>
          </cell>
          <cell r="C7144">
            <v>0</v>
          </cell>
          <cell r="D7144" t="str">
            <v/>
          </cell>
          <cell r="E7144">
            <v>0</v>
          </cell>
          <cell r="F7144">
            <v>0</v>
          </cell>
          <cell r="G7144">
            <v>0</v>
          </cell>
        </row>
        <row r="7145">
          <cell r="A7145" t="str">
            <v/>
          </cell>
          <cell r="B7145" t="str">
            <v/>
          </cell>
          <cell r="C7145">
            <v>0</v>
          </cell>
          <cell r="D7145" t="str">
            <v/>
          </cell>
          <cell r="E7145">
            <v>0</v>
          </cell>
          <cell r="F7145">
            <v>0</v>
          </cell>
          <cell r="G7145">
            <v>0</v>
          </cell>
        </row>
        <row r="7146">
          <cell r="A7146" t="str">
            <v/>
          </cell>
          <cell r="B7146" t="str">
            <v/>
          </cell>
          <cell r="C7146">
            <v>0</v>
          </cell>
          <cell r="D7146" t="str">
            <v/>
          </cell>
          <cell r="E7146">
            <v>0</v>
          </cell>
          <cell r="F7146">
            <v>0</v>
          </cell>
          <cell r="G7146">
            <v>0</v>
          </cell>
        </row>
        <row r="7147">
          <cell r="A7147">
            <v>0</v>
          </cell>
          <cell r="B7147">
            <v>0</v>
          </cell>
          <cell r="C7147">
            <v>0</v>
          </cell>
          <cell r="D7147">
            <v>0</v>
          </cell>
          <cell r="E7147">
            <v>0</v>
          </cell>
          <cell r="F7147" t="str">
            <v>Total C</v>
          </cell>
          <cell r="G7147">
            <v>0</v>
          </cell>
        </row>
        <row r="7148">
          <cell r="A7148">
            <v>0</v>
          </cell>
          <cell r="B7148">
            <v>0</v>
          </cell>
          <cell r="C7148">
            <v>0</v>
          </cell>
          <cell r="D7148">
            <v>0</v>
          </cell>
          <cell r="E7148">
            <v>0</v>
          </cell>
          <cell r="F7148">
            <v>0</v>
          </cell>
          <cell r="G7148">
            <v>0</v>
          </cell>
        </row>
        <row r="7149">
          <cell r="A7149" t="str">
            <v/>
          </cell>
          <cell r="B7149" t="str">
            <v/>
          </cell>
          <cell r="C7149">
            <v>0</v>
          </cell>
          <cell r="D7149" t="str">
            <v>Costo  Neto</v>
          </cell>
          <cell r="E7149">
            <v>0</v>
          </cell>
          <cell r="F7149" t="str">
            <v>Total D=A+B+C</v>
          </cell>
          <cell r="G7149">
            <v>0</v>
          </cell>
        </row>
        <row r="7151">
          <cell r="A7151" t="str">
            <v>ANALISIS DE PRECIOS</v>
          </cell>
          <cell r="B7151">
            <v>0</v>
          </cell>
          <cell r="C7151">
            <v>0</v>
          </cell>
          <cell r="D7151">
            <v>0</v>
          </cell>
          <cell r="E7151">
            <v>0</v>
          </cell>
          <cell r="F7151">
            <v>0</v>
          </cell>
          <cell r="G7151">
            <v>0</v>
          </cell>
        </row>
        <row r="7152">
          <cell r="A7152" t="str">
            <v>COMITENTE:</v>
          </cell>
          <cell r="B7152" t="str">
            <v>DIRECCIÓN DE ARQUITECTURA</v>
          </cell>
          <cell r="C7152">
            <v>0</v>
          </cell>
          <cell r="D7152">
            <v>0</v>
          </cell>
          <cell r="E7152">
            <v>0</v>
          </cell>
          <cell r="F7152">
            <v>0</v>
          </cell>
          <cell r="G7152">
            <v>0</v>
          </cell>
        </row>
        <row r="7153">
          <cell r="A7153" t="str">
            <v>CONTRATISTA:</v>
          </cell>
          <cell r="B7153" t="str">
            <v>FUNCIONALES SIGOP</v>
          </cell>
          <cell r="C7153">
            <v>0</v>
          </cell>
          <cell r="D7153">
            <v>0</v>
          </cell>
          <cell r="E7153">
            <v>0</v>
          </cell>
          <cell r="F7153">
            <v>0</v>
          </cell>
          <cell r="G7153">
            <v>0</v>
          </cell>
        </row>
        <row r="7154">
          <cell r="A7154" t="str">
            <v>OBRA:</v>
          </cell>
          <cell r="B7154" t="str">
            <v>PRUEBA PLANILLA DE MEDICION</v>
          </cell>
          <cell r="C7154">
            <v>0</v>
          </cell>
          <cell r="D7154">
            <v>0</v>
          </cell>
          <cell r="E7154">
            <v>0</v>
          </cell>
          <cell r="F7154" t="str">
            <v>PRECIOS A:</v>
          </cell>
          <cell r="G7154">
            <v>0</v>
          </cell>
        </row>
        <row r="7155">
          <cell r="A7155" t="str">
            <v>UBICACIÓN:</v>
          </cell>
          <cell r="B7155" t="str">
            <v>CENTRO CIVICO</v>
          </cell>
          <cell r="C7155">
            <v>0</v>
          </cell>
          <cell r="D7155">
            <v>0</v>
          </cell>
          <cell r="E7155">
            <v>0</v>
          </cell>
          <cell r="F7155">
            <v>0</v>
          </cell>
          <cell r="G7155">
            <v>0</v>
          </cell>
        </row>
        <row r="7156">
          <cell r="A7156" t="str">
            <v>RUBRO:</v>
          </cell>
          <cell r="B7156" t="str">
            <v/>
          </cell>
          <cell r="C7156" t="str">
            <v/>
          </cell>
          <cell r="D7156">
            <v>0</v>
          </cell>
          <cell r="E7156">
            <v>0</v>
          </cell>
          <cell r="F7156">
            <v>0</v>
          </cell>
          <cell r="G7156">
            <v>0</v>
          </cell>
        </row>
        <row r="7157">
          <cell r="A7157" t="str">
            <v>ITEM:</v>
          </cell>
          <cell r="B7157" t="str">
            <v/>
          </cell>
          <cell r="C7157" t="str">
            <v/>
          </cell>
          <cell r="D7157">
            <v>0</v>
          </cell>
          <cell r="E7157">
            <v>0</v>
          </cell>
          <cell r="F7157" t="str">
            <v>UNIDAD:</v>
          </cell>
          <cell r="G7157" t="str">
            <v/>
          </cell>
        </row>
        <row r="7158">
          <cell r="A7158">
            <v>0</v>
          </cell>
          <cell r="B7158">
            <v>0</v>
          </cell>
          <cell r="C7158">
            <v>0</v>
          </cell>
          <cell r="D7158">
            <v>0</v>
          </cell>
          <cell r="E7158">
            <v>0</v>
          </cell>
          <cell r="F7158">
            <v>0</v>
          </cell>
          <cell r="G7158">
            <v>0</v>
          </cell>
        </row>
        <row r="7159">
          <cell r="A7159" t="str">
            <v>DATOS REDETERMINACION</v>
          </cell>
          <cell r="B7159">
            <v>0</v>
          </cell>
          <cell r="C7159" t="str">
            <v>DESIGNACION</v>
          </cell>
          <cell r="D7159" t="str">
            <v>U</v>
          </cell>
          <cell r="E7159" t="str">
            <v>Cantidad</v>
          </cell>
          <cell r="F7159" t="str">
            <v>$ Unitarios</v>
          </cell>
          <cell r="G7159" t="str">
            <v>$ Parcial</v>
          </cell>
        </row>
        <row r="7160">
          <cell r="A7160" t="str">
            <v>CÓDIGO</v>
          </cell>
          <cell r="B7160" t="str">
            <v>DESCRIPCIÓN</v>
          </cell>
          <cell r="C7160">
            <v>0</v>
          </cell>
          <cell r="D7160">
            <v>0</v>
          </cell>
          <cell r="E7160">
            <v>0</v>
          </cell>
          <cell r="F7160">
            <v>0</v>
          </cell>
          <cell r="G7160">
            <v>0</v>
          </cell>
        </row>
        <row r="7161">
          <cell r="A7161">
            <v>0</v>
          </cell>
          <cell r="B7161">
            <v>0</v>
          </cell>
          <cell r="C7161" t="str">
            <v>A - MATERIALES</v>
          </cell>
          <cell r="D7161">
            <v>0</v>
          </cell>
          <cell r="E7161">
            <v>0</v>
          </cell>
          <cell r="F7161">
            <v>0</v>
          </cell>
          <cell r="G7161">
            <v>0</v>
          </cell>
        </row>
        <row r="7162">
          <cell r="A7162" t="str">
            <v/>
          </cell>
          <cell r="B7162" t="str">
            <v/>
          </cell>
          <cell r="C7162">
            <v>0</v>
          </cell>
          <cell r="D7162" t="str">
            <v/>
          </cell>
          <cell r="E7162">
            <v>0</v>
          </cell>
          <cell r="F7162">
            <v>0</v>
          </cell>
          <cell r="G7162">
            <v>0</v>
          </cell>
        </row>
        <row r="7163">
          <cell r="A7163" t="str">
            <v/>
          </cell>
          <cell r="B7163" t="str">
            <v/>
          </cell>
          <cell r="C7163">
            <v>0</v>
          </cell>
          <cell r="D7163" t="str">
            <v/>
          </cell>
          <cell r="E7163">
            <v>0</v>
          </cell>
          <cell r="F7163">
            <v>0</v>
          </cell>
          <cell r="G7163">
            <v>0</v>
          </cell>
        </row>
        <row r="7164">
          <cell r="A7164" t="str">
            <v/>
          </cell>
          <cell r="B7164" t="str">
            <v/>
          </cell>
          <cell r="C7164">
            <v>0</v>
          </cell>
          <cell r="D7164" t="str">
            <v/>
          </cell>
          <cell r="E7164">
            <v>0</v>
          </cell>
          <cell r="F7164">
            <v>0</v>
          </cell>
          <cell r="G7164">
            <v>0</v>
          </cell>
        </row>
        <row r="7165">
          <cell r="A7165" t="str">
            <v/>
          </cell>
          <cell r="B7165" t="str">
            <v/>
          </cell>
          <cell r="C7165">
            <v>0</v>
          </cell>
          <cell r="D7165" t="str">
            <v/>
          </cell>
          <cell r="E7165">
            <v>0</v>
          </cell>
          <cell r="F7165">
            <v>0</v>
          </cell>
          <cell r="G7165">
            <v>0</v>
          </cell>
        </row>
        <row r="7166">
          <cell r="A7166" t="str">
            <v/>
          </cell>
          <cell r="B7166" t="str">
            <v/>
          </cell>
          <cell r="C7166">
            <v>0</v>
          </cell>
          <cell r="D7166" t="str">
            <v/>
          </cell>
          <cell r="E7166">
            <v>0</v>
          </cell>
          <cell r="F7166">
            <v>0</v>
          </cell>
          <cell r="G7166">
            <v>0</v>
          </cell>
        </row>
        <row r="7167">
          <cell r="A7167" t="str">
            <v/>
          </cell>
          <cell r="B7167" t="str">
            <v/>
          </cell>
          <cell r="C7167">
            <v>0</v>
          </cell>
          <cell r="D7167" t="str">
            <v/>
          </cell>
          <cell r="E7167">
            <v>0</v>
          </cell>
          <cell r="F7167">
            <v>0</v>
          </cell>
          <cell r="G7167">
            <v>0</v>
          </cell>
        </row>
        <row r="7168">
          <cell r="A7168" t="str">
            <v/>
          </cell>
          <cell r="B7168" t="str">
            <v/>
          </cell>
          <cell r="C7168">
            <v>0</v>
          </cell>
          <cell r="D7168" t="str">
            <v/>
          </cell>
          <cell r="E7168">
            <v>0</v>
          </cell>
          <cell r="F7168">
            <v>0</v>
          </cell>
          <cell r="G7168">
            <v>0</v>
          </cell>
        </row>
        <row r="7169">
          <cell r="A7169" t="str">
            <v/>
          </cell>
          <cell r="B7169" t="str">
            <v/>
          </cell>
          <cell r="C7169">
            <v>0</v>
          </cell>
          <cell r="D7169" t="str">
            <v/>
          </cell>
          <cell r="E7169">
            <v>0</v>
          </cell>
          <cell r="F7169">
            <v>0</v>
          </cell>
          <cell r="G7169">
            <v>0</v>
          </cell>
        </row>
        <row r="7170">
          <cell r="A7170" t="str">
            <v/>
          </cell>
          <cell r="B7170" t="str">
            <v/>
          </cell>
          <cell r="C7170">
            <v>0</v>
          </cell>
          <cell r="D7170" t="str">
            <v/>
          </cell>
          <cell r="E7170">
            <v>0</v>
          </cell>
          <cell r="F7170">
            <v>0</v>
          </cell>
          <cell r="G7170">
            <v>0</v>
          </cell>
        </row>
        <row r="7171">
          <cell r="A7171" t="str">
            <v/>
          </cell>
          <cell r="B7171" t="str">
            <v/>
          </cell>
          <cell r="C7171">
            <v>0</v>
          </cell>
          <cell r="D7171" t="str">
            <v/>
          </cell>
          <cell r="E7171">
            <v>0</v>
          </cell>
          <cell r="F7171">
            <v>0</v>
          </cell>
          <cell r="G7171">
            <v>0</v>
          </cell>
        </row>
        <row r="7172">
          <cell r="A7172" t="str">
            <v/>
          </cell>
          <cell r="B7172" t="str">
            <v/>
          </cell>
          <cell r="C7172">
            <v>0</v>
          </cell>
          <cell r="D7172" t="str">
            <v/>
          </cell>
          <cell r="E7172">
            <v>0</v>
          </cell>
          <cell r="F7172">
            <v>0</v>
          </cell>
          <cell r="G7172">
            <v>0</v>
          </cell>
        </row>
        <row r="7173">
          <cell r="A7173" t="str">
            <v/>
          </cell>
          <cell r="B7173" t="str">
            <v/>
          </cell>
          <cell r="C7173">
            <v>0</v>
          </cell>
          <cell r="D7173" t="str">
            <v/>
          </cell>
          <cell r="E7173">
            <v>0</v>
          </cell>
          <cell r="F7173">
            <v>0</v>
          </cell>
          <cell r="G7173">
            <v>0</v>
          </cell>
        </row>
        <row r="7174">
          <cell r="A7174" t="str">
            <v/>
          </cell>
          <cell r="B7174" t="str">
            <v/>
          </cell>
          <cell r="C7174">
            <v>0</v>
          </cell>
          <cell r="D7174" t="str">
            <v/>
          </cell>
          <cell r="E7174">
            <v>0</v>
          </cell>
          <cell r="F7174">
            <v>0</v>
          </cell>
          <cell r="G7174">
            <v>0</v>
          </cell>
        </row>
        <row r="7175">
          <cell r="A7175" t="str">
            <v/>
          </cell>
          <cell r="B7175" t="str">
            <v/>
          </cell>
          <cell r="C7175">
            <v>0</v>
          </cell>
          <cell r="D7175" t="str">
            <v/>
          </cell>
          <cell r="E7175">
            <v>0</v>
          </cell>
          <cell r="F7175">
            <v>0</v>
          </cell>
          <cell r="G7175">
            <v>0</v>
          </cell>
        </row>
        <row r="7176">
          <cell r="A7176">
            <v>0</v>
          </cell>
          <cell r="B7176">
            <v>0</v>
          </cell>
          <cell r="C7176">
            <v>0</v>
          </cell>
          <cell r="D7176">
            <v>0</v>
          </cell>
          <cell r="E7176">
            <v>0</v>
          </cell>
          <cell r="F7176" t="str">
            <v>Total A</v>
          </cell>
          <cell r="G7176">
            <v>0</v>
          </cell>
        </row>
        <row r="7177">
          <cell r="A7177">
            <v>0</v>
          </cell>
          <cell r="B7177">
            <v>0</v>
          </cell>
          <cell r="C7177" t="str">
            <v>B - MANO DE OBRA</v>
          </cell>
          <cell r="D7177">
            <v>0</v>
          </cell>
          <cell r="E7177">
            <v>0</v>
          </cell>
          <cell r="F7177">
            <v>0</v>
          </cell>
          <cell r="G7177">
            <v>0</v>
          </cell>
        </row>
        <row r="7178">
          <cell r="A7178" t="str">
            <v/>
          </cell>
          <cell r="B7178">
            <v>0</v>
          </cell>
          <cell r="C7178">
            <v>0</v>
          </cell>
          <cell r="D7178" t="str">
            <v/>
          </cell>
          <cell r="E7178">
            <v>0</v>
          </cell>
          <cell r="F7178">
            <v>0</v>
          </cell>
          <cell r="G7178">
            <v>0</v>
          </cell>
        </row>
        <row r="7179">
          <cell r="A7179" t="str">
            <v/>
          </cell>
          <cell r="B7179">
            <v>0</v>
          </cell>
          <cell r="C7179">
            <v>0</v>
          </cell>
          <cell r="D7179" t="str">
            <v/>
          </cell>
          <cell r="E7179">
            <v>0</v>
          </cell>
          <cell r="F7179">
            <v>0</v>
          </cell>
          <cell r="G7179">
            <v>0</v>
          </cell>
        </row>
        <row r="7180">
          <cell r="A7180" t="str">
            <v/>
          </cell>
          <cell r="B7180">
            <v>0</v>
          </cell>
          <cell r="C7180">
            <v>0</v>
          </cell>
          <cell r="D7180" t="str">
            <v/>
          </cell>
          <cell r="E7180">
            <v>0</v>
          </cell>
          <cell r="F7180">
            <v>0</v>
          </cell>
          <cell r="G7180">
            <v>0</v>
          </cell>
        </row>
        <row r="7181">
          <cell r="A7181" t="str">
            <v/>
          </cell>
          <cell r="B7181">
            <v>0</v>
          </cell>
          <cell r="C7181">
            <v>0</v>
          </cell>
          <cell r="D7181" t="str">
            <v/>
          </cell>
          <cell r="E7181">
            <v>0</v>
          </cell>
          <cell r="F7181">
            <v>0</v>
          </cell>
          <cell r="G7181">
            <v>0</v>
          </cell>
        </row>
        <row r="7182">
          <cell r="A7182" t="str">
            <v/>
          </cell>
          <cell r="B7182">
            <v>0</v>
          </cell>
          <cell r="C7182">
            <v>0</v>
          </cell>
          <cell r="D7182" t="str">
            <v/>
          </cell>
          <cell r="E7182">
            <v>0</v>
          </cell>
          <cell r="F7182">
            <v>0</v>
          </cell>
          <cell r="G7182">
            <v>0</v>
          </cell>
        </row>
        <row r="7183">
          <cell r="A7183" t="str">
            <v/>
          </cell>
          <cell r="B7183">
            <v>0</v>
          </cell>
          <cell r="C7183">
            <v>0</v>
          </cell>
          <cell r="D7183" t="str">
            <v/>
          </cell>
          <cell r="E7183">
            <v>0</v>
          </cell>
          <cell r="F7183">
            <v>0</v>
          </cell>
          <cell r="G7183">
            <v>0</v>
          </cell>
        </row>
        <row r="7184">
          <cell r="A7184" t="str">
            <v/>
          </cell>
          <cell r="B7184">
            <v>0</v>
          </cell>
          <cell r="C7184">
            <v>0</v>
          </cell>
          <cell r="D7184" t="str">
            <v/>
          </cell>
          <cell r="E7184">
            <v>0</v>
          </cell>
          <cell r="F7184">
            <v>0</v>
          </cell>
          <cell r="G7184">
            <v>0</v>
          </cell>
        </row>
        <row r="7185">
          <cell r="A7185" t="str">
            <v/>
          </cell>
          <cell r="B7185">
            <v>0</v>
          </cell>
          <cell r="C7185">
            <v>0</v>
          </cell>
          <cell r="D7185" t="str">
            <v/>
          </cell>
          <cell r="E7185">
            <v>0</v>
          </cell>
          <cell r="F7185">
            <v>0</v>
          </cell>
          <cell r="G7185">
            <v>0</v>
          </cell>
        </row>
        <row r="7186">
          <cell r="A7186">
            <v>0</v>
          </cell>
          <cell r="B7186">
            <v>0</v>
          </cell>
          <cell r="C7186">
            <v>0</v>
          </cell>
          <cell r="D7186">
            <v>0</v>
          </cell>
          <cell r="E7186">
            <v>0</v>
          </cell>
          <cell r="F7186" t="str">
            <v>Total B</v>
          </cell>
          <cell r="G7186">
            <v>0</v>
          </cell>
        </row>
        <row r="7187">
          <cell r="A7187">
            <v>0</v>
          </cell>
          <cell r="B7187">
            <v>0</v>
          </cell>
          <cell r="C7187" t="str">
            <v>C - EQUIPOS</v>
          </cell>
          <cell r="D7187">
            <v>0</v>
          </cell>
          <cell r="E7187">
            <v>0</v>
          </cell>
          <cell r="F7187">
            <v>0</v>
          </cell>
          <cell r="G7187">
            <v>0</v>
          </cell>
        </row>
        <row r="7188">
          <cell r="A7188" t="str">
            <v/>
          </cell>
          <cell r="B7188" t="str">
            <v/>
          </cell>
          <cell r="C7188">
            <v>0</v>
          </cell>
          <cell r="D7188" t="str">
            <v/>
          </cell>
          <cell r="E7188">
            <v>0</v>
          </cell>
          <cell r="F7188">
            <v>0</v>
          </cell>
          <cell r="G7188">
            <v>0</v>
          </cell>
        </row>
        <row r="7189">
          <cell r="A7189" t="str">
            <v/>
          </cell>
          <cell r="B7189" t="str">
            <v/>
          </cell>
          <cell r="C7189">
            <v>0</v>
          </cell>
          <cell r="D7189" t="str">
            <v/>
          </cell>
          <cell r="E7189">
            <v>0</v>
          </cell>
          <cell r="F7189">
            <v>0</v>
          </cell>
          <cell r="G7189">
            <v>0</v>
          </cell>
        </row>
        <row r="7190">
          <cell r="A7190" t="str">
            <v/>
          </cell>
          <cell r="B7190" t="str">
            <v/>
          </cell>
          <cell r="C7190">
            <v>0</v>
          </cell>
          <cell r="D7190" t="str">
            <v/>
          </cell>
          <cell r="E7190">
            <v>0</v>
          </cell>
          <cell r="F7190">
            <v>0</v>
          </cell>
          <cell r="G7190">
            <v>0</v>
          </cell>
        </row>
        <row r="7191">
          <cell r="A7191" t="str">
            <v/>
          </cell>
          <cell r="B7191" t="str">
            <v/>
          </cell>
          <cell r="C7191">
            <v>0</v>
          </cell>
          <cell r="D7191" t="str">
            <v/>
          </cell>
          <cell r="E7191">
            <v>0</v>
          </cell>
          <cell r="F7191">
            <v>0</v>
          </cell>
          <cell r="G7191">
            <v>0</v>
          </cell>
        </row>
        <row r="7192">
          <cell r="A7192" t="str">
            <v/>
          </cell>
          <cell r="B7192" t="str">
            <v/>
          </cell>
          <cell r="C7192">
            <v>0</v>
          </cell>
          <cell r="D7192" t="str">
            <v/>
          </cell>
          <cell r="E7192">
            <v>0</v>
          </cell>
          <cell r="F7192">
            <v>0</v>
          </cell>
          <cell r="G7192">
            <v>0</v>
          </cell>
        </row>
        <row r="7193">
          <cell r="A7193" t="str">
            <v/>
          </cell>
          <cell r="B7193" t="str">
            <v/>
          </cell>
          <cell r="C7193">
            <v>0</v>
          </cell>
          <cell r="D7193" t="str">
            <v/>
          </cell>
          <cell r="E7193">
            <v>0</v>
          </cell>
          <cell r="F7193">
            <v>0</v>
          </cell>
          <cell r="G7193">
            <v>0</v>
          </cell>
        </row>
        <row r="7194">
          <cell r="A7194" t="str">
            <v/>
          </cell>
          <cell r="B7194" t="str">
            <v/>
          </cell>
          <cell r="C7194">
            <v>0</v>
          </cell>
          <cell r="D7194" t="str">
            <v/>
          </cell>
          <cell r="E7194">
            <v>0</v>
          </cell>
          <cell r="F7194">
            <v>0</v>
          </cell>
          <cell r="G7194">
            <v>0</v>
          </cell>
        </row>
        <row r="7195">
          <cell r="A7195" t="str">
            <v/>
          </cell>
          <cell r="B7195" t="str">
            <v/>
          </cell>
          <cell r="C7195">
            <v>0</v>
          </cell>
          <cell r="D7195" t="str">
            <v/>
          </cell>
          <cell r="E7195">
            <v>0</v>
          </cell>
          <cell r="F7195">
            <v>0</v>
          </cell>
          <cell r="G7195">
            <v>0</v>
          </cell>
        </row>
        <row r="7196">
          <cell r="A7196" t="str">
            <v/>
          </cell>
          <cell r="B7196" t="str">
            <v/>
          </cell>
          <cell r="C7196">
            <v>0</v>
          </cell>
          <cell r="D7196" t="str">
            <v/>
          </cell>
          <cell r="E7196">
            <v>0</v>
          </cell>
          <cell r="F7196">
            <v>0</v>
          </cell>
          <cell r="G7196">
            <v>0</v>
          </cell>
        </row>
        <row r="7197">
          <cell r="A7197">
            <v>0</v>
          </cell>
          <cell r="B7197">
            <v>0</v>
          </cell>
          <cell r="C7197">
            <v>0</v>
          </cell>
          <cell r="D7197">
            <v>0</v>
          </cell>
          <cell r="E7197">
            <v>0</v>
          </cell>
          <cell r="F7197" t="str">
            <v>Total C</v>
          </cell>
          <cell r="G7197">
            <v>0</v>
          </cell>
        </row>
        <row r="7198">
          <cell r="A7198">
            <v>0</v>
          </cell>
          <cell r="B7198">
            <v>0</v>
          </cell>
          <cell r="C7198">
            <v>0</v>
          </cell>
          <cell r="D7198">
            <v>0</v>
          </cell>
          <cell r="E7198">
            <v>0</v>
          </cell>
          <cell r="F7198">
            <v>0</v>
          </cell>
          <cell r="G7198">
            <v>0</v>
          </cell>
        </row>
        <row r="7199">
          <cell r="A7199" t="str">
            <v/>
          </cell>
          <cell r="B7199" t="str">
            <v/>
          </cell>
          <cell r="C7199">
            <v>0</v>
          </cell>
          <cell r="D7199" t="str">
            <v>Costo  Neto</v>
          </cell>
          <cell r="E7199">
            <v>0</v>
          </cell>
          <cell r="F7199" t="str">
            <v>Total D=A+B+C</v>
          </cell>
          <cell r="G7199">
            <v>0</v>
          </cell>
        </row>
        <row r="7201">
          <cell r="A7201" t="str">
            <v>ANALISIS DE PRECIOS</v>
          </cell>
          <cell r="B7201">
            <v>0</v>
          </cell>
          <cell r="C7201">
            <v>0</v>
          </cell>
          <cell r="D7201">
            <v>0</v>
          </cell>
          <cell r="E7201">
            <v>0</v>
          </cell>
          <cell r="F7201">
            <v>0</v>
          </cell>
          <cell r="G7201">
            <v>0</v>
          </cell>
        </row>
        <row r="7202">
          <cell r="A7202" t="str">
            <v>COMITENTE:</v>
          </cell>
          <cell r="B7202" t="str">
            <v>DIRECCIÓN DE ARQUITECTURA</v>
          </cell>
          <cell r="C7202">
            <v>0</v>
          </cell>
          <cell r="D7202">
            <v>0</v>
          </cell>
          <cell r="E7202">
            <v>0</v>
          </cell>
          <cell r="F7202">
            <v>0</v>
          </cell>
          <cell r="G7202">
            <v>0</v>
          </cell>
        </row>
        <row r="7203">
          <cell r="A7203" t="str">
            <v>CONTRATISTA:</v>
          </cell>
          <cell r="B7203" t="str">
            <v>FUNCIONALES SIGOP</v>
          </cell>
          <cell r="C7203">
            <v>0</v>
          </cell>
          <cell r="D7203">
            <v>0</v>
          </cell>
          <cell r="E7203">
            <v>0</v>
          </cell>
          <cell r="F7203">
            <v>0</v>
          </cell>
          <cell r="G7203">
            <v>0</v>
          </cell>
        </row>
        <row r="7204">
          <cell r="A7204" t="str">
            <v>OBRA:</v>
          </cell>
          <cell r="B7204" t="str">
            <v>PRUEBA PLANILLA DE MEDICION</v>
          </cell>
          <cell r="C7204">
            <v>0</v>
          </cell>
          <cell r="D7204">
            <v>0</v>
          </cell>
          <cell r="E7204">
            <v>0</v>
          </cell>
          <cell r="F7204" t="str">
            <v>PRECIOS A:</v>
          </cell>
          <cell r="G7204">
            <v>0</v>
          </cell>
        </row>
        <row r="7205">
          <cell r="A7205" t="str">
            <v>UBICACIÓN:</v>
          </cell>
          <cell r="B7205" t="str">
            <v>CENTRO CIVICO</v>
          </cell>
          <cell r="C7205">
            <v>0</v>
          </cell>
          <cell r="D7205">
            <v>0</v>
          </cell>
          <cell r="E7205">
            <v>0</v>
          </cell>
          <cell r="F7205">
            <v>0</v>
          </cell>
          <cell r="G7205">
            <v>0</v>
          </cell>
        </row>
        <row r="7206">
          <cell r="A7206" t="str">
            <v>RUBRO:</v>
          </cell>
          <cell r="B7206" t="str">
            <v/>
          </cell>
          <cell r="C7206" t="str">
            <v/>
          </cell>
          <cell r="D7206">
            <v>0</v>
          </cell>
          <cell r="E7206">
            <v>0</v>
          </cell>
          <cell r="F7206">
            <v>0</v>
          </cell>
          <cell r="G7206">
            <v>0</v>
          </cell>
        </row>
        <row r="7207">
          <cell r="A7207" t="str">
            <v>ITEM:</v>
          </cell>
          <cell r="B7207" t="str">
            <v/>
          </cell>
          <cell r="C7207" t="str">
            <v/>
          </cell>
          <cell r="D7207">
            <v>0</v>
          </cell>
          <cell r="E7207">
            <v>0</v>
          </cell>
          <cell r="F7207" t="str">
            <v>UNIDAD:</v>
          </cell>
          <cell r="G7207" t="str">
            <v/>
          </cell>
        </row>
        <row r="7208">
          <cell r="A7208">
            <v>0</v>
          </cell>
          <cell r="B7208">
            <v>0</v>
          </cell>
          <cell r="C7208">
            <v>0</v>
          </cell>
          <cell r="D7208">
            <v>0</v>
          </cell>
          <cell r="E7208">
            <v>0</v>
          </cell>
          <cell r="F7208">
            <v>0</v>
          </cell>
          <cell r="G7208">
            <v>0</v>
          </cell>
        </row>
        <row r="7209">
          <cell r="A7209" t="str">
            <v>DATOS REDETERMINACION</v>
          </cell>
          <cell r="B7209">
            <v>0</v>
          </cell>
          <cell r="C7209" t="str">
            <v>DESIGNACION</v>
          </cell>
          <cell r="D7209" t="str">
            <v>U</v>
          </cell>
          <cell r="E7209" t="str">
            <v>Cantidad</v>
          </cell>
          <cell r="F7209" t="str">
            <v>$ Unitarios</v>
          </cell>
          <cell r="G7209" t="str">
            <v>$ Parcial</v>
          </cell>
        </row>
        <row r="7210">
          <cell r="A7210" t="str">
            <v>CÓDIGO</v>
          </cell>
          <cell r="B7210" t="str">
            <v>DESCRIPCIÓN</v>
          </cell>
          <cell r="C7210">
            <v>0</v>
          </cell>
          <cell r="D7210">
            <v>0</v>
          </cell>
          <cell r="E7210">
            <v>0</v>
          </cell>
          <cell r="F7210">
            <v>0</v>
          </cell>
          <cell r="G7210">
            <v>0</v>
          </cell>
        </row>
        <row r="7211">
          <cell r="A7211">
            <v>0</v>
          </cell>
          <cell r="B7211">
            <v>0</v>
          </cell>
          <cell r="C7211" t="str">
            <v>A - MATERIALES</v>
          </cell>
          <cell r="D7211">
            <v>0</v>
          </cell>
          <cell r="E7211">
            <v>0</v>
          </cell>
          <cell r="F7211">
            <v>0</v>
          </cell>
          <cell r="G7211">
            <v>0</v>
          </cell>
        </row>
        <row r="7212">
          <cell r="A7212" t="str">
            <v/>
          </cell>
          <cell r="B7212" t="str">
            <v/>
          </cell>
          <cell r="C7212">
            <v>0</v>
          </cell>
          <cell r="D7212" t="str">
            <v/>
          </cell>
          <cell r="E7212">
            <v>0</v>
          </cell>
          <cell r="F7212">
            <v>0</v>
          </cell>
          <cell r="G7212">
            <v>0</v>
          </cell>
        </row>
        <row r="7213">
          <cell r="A7213" t="str">
            <v/>
          </cell>
          <cell r="B7213" t="str">
            <v/>
          </cell>
          <cell r="C7213">
            <v>0</v>
          </cell>
          <cell r="D7213" t="str">
            <v/>
          </cell>
          <cell r="E7213">
            <v>0</v>
          </cell>
          <cell r="F7213">
            <v>0</v>
          </cell>
          <cell r="G7213">
            <v>0</v>
          </cell>
        </row>
        <row r="7214">
          <cell r="A7214" t="str">
            <v/>
          </cell>
          <cell r="B7214" t="str">
            <v/>
          </cell>
          <cell r="C7214">
            <v>0</v>
          </cell>
          <cell r="D7214" t="str">
            <v/>
          </cell>
          <cell r="E7214">
            <v>0</v>
          </cell>
          <cell r="F7214">
            <v>0</v>
          </cell>
          <cell r="G7214">
            <v>0</v>
          </cell>
        </row>
        <row r="7215">
          <cell r="A7215" t="str">
            <v/>
          </cell>
          <cell r="B7215" t="str">
            <v/>
          </cell>
          <cell r="C7215">
            <v>0</v>
          </cell>
          <cell r="D7215" t="str">
            <v/>
          </cell>
          <cell r="E7215">
            <v>0</v>
          </cell>
          <cell r="F7215">
            <v>0</v>
          </cell>
          <cell r="G7215">
            <v>0</v>
          </cell>
        </row>
        <row r="7216">
          <cell r="A7216" t="str">
            <v/>
          </cell>
          <cell r="B7216" t="str">
            <v/>
          </cell>
          <cell r="C7216">
            <v>0</v>
          </cell>
          <cell r="D7216" t="str">
            <v/>
          </cell>
          <cell r="E7216">
            <v>0</v>
          </cell>
          <cell r="F7216">
            <v>0</v>
          </cell>
          <cell r="G7216">
            <v>0</v>
          </cell>
        </row>
        <row r="7217">
          <cell r="A7217" t="str">
            <v/>
          </cell>
          <cell r="B7217" t="str">
            <v/>
          </cell>
          <cell r="C7217">
            <v>0</v>
          </cell>
          <cell r="D7217" t="str">
            <v/>
          </cell>
          <cell r="E7217">
            <v>0</v>
          </cell>
          <cell r="F7217">
            <v>0</v>
          </cell>
          <cell r="G7217">
            <v>0</v>
          </cell>
        </row>
        <row r="7218">
          <cell r="A7218" t="str">
            <v/>
          </cell>
          <cell r="B7218" t="str">
            <v/>
          </cell>
          <cell r="C7218">
            <v>0</v>
          </cell>
          <cell r="D7218" t="str">
            <v/>
          </cell>
          <cell r="E7218">
            <v>0</v>
          </cell>
          <cell r="F7218">
            <v>0</v>
          </cell>
          <cell r="G7218">
            <v>0</v>
          </cell>
        </row>
        <row r="7219">
          <cell r="A7219" t="str">
            <v/>
          </cell>
          <cell r="B7219" t="str">
            <v/>
          </cell>
          <cell r="C7219">
            <v>0</v>
          </cell>
          <cell r="D7219" t="str">
            <v/>
          </cell>
          <cell r="E7219">
            <v>0</v>
          </cell>
          <cell r="F7219">
            <v>0</v>
          </cell>
          <cell r="G7219">
            <v>0</v>
          </cell>
        </row>
        <row r="7220">
          <cell r="A7220" t="str">
            <v/>
          </cell>
          <cell r="B7220" t="str">
            <v/>
          </cell>
          <cell r="C7220">
            <v>0</v>
          </cell>
          <cell r="D7220" t="str">
            <v/>
          </cell>
          <cell r="E7220">
            <v>0</v>
          </cell>
          <cell r="F7220">
            <v>0</v>
          </cell>
          <cell r="G7220">
            <v>0</v>
          </cell>
        </row>
        <row r="7221">
          <cell r="A7221" t="str">
            <v/>
          </cell>
          <cell r="B7221" t="str">
            <v/>
          </cell>
          <cell r="C7221">
            <v>0</v>
          </cell>
          <cell r="D7221" t="str">
            <v/>
          </cell>
          <cell r="E7221">
            <v>0</v>
          </cell>
          <cell r="F7221">
            <v>0</v>
          </cell>
          <cell r="G7221">
            <v>0</v>
          </cell>
        </row>
        <row r="7222">
          <cell r="A7222" t="str">
            <v/>
          </cell>
          <cell r="B7222" t="str">
            <v/>
          </cell>
          <cell r="C7222">
            <v>0</v>
          </cell>
          <cell r="D7222" t="str">
            <v/>
          </cell>
          <cell r="E7222">
            <v>0</v>
          </cell>
          <cell r="F7222">
            <v>0</v>
          </cell>
          <cell r="G7222">
            <v>0</v>
          </cell>
        </row>
        <row r="7223">
          <cell r="A7223" t="str">
            <v/>
          </cell>
          <cell r="B7223" t="str">
            <v/>
          </cell>
          <cell r="C7223">
            <v>0</v>
          </cell>
          <cell r="D7223" t="str">
            <v/>
          </cell>
          <cell r="E7223">
            <v>0</v>
          </cell>
          <cell r="F7223">
            <v>0</v>
          </cell>
          <cell r="G7223">
            <v>0</v>
          </cell>
        </row>
        <row r="7224">
          <cell r="A7224" t="str">
            <v/>
          </cell>
          <cell r="B7224" t="str">
            <v/>
          </cell>
          <cell r="C7224">
            <v>0</v>
          </cell>
          <cell r="D7224" t="str">
            <v/>
          </cell>
          <cell r="E7224">
            <v>0</v>
          </cell>
          <cell r="F7224">
            <v>0</v>
          </cell>
          <cell r="G7224">
            <v>0</v>
          </cell>
        </row>
        <row r="7225">
          <cell r="A7225" t="str">
            <v/>
          </cell>
          <cell r="B7225" t="str">
            <v/>
          </cell>
          <cell r="C7225">
            <v>0</v>
          </cell>
          <cell r="D7225" t="str">
            <v/>
          </cell>
          <cell r="E7225">
            <v>0</v>
          </cell>
          <cell r="F7225">
            <v>0</v>
          </cell>
          <cell r="G7225">
            <v>0</v>
          </cell>
        </row>
        <row r="7226">
          <cell r="A7226">
            <v>0</v>
          </cell>
          <cell r="B7226">
            <v>0</v>
          </cell>
          <cell r="C7226">
            <v>0</v>
          </cell>
          <cell r="D7226">
            <v>0</v>
          </cell>
          <cell r="E7226">
            <v>0</v>
          </cell>
          <cell r="F7226" t="str">
            <v>Total A</v>
          </cell>
          <cell r="G7226">
            <v>0</v>
          </cell>
        </row>
        <row r="7227">
          <cell r="A7227">
            <v>0</v>
          </cell>
          <cell r="B7227">
            <v>0</v>
          </cell>
          <cell r="C7227" t="str">
            <v>B - MANO DE OBRA</v>
          </cell>
          <cell r="D7227">
            <v>0</v>
          </cell>
          <cell r="E7227">
            <v>0</v>
          </cell>
          <cell r="F7227">
            <v>0</v>
          </cell>
          <cell r="G7227">
            <v>0</v>
          </cell>
        </row>
        <row r="7228">
          <cell r="A7228" t="str">
            <v/>
          </cell>
          <cell r="B7228">
            <v>0</v>
          </cell>
          <cell r="C7228">
            <v>0</v>
          </cell>
          <cell r="D7228" t="str">
            <v/>
          </cell>
          <cell r="E7228">
            <v>0</v>
          </cell>
          <cell r="F7228">
            <v>0</v>
          </cell>
          <cell r="G7228">
            <v>0</v>
          </cell>
        </row>
        <row r="7229">
          <cell r="A7229" t="str">
            <v/>
          </cell>
          <cell r="B7229">
            <v>0</v>
          </cell>
          <cell r="C7229">
            <v>0</v>
          </cell>
          <cell r="D7229" t="str">
            <v/>
          </cell>
          <cell r="E7229">
            <v>0</v>
          </cell>
          <cell r="F7229">
            <v>0</v>
          </cell>
          <cell r="G7229">
            <v>0</v>
          </cell>
        </row>
        <row r="7230">
          <cell r="A7230" t="str">
            <v/>
          </cell>
          <cell r="B7230">
            <v>0</v>
          </cell>
          <cell r="C7230">
            <v>0</v>
          </cell>
          <cell r="D7230" t="str">
            <v/>
          </cell>
          <cell r="E7230">
            <v>0</v>
          </cell>
          <cell r="F7230">
            <v>0</v>
          </cell>
          <cell r="G7230">
            <v>0</v>
          </cell>
        </row>
        <row r="7231">
          <cell r="A7231" t="str">
            <v/>
          </cell>
          <cell r="B7231">
            <v>0</v>
          </cell>
          <cell r="C7231">
            <v>0</v>
          </cell>
          <cell r="D7231" t="str">
            <v/>
          </cell>
          <cell r="E7231">
            <v>0</v>
          </cell>
          <cell r="F7231">
            <v>0</v>
          </cell>
          <cell r="G7231">
            <v>0</v>
          </cell>
        </row>
        <row r="7232">
          <cell r="A7232" t="str">
            <v/>
          </cell>
          <cell r="B7232">
            <v>0</v>
          </cell>
          <cell r="C7232">
            <v>0</v>
          </cell>
          <cell r="D7232" t="str">
            <v/>
          </cell>
          <cell r="E7232">
            <v>0</v>
          </cell>
          <cell r="F7232">
            <v>0</v>
          </cell>
          <cell r="G7232">
            <v>0</v>
          </cell>
        </row>
        <row r="7233">
          <cell r="A7233" t="str">
            <v/>
          </cell>
          <cell r="B7233">
            <v>0</v>
          </cell>
          <cell r="C7233">
            <v>0</v>
          </cell>
          <cell r="D7233" t="str">
            <v/>
          </cell>
          <cell r="E7233">
            <v>0</v>
          </cell>
          <cell r="F7233">
            <v>0</v>
          </cell>
          <cell r="G7233">
            <v>0</v>
          </cell>
        </row>
        <row r="7234">
          <cell r="A7234" t="str">
            <v/>
          </cell>
          <cell r="B7234">
            <v>0</v>
          </cell>
          <cell r="C7234">
            <v>0</v>
          </cell>
          <cell r="D7234" t="str">
            <v/>
          </cell>
          <cell r="E7234">
            <v>0</v>
          </cell>
          <cell r="F7234">
            <v>0</v>
          </cell>
          <cell r="G7234">
            <v>0</v>
          </cell>
        </row>
        <row r="7235">
          <cell r="A7235" t="str">
            <v/>
          </cell>
          <cell r="B7235">
            <v>0</v>
          </cell>
          <cell r="C7235">
            <v>0</v>
          </cell>
          <cell r="D7235" t="str">
            <v/>
          </cell>
          <cell r="E7235">
            <v>0</v>
          </cell>
          <cell r="F7235">
            <v>0</v>
          </cell>
          <cell r="G7235">
            <v>0</v>
          </cell>
        </row>
        <row r="7236">
          <cell r="A7236">
            <v>0</v>
          </cell>
          <cell r="B7236">
            <v>0</v>
          </cell>
          <cell r="C7236">
            <v>0</v>
          </cell>
          <cell r="D7236">
            <v>0</v>
          </cell>
          <cell r="E7236">
            <v>0</v>
          </cell>
          <cell r="F7236" t="str">
            <v>Total B</v>
          </cell>
          <cell r="G7236">
            <v>0</v>
          </cell>
        </row>
        <row r="7237">
          <cell r="A7237">
            <v>0</v>
          </cell>
          <cell r="B7237">
            <v>0</v>
          </cell>
          <cell r="C7237" t="str">
            <v>C - EQUIPOS</v>
          </cell>
          <cell r="D7237">
            <v>0</v>
          </cell>
          <cell r="E7237">
            <v>0</v>
          </cell>
          <cell r="F7237">
            <v>0</v>
          </cell>
          <cell r="G7237">
            <v>0</v>
          </cell>
        </row>
        <row r="7238">
          <cell r="A7238" t="str">
            <v/>
          </cell>
          <cell r="B7238" t="str">
            <v/>
          </cell>
          <cell r="C7238">
            <v>0</v>
          </cell>
          <cell r="D7238" t="str">
            <v/>
          </cell>
          <cell r="E7238">
            <v>0</v>
          </cell>
          <cell r="F7238">
            <v>0</v>
          </cell>
          <cell r="G7238">
            <v>0</v>
          </cell>
        </row>
        <row r="7239">
          <cell r="A7239" t="str">
            <v/>
          </cell>
          <cell r="B7239" t="str">
            <v/>
          </cell>
          <cell r="C7239">
            <v>0</v>
          </cell>
          <cell r="D7239" t="str">
            <v/>
          </cell>
          <cell r="E7239">
            <v>0</v>
          </cell>
          <cell r="F7239">
            <v>0</v>
          </cell>
          <cell r="G7239">
            <v>0</v>
          </cell>
        </row>
        <row r="7240">
          <cell r="A7240" t="str">
            <v/>
          </cell>
          <cell r="B7240" t="str">
            <v/>
          </cell>
          <cell r="C7240">
            <v>0</v>
          </cell>
          <cell r="D7240" t="str">
            <v/>
          </cell>
          <cell r="E7240">
            <v>0</v>
          </cell>
          <cell r="F7240">
            <v>0</v>
          </cell>
          <cell r="G7240">
            <v>0</v>
          </cell>
        </row>
        <row r="7241">
          <cell r="A7241" t="str">
            <v/>
          </cell>
          <cell r="B7241" t="str">
            <v/>
          </cell>
          <cell r="C7241">
            <v>0</v>
          </cell>
          <cell r="D7241" t="str">
            <v/>
          </cell>
          <cell r="E7241">
            <v>0</v>
          </cell>
          <cell r="F7241">
            <v>0</v>
          </cell>
          <cell r="G7241">
            <v>0</v>
          </cell>
        </row>
        <row r="7242">
          <cell r="A7242" t="str">
            <v/>
          </cell>
          <cell r="B7242" t="str">
            <v/>
          </cell>
          <cell r="C7242">
            <v>0</v>
          </cell>
          <cell r="D7242" t="str">
            <v/>
          </cell>
          <cell r="E7242">
            <v>0</v>
          </cell>
          <cell r="F7242">
            <v>0</v>
          </cell>
          <cell r="G7242">
            <v>0</v>
          </cell>
        </row>
        <row r="7243">
          <cell r="A7243" t="str">
            <v/>
          </cell>
          <cell r="B7243" t="str">
            <v/>
          </cell>
          <cell r="C7243">
            <v>0</v>
          </cell>
          <cell r="D7243" t="str">
            <v/>
          </cell>
          <cell r="E7243">
            <v>0</v>
          </cell>
          <cell r="F7243">
            <v>0</v>
          </cell>
          <cell r="G7243">
            <v>0</v>
          </cell>
        </row>
        <row r="7244">
          <cell r="A7244" t="str">
            <v/>
          </cell>
          <cell r="B7244" t="str">
            <v/>
          </cell>
          <cell r="C7244">
            <v>0</v>
          </cell>
          <cell r="D7244" t="str">
            <v/>
          </cell>
          <cell r="E7244">
            <v>0</v>
          </cell>
          <cell r="F7244">
            <v>0</v>
          </cell>
          <cell r="G7244">
            <v>0</v>
          </cell>
        </row>
        <row r="7245">
          <cell r="A7245" t="str">
            <v/>
          </cell>
          <cell r="B7245" t="str">
            <v/>
          </cell>
          <cell r="C7245">
            <v>0</v>
          </cell>
          <cell r="D7245" t="str">
            <v/>
          </cell>
          <cell r="E7245">
            <v>0</v>
          </cell>
          <cell r="F7245">
            <v>0</v>
          </cell>
          <cell r="G7245">
            <v>0</v>
          </cell>
        </row>
        <row r="7246">
          <cell r="A7246" t="str">
            <v/>
          </cell>
          <cell r="B7246" t="str">
            <v/>
          </cell>
          <cell r="C7246">
            <v>0</v>
          </cell>
          <cell r="D7246" t="str">
            <v/>
          </cell>
          <cell r="E7246">
            <v>0</v>
          </cell>
          <cell r="F7246">
            <v>0</v>
          </cell>
          <cell r="G7246">
            <v>0</v>
          </cell>
        </row>
        <row r="7247">
          <cell r="A7247">
            <v>0</v>
          </cell>
          <cell r="B7247">
            <v>0</v>
          </cell>
          <cell r="C7247">
            <v>0</v>
          </cell>
          <cell r="D7247">
            <v>0</v>
          </cell>
          <cell r="E7247">
            <v>0</v>
          </cell>
          <cell r="F7247" t="str">
            <v>Total C</v>
          </cell>
          <cell r="G7247">
            <v>0</v>
          </cell>
        </row>
        <row r="7248">
          <cell r="A7248">
            <v>0</v>
          </cell>
          <cell r="B7248">
            <v>0</v>
          </cell>
          <cell r="C7248">
            <v>0</v>
          </cell>
          <cell r="D7248">
            <v>0</v>
          </cell>
          <cell r="E7248">
            <v>0</v>
          </cell>
          <cell r="F7248">
            <v>0</v>
          </cell>
          <cell r="G7248">
            <v>0</v>
          </cell>
        </row>
        <row r="7249">
          <cell r="A7249" t="str">
            <v/>
          </cell>
          <cell r="B7249" t="str">
            <v/>
          </cell>
          <cell r="C7249">
            <v>0</v>
          </cell>
          <cell r="D7249" t="str">
            <v>Costo  Neto</v>
          </cell>
          <cell r="E7249">
            <v>0</v>
          </cell>
          <cell r="F7249" t="str">
            <v>Total D=A+B+C</v>
          </cell>
          <cell r="G7249">
            <v>0</v>
          </cell>
        </row>
        <row r="7251">
          <cell r="A7251" t="str">
            <v>ANALISIS DE PRECIOS</v>
          </cell>
          <cell r="B7251">
            <v>0</v>
          </cell>
          <cell r="C7251">
            <v>0</v>
          </cell>
          <cell r="D7251">
            <v>0</v>
          </cell>
          <cell r="E7251">
            <v>0</v>
          </cell>
          <cell r="F7251">
            <v>0</v>
          </cell>
          <cell r="G7251">
            <v>0</v>
          </cell>
        </row>
        <row r="7252">
          <cell r="A7252" t="str">
            <v>COMITENTE:</v>
          </cell>
          <cell r="B7252" t="str">
            <v>DIRECCIÓN DE ARQUITECTURA</v>
          </cell>
          <cell r="C7252">
            <v>0</v>
          </cell>
          <cell r="D7252">
            <v>0</v>
          </cell>
          <cell r="E7252">
            <v>0</v>
          </cell>
          <cell r="F7252">
            <v>0</v>
          </cell>
          <cell r="G7252">
            <v>0</v>
          </cell>
        </row>
        <row r="7253">
          <cell r="A7253" t="str">
            <v>CONTRATISTA:</v>
          </cell>
          <cell r="B7253" t="str">
            <v>FUNCIONALES SIGOP</v>
          </cell>
          <cell r="C7253">
            <v>0</v>
          </cell>
          <cell r="D7253">
            <v>0</v>
          </cell>
          <cell r="E7253">
            <v>0</v>
          </cell>
          <cell r="F7253">
            <v>0</v>
          </cell>
          <cell r="G7253">
            <v>0</v>
          </cell>
        </row>
        <row r="7254">
          <cell r="A7254" t="str">
            <v>OBRA:</v>
          </cell>
          <cell r="B7254" t="str">
            <v>PRUEBA PLANILLA DE MEDICION</v>
          </cell>
          <cell r="C7254">
            <v>0</v>
          </cell>
          <cell r="D7254">
            <v>0</v>
          </cell>
          <cell r="E7254">
            <v>0</v>
          </cell>
          <cell r="F7254" t="str">
            <v>PRECIOS A:</v>
          </cell>
          <cell r="G7254">
            <v>0</v>
          </cell>
        </row>
        <row r="7255">
          <cell r="A7255" t="str">
            <v>UBICACIÓN:</v>
          </cell>
          <cell r="B7255" t="str">
            <v>CENTRO CIVICO</v>
          </cell>
          <cell r="C7255">
            <v>0</v>
          </cell>
          <cell r="D7255">
            <v>0</v>
          </cell>
          <cell r="E7255">
            <v>0</v>
          </cell>
          <cell r="F7255">
            <v>0</v>
          </cell>
          <cell r="G7255">
            <v>0</v>
          </cell>
        </row>
        <row r="7256">
          <cell r="A7256" t="str">
            <v>RUBRO:</v>
          </cell>
          <cell r="B7256" t="str">
            <v/>
          </cell>
          <cell r="C7256" t="str">
            <v/>
          </cell>
          <cell r="D7256">
            <v>0</v>
          </cell>
          <cell r="E7256">
            <v>0</v>
          </cell>
          <cell r="F7256">
            <v>0</v>
          </cell>
          <cell r="G7256">
            <v>0</v>
          </cell>
        </row>
        <row r="7257">
          <cell r="A7257" t="str">
            <v>ITEM:</v>
          </cell>
          <cell r="B7257" t="str">
            <v/>
          </cell>
          <cell r="C7257" t="str">
            <v/>
          </cell>
          <cell r="D7257">
            <v>0</v>
          </cell>
          <cell r="E7257">
            <v>0</v>
          </cell>
          <cell r="F7257" t="str">
            <v>UNIDAD:</v>
          </cell>
          <cell r="G7257" t="str">
            <v/>
          </cell>
        </row>
        <row r="7258">
          <cell r="A7258">
            <v>0</v>
          </cell>
          <cell r="B7258">
            <v>0</v>
          </cell>
          <cell r="C7258">
            <v>0</v>
          </cell>
          <cell r="D7258">
            <v>0</v>
          </cell>
          <cell r="E7258">
            <v>0</v>
          </cell>
          <cell r="F7258">
            <v>0</v>
          </cell>
          <cell r="G7258">
            <v>0</v>
          </cell>
        </row>
        <row r="7259">
          <cell r="A7259" t="str">
            <v>DATOS REDETERMINACION</v>
          </cell>
          <cell r="B7259">
            <v>0</v>
          </cell>
          <cell r="C7259" t="str">
            <v>DESIGNACION</v>
          </cell>
          <cell r="D7259" t="str">
            <v>U</v>
          </cell>
          <cell r="E7259" t="str">
            <v>Cantidad</v>
          </cell>
          <cell r="F7259" t="str">
            <v>$ Unitarios</v>
          </cell>
          <cell r="G7259" t="str">
            <v>$ Parcial</v>
          </cell>
        </row>
        <row r="7260">
          <cell r="A7260" t="str">
            <v>CÓDIGO</v>
          </cell>
          <cell r="B7260" t="str">
            <v>DESCRIPCIÓN</v>
          </cell>
          <cell r="C7260">
            <v>0</v>
          </cell>
          <cell r="D7260">
            <v>0</v>
          </cell>
          <cell r="E7260">
            <v>0</v>
          </cell>
          <cell r="F7260">
            <v>0</v>
          </cell>
          <cell r="G7260">
            <v>0</v>
          </cell>
        </row>
        <row r="7261">
          <cell r="A7261">
            <v>0</v>
          </cell>
          <cell r="B7261">
            <v>0</v>
          </cell>
          <cell r="C7261" t="str">
            <v>A - MATERIALES</v>
          </cell>
          <cell r="D7261">
            <v>0</v>
          </cell>
          <cell r="E7261">
            <v>0</v>
          </cell>
          <cell r="F7261">
            <v>0</v>
          </cell>
          <cell r="G7261">
            <v>0</v>
          </cell>
        </row>
        <row r="7262">
          <cell r="A7262" t="str">
            <v/>
          </cell>
          <cell r="B7262" t="str">
            <v/>
          </cell>
          <cell r="C7262">
            <v>0</v>
          </cell>
          <cell r="D7262" t="str">
            <v/>
          </cell>
          <cell r="E7262">
            <v>0</v>
          </cell>
          <cell r="F7262">
            <v>0</v>
          </cell>
          <cell r="G7262">
            <v>0</v>
          </cell>
        </row>
        <row r="7263">
          <cell r="A7263" t="str">
            <v/>
          </cell>
          <cell r="B7263" t="str">
            <v/>
          </cell>
          <cell r="C7263">
            <v>0</v>
          </cell>
          <cell r="D7263" t="str">
            <v/>
          </cell>
          <cell r="E7263">
            <v>0</v>
          </cell>
          <cell r="F7263">
            <v>0</v>
          </cell>
          <cell r="G7263">
            <v>0</v>
          </cell>
        </row>
        <row r="7264">
          <cell r="A7264" t="str">
            <v/>
          </cell>
          <cell r="B7264" t="str">
            <v/>
          </cell>
          <cell r="C7264">
            <v>0</v>
          </cell>
          <cell r="D7264" t="str">
            <v/>
          </cell>
          <cell r="E7264">
            <v>0</v>
          </cell>
          <cell r="F7264">
            <v>0</v>
          </cell>
          <cell r="G7264">
            <v>0</v>
          </cell>
        </row>
        <row r="7265">
          <cell r="A7265" t="str">
            <v/>
          </cell>
          <cell r="B7265" t="str">
            <v/>
          </cell>
          <cell r="C7265">
            <v>0</v>
          </cell>
          <cell r="D7265" t="str">
            <v/>
          </cell>
          <cell r="E7265">
            <v>0</v>
          </cell>
          <cell r="F7265">
            <v>0</v>
          </cell>
          <cell r="G7265">
            <v>0</v>
          </cell>
        </row>
        <row r="7266">
          <cell r="A7266" t="str">
            <v/>
          </cell>
          <cell r="B7266" t="str">
            <v/>
          </cell>
          <cell r="C7266">
            <v>0</v>
          </cell>
          <cell r="D7266" t="str">
            <v/>
          </cell>
          <cell r="E7266">
            <v>0</v>
          </cell>
          <cell r="F7266">
            <v>0</v>
          </cell>
          <cell r="G7266">
            <v>0</v>
          </cell>
        </row>
        <row r="7267">
          <cell r="A7267" t="str">
            <v/>
          </cell>
          <cell r="B7267" t="str">
            <v/>
          </cell>
          <cell r="C7267">
            <v>0</v>
          </cell>
          <cell r="D7267" t="str">
            <v/>
          </cell>
          <cell r="E7267">
            <v>0</v>
          </cell>
          <cell r="F7267">
            <v>0</v>
          </cell>
          <cell r="G7267">
            <v>0</v>
          </cell>
        </row>
        <row r="7268">
          <cell r="A7268" t="str">
            <v/>
          </cell>
          <cell r="B7268" t="str">
            <v/>
          </cell>
          <cell r="C7268">
            <v>0</v>
          </cell>
          <cell r="D7268" t="str">
            <v/>
          </cell>
          <cell r="E7268">
            <v>0</v>
          </cell>
          <cell r="F7268">
            <v>0</v>
          </cell>
          <cell r="G7268">
            <v>0</v>
          </cell>
        </row>
        <row r="7269">
          <cell r="A7269" t="str">
            <v/>
          </cell>
          <cell r="B7269" t="str">
            <v/>
          </cell>
          <cell r="C7269">
            <v>0</v>
          </cell>
          <cell r="D7269" t="str">
            <v/>
          </cell>
          <cell r="E7269">
            <v>0</v>
          </cell>
          <cell r="F7269">
            <v>0</v>
          </cell>
          <cell r="G7269">
            <v>0</v>
          </cell>
        </row>
        <row r="7270">
          <cell r="A7270" t="str">
            <v/>
          </cell>
          <cell r="B7270" t="str">
            <v/>
          </cell>
          <cell r="C7270">
            <v>0</v>
          </cell>
          <cell r="D7270" t="str">
            <v/>
          </cell>
          <cell r="E7270">
            <v>0</v>
          </cell>
          <cell r="F7270">
            <v>0</v>
          </cell>
          <cell r="G7270">
            <v>0</v>
          </cell>
        </row>
        <row r="7271">
          <cell r="A7271" t="str">
            <v/>
          </cell>
          <cell r="B7271" t="str">
            <v/>
          </cell>
          <cell r="C7271">
            <v>0</v>
          </cell>
          <cell r="D7271" t="str">
            <v/>
          </cell>
          <cell r="E7271">
            <v>0</v>
          </cell>
          <cell r="F7271">
            <v>0</v>
          </cell>
          <cell r="G7271">
            <v>0</v>
          </cell>
        </row>
        <row r="7272">
          <cell r="A7272" t="str">
            <v/>
          </cell>
          <cell r="B7272" t="str">
            <v/>
          </cell>
          <cell r="C7272">
            <v>0</v>
          </cell>
          <cell r="D7272" t="str">
            <v/>
          </cell>
          <cell r="E7272">
            <v>0</v>
          </cell>
          <cell r="F7272">
            <v>0</v>
          </cell>
          <cell r="G7272">
            <v>0</v>
          </cell>
        </row>
        <row r="7273">
          <cell r="A7273" t="str">
            <v/>
          </cell>
          <cell r="B7273" t="str">
            <v/>
          </cell>
          <cell r="C7273">
            <v>0</v>
          </cell>
          <cell r="D7273" t="str">
            <v/>
          </cell>
          <cell r="E7273">
            <v>0</v>
          </cell>
          <cell r="F7273">
            <v>0</v>
          </cell>
          <cell r="G7273">
            <v>0</v>
          </cell>
        </row>
        <row r="7274">
          <cell r="A7274" t="str">
            <v/>
          </cell>
          <cell r="B7274" t="str">
            <v/>
          </cell>
          <cell r="C7274">
            <v>0</v>
          </cell>
          <cell r="D7274" t="str">
            <v/>
          </cell>
          <cell r="E7274">
            <v>0</v>
          </cell>
          <cell r="F7274">
            <v>0</v>
          </cell>
          <cell r="G7274">
            <v>0</v>
          </cell>
        </row>
        <row r="7275">
          <cell r="A7275" t="str">
            <v/>
          </cell>
          <cell r="B7275" t="str">
            <v/>
          </cell>
          <cell r="C7275">
            <v>0</v>
          </cell>
          <cell r="D7275" t="str">
            <v/>
          </cell>
          <cell r="E7275">
            <v>0</v>
          </cell>
          <cell r="F7275">
            <v>0</v>
          </cell>
          <cell r="G7275">
            <v>0</v>
          </cell>
        </row>
        <row r="7276">
          <cell r="A7276">
            <v>0</v>
          </cell>
          <cell r="B7276">
            <v>0</v>
          </cell>
          <cell r="C7276">
            <v>0</v>
          </cell>
          <cell r="D7276">
            <v>0</v>
          </cell>
          <cell r="E7276">
            <v>0</v>
          </cell>
          <cell r="F7276" t="str">
            <v>Total A</v>
          </cell>
          <cell r="G7276">
            <v>0</v>
          </cell>
        </row>
        <row r="7277">
          <cell r="A7277">
            <v>0</v>
          </cell>
          <cell r="B7277">
            <v>0</v>
          </cell>
          <cell r="C7277" t="str">
            <v>B - MANO DE OBRA</v>
          </cell>
          <cell r="D7277">
            <v>0</v>
          </cell>
          <cell r="E7277">
            <v>0</v>
          </cell>
          <cell r="F7277">
            <v>0</v>
          </cell>
          <cell r="G7277">
            <v>0</v>
          </cell>
        </row>
        <row r="7278">
          <cell r="A7278" t="str">
            <v/>
          </cell>
          <cell r="B7278">
            <v>0</v>
          </cell>
          <cell r="C7278">
            <v>0</v>
          </cell>
          <cell r="D7278" t="str">
            <v/>
          </cell>
          <cell r="E7278">
            <v>0</v>
          </cell>
          <cell r="F7278">
            <v>0</v>
          </cell>
          <cell r="G7278">
            <v>0</v>
          </cell>
        </row>
        <row r="7279">
          <cell r="A7279" t="str">
            <v/>
          </cell>
          <cell r="B7279">
            <v>0</v>
          </cell>
          <cell r="C7279">
            <v>0</v>
          </cell>
          <cell r="D7279" t="str">
            <v/>
          </cell>
          <cell r="E7279">
            <v>0</v>
          </cell>
          <cell r="F7279">
            <v>0</v>
          </cell>
          <cell r="G7279">
            <v>0</v>
          </cell>
        </row>
        <row r="7280">
          <cell r="A7280" t="str">
            <v/>
          </cell>
          <cell r="B7280">
            <v>0</v>
          </cell>
          <cell r="C7280">
            <v>0</v>
          </cell>
          <cell r="D7280" t="str">
            <v/>
          </cell>
          <cell r="E7280">
            <v>0</v>
          </cell>
          <cell r="F7280">
            <v>0</v>
          </cell>
          <cell r="G7280">
            <v>0</v>
          </cell>
        </row>
        <row r="7281">
          <cell r="A7281" t="str">
            <v/>
          </cell>
          <cell r="B7281">
            <v>0</v>
          </cell>
          <cell r="C7281">
            <v>0</v>
          </cell>
          <cell r="D7281" t="str">
            <v/>
          </cell>
          <cell r="E7281">
            <v>0</v>
          </cell>
          <cell r="F7281">
            <v>0</v>
          </cell>
          <cell r="G7281">
            <v>0</v>
          </cell>
        </row>
        <row r="7282">
          <cell r="A7282" t="str">
            <v/>
          </cell>
          <cell r="B7282">
            <v>0</v>
          </cell>
          <cell r="C7282">
            <v>0</v>
          </cell>
          <cell r="D7282" t="str">
            <v/>
          </cell>
          <cell r="E7282">
            <v>0</v>
          </cell>
          <cell r="F7282">
            <v>0</v>
          </cell>
          <cell r="G7282">
            <v>0</v>
          </cell>
        </row>
        <row r="7283">
          <cell r="A7283" t="str">
            <v/>
          </cell>
          <cell r="B7283">
            <v>0</v>
          </cell>
          <cell r="C7283">
            <v>0</v>
          </cell>
          <cell r="D7283" t="str">
            <v/>
          </cell>
          <cell r="E7283">
            <v>0</v>
          </cell>
          <cell r="F7283">
            <v>0</v>
          </cell>
          <cell r="G7283">
            <v>0</v>
          </cell>
        </row>
        <row r="7284">
          <cell r="A7284" t="str">
            <v/>
          </cell>
          <cell r="B7284">
            <v>0</v>
          </cell>
          <cell r="C7284">
            <v>0</v>
          </cell>
          <cell r="D7284" t="str">
            <v/>
          </cell>
          <cell r="E7284">
            <v>0</v>
          </cell>
          <cell r="F7284">
            <v>0</v>
          </cell>
          <cell r="G7284">
            <v>0</v>
          </cell>
        </row>
        <row r="7285">
          <cell r="A7285" t="str">
            <v/>
          </cell>
          <cell r="B7285">
            <v>0</v>
          </cell>
          <cell r="C7285">
            <v>0</v>
          </cell>
          <cell r="D7285" t="str">
            <v/>
          </cell>
          <cell r="E7285">
            <v>0</v>
          </cell>
          <cell r="F7285">
            <v>0</v>
          </cell>
          <cell r="G7285">
            <v>0</v>
          </cell>
        </row>
        <row r="7286">
          <cell r="A7286">
            <v>0</v>
          </cell>
          <cell r="B7286">
            <v>0</v>
          </cell>
          <cell r="C7286">
            <v>0</v>
          </cell>
          <cell r="D7286">
            <v>0</v>
          </cell>
          <cell r="E7286">
            <v>0</v>
          </cell>
          <cell r="F7286" t="str">
            <v>Total B</v>
          </cell>
          <cell r="G7286">
            <v>0</v>
          </cell>
        </row>
        <row r="7287">
          <cell r="A7287">
            <v>0</v>
          </cell>
          <cell r="B7287">
            <v>0</v>
          </cell>
          <cell r="C7287" t="str">
            <v>C - EQUIPOS</v>
          </cell>
          <cell r="D7287">
            <v>0</v>
          </cell>
          <cell r="E7287">
            <v>0</v>
          </cell>
          <cell r="F7287">
            <v>0</v>
          </cell>
          <cell r="G7287">
            <v>0</v>
          </cell>
        </row>
        <row r="7288">
          <cell r="A7288" t="str">
            <v/>
          </cell>
          <cell r="B7288" t="str">
            <v/>
          </cell>
          <cell r="C7288">
            <v>0</v>
          </cell>
          <cell r="D7288" t="str">
            <v/>
          </cell>
          <cell r="E7288">
            <v>0</v>
          </cell>
          <cell r="F7288">
            <v>0</v>
          </cell>
          <cell r="G7288">
            <v>0</v>
          </cell>
        </row>
        <row r="7289">
          <cell r="A7289" t="str">
            <v/>
          </cell>
          <cell r="B7289" t="str">
            <v/>
          </cell>
          <cell r="C7289">
            <v>0</v>
          </cell>
          <cell r="D7289" t="str">
            <v/>
          </cell>
          <cell r="E7289">
            <v>0</v>
          </cell>
          <cell r="F7289">
            <v>0</v>
          </cell>
          <cell r="G7289">
            <v>0</v>
          </cell>
        </row>
        <row r="7290">
          <cell r="A7290" t="str">
            <v/>
          </cell>
          <cell r="B7290" t="str">
            <v/>
          </cell>
          <cell r="C7290">
            <v>0</v>
          </cell>
          <cell r="D7290" t="str">
            <v/>
          </cell>
          <cell r="E7290">
            <v>0</v>
          </cell>
          <cell r="F7290">
            <v>0</v>
          </cell>
          <cell r="G7290">
            <v>0</v>
          </cell>
        </row>
        <row r="7291">
          <cell r="A7291" t="str">
            <v/>
          </cell>
          <cell r="B7291" t="str">
            <v/>
          </cell>
          <cell r="C7291">
            <v>0</v>
          </cell>
          <cell r="D7291" t="str">
            <v/>
          </cell>
          <cell r="E7291">
            <v>0</v>
          </cell>
          <cell r="F7291">
            <v>0</v>
          </cell>
          <cell r="G7291">
            <v>0</v>
          </cell>
        </row>
        <row r="7292">
          <cell r="A7292" t="str">
            <v/>
          </cell>
          <cell r="B7292" t="str">
            <v/>
          </cell>
          <cell r="C7292">
            <v>0</v>
          </cell>
          <cell r="D7292" t="str">
            <v/>
          </cell>
          <cell r="E7292">
            <v>0</v>
          </cell>
          <cell r="F7292">
            <v>0</v>
          </cell>
          <cell r="G7292">
            <v>0</v>
          </cell>
        </row>
        <row r="7293">
          <cell r="A7293" t="str">
            <v/>
          </cell>
          <cell r="B7293" t="str">
            <v/>
          </cell>
          <cell r="C7293">
            <v>0</v>
          </cell>
          <cell r="D7293" t="str">
            <v/>
          </cell>
          <cell r="E7293">
            <v>0</v>
          </cell>
          <cell r="F7293">
            <v>0</v>
          </cell>
          <cell r="G7293">
            <v>0</v>
          </cell>
        </row>
        <row r="7294">
          <cell r="A7294" t="str">
            <v/>
          </cell>
          <cell r="B7294" t="str">
            <v/>
          </cell>
          <cell r="C7294">
            <v>0</v>
          </cell>
          <cell r="D7294" t="str">
            <v/>
          </cell>
          <cell r="E7294">
            <v>0</v>
          </cell>
          <cell r="F7294">
            <v>0</v>
          </cell>
          <cell r="G7294">
            <v>0</v>
          </cell>
        </row>
        <row r="7295">
          <cell r="A7295" t="str">
            <v/>
          </cell>
          <cell r="B7295" t="str">
            <v/>
          </cell>
          <cell r="C7295">
            <v>0</v>
          </cell>
          <cell r="D7295" t="str">
            <v/>
          </cell>
          <cell r="E7295">
            <v>0</v>
          </cell>
          <cell r="F7295">
            <v>0</v>
          </cell>
          <cell r="G7295">
            <v>0</v>
          </cell>
        </row>
        <row r="7296">
          <cell r="A7296" t="str">
            <v/>
          </cell>
          <cell r="B7296" t="str">
            <v/>
          </cell>
          <cell r="C7296">
            <v>0</v>
          </cell>
          <cell r="D7296" t="str">
            <v/>
          </cell>
          <cell r="E7296">
            <v>0</v>
          </cell>
          <cell r="F7296">
            <v>0</v>
          </cell>
          <cell r="G7296">
            <v>0</v>
          </cell>
        </row>
        <row r="7297">
          <cell r="A7297">
            <v>0</v>
          </cell>
          <cell r="B7297">
            <v>0</v>
          </cell>
          <cell r="C7297">
            <v>0</v>
          </cell>
          <cell r="D7297">
            <v>0</v>
          </cell>
          <cell r="E7297">
            <v>0</v>
          </cell>
          <cell r="F7297" t="str">
            <v>Total C</v>
          </cell>
          <cell r="G7297">
            <v>0</v>
          </cell>
        </row>
        <row r="7298">
          <cell r="A7298">
            <v>0</v>
          </cell>
          <cell r="B7298">
            <v>0</v>
          </cell>
          <cell r="C7298">
            <v>0</v>
          </cell>
          <cell r="D7298">
            <v>0</v>
          </cell>
          <cell r="E7298">
            <v>0</v>
          </cell>
          <cell r="F7298">
            <v>0</v>
          </cell>
          <cell r="G7298">
            <v>0</v>
          </cell>
        </row>
        <row r="7299">
          <cell r="A7299" t="str">
            <v/>
          </cell>
          <cell r="B7299" t="str">
            <v/>
          </cell>
          <cell r="C7299">
            <v>0</v>
          </cell>
          <cell r="D7299" t="str">
            <v>Costo  Neto</v>
          </cell>
          <cell r="E7299">
            <v>0</v>
          </cell>
          <cell r="F7299" t="str">
            <v>Total D=A+B+C</v>
          </cell>
          <cell r="G7299">
            <v>0</v>
          </cell>
        </row>
        <row r="7301">
          <cell r="A7301" t="str">
            <v>ANALISIS DE PRECIOS</v>
          </cell>
          <cell r="B7301">
            <v>0</v>
          </cell>
          <cell r="C7301">
            <v>0</v>
          </cell>
          <cell r="D7301">
            <v>0</v>
          </cell>
          <cell r="E7301">
            <v>0</v>
          </cell>
          <cell r="F7301">
            <v>0</v>
          </cell>
          <cell r="G7301">
            <v>0</v>
          </cell>
        </row>
        <row r="7302">
          <cell r="A7302" t="str">
            <v>COMITENTE:</v>
          </cell>
          <cell r="B7302" t="str">
            <v>DIRECCIÓN DE ARQUITECTURA</v>
          </cell>
          <cell r="C7302">
            <v>0</v>
          </cell>
          <cell r="D7302">
            <v>0</v>
          </cell>
          <cell r="E7302">
            <v>0</v>
          </cell>
          <cell r="F7302">
            <v>0</v>
          </cell>
          <cell r="G7302">
            <v>0</v>
          </cell>
        </row>
        <row r="7303">
          <cell r="A7303" t="str">
            <v>CONTRATISTA:</v>
          </cell>
          <cell r="B7303" t="str">
            <v>FUNCIONALES SIGOP</v>
          </cell>
          <cell r="C7303">
            <v>0</v>
          </cell>
          <cell r="D7303">
            <v>0</v>
          </cell>
          <cell r="E7303">
            <v>0</v>
          </cell>
          <cell r="F7303">
            <v>0</v>
          </cell>
          <cell r="G7303">
            <v>0</v>
          </cell>
        </row>
        <row r="7304">
          <cell r="A7304" t="str">
            <v>OBRA:</v>
          </cell>
          <cell r="B7304" t="str">
            <v>PRUEBA PLANILLA DE MEDICION</v>
          </cell>
          <cell r="C7304">
            <v>0</v>
          </cell>
          <cell r="D7304">
            <v>0</v>
          </cell>
          <cell r="E7304">
            <v>0</v>
          </cell>
          <cell r="F7304" t="str">
            <v>PRECIOS A:</v>
          </cell>
          <cell r="G7304">
            <v>0</v>
          </cell>
        </row>
        <row r="7305">
          <cell r="A7305" t="str">
            <v>UBICACIÓN:</v>
          </cell>
          <cell r="B7305" t="str">
            <v>CENTRO CIVICO</v>
          </cell>
          <cell r="C7305">
            <v>0</v>
          </cell>
          <cell r="D7305">
            <v>0</v>
          </cell>
          <cell r="E7305">
            <v>0</v>
          </cell>
          <cell r="F7305">
            <v>0</v>
          </cell>
          <cell r="G7305">
            <v>0</v>
          </cell>
        </row>
        <row r="7306">
          <cell r="A7306" t="str">
            <v>RUBRO:</v>
          </cell>
          <cell r="B7306" t="str">
            <v/>
          </cell>
          <cell r="C7306" t="str">
            <v/>
          </cell>
          <cell r="D7306">
            <v>0</v>
          </cell>
          <cell r="E7306">
            <v>0</v>
          </cell>
          <cell r="F7306">
            <v>0</v>
          </cell>
          <cell r="G7306">
            <v>0</v>
          </cell>
        </row>
        <row r="7307">
          <cell r="A7307" t="str">
            <v>ITEM:</v>
          </cell>
          <cell r="B7307" t="str">
            <v/>
          </cell>
          <cell r="C7307" t="str">
            <v/>
          </cell>
          <cell r="D7307">
            <v>0</v>
          </cell>
          <cell r="E7307">
            <v>0</v>
          </cell>
          <cell r="F7307" t="str">
            <v>UNIDAD:</v>
          </cell>
          <cell r="G7307" t="str">
            <v/>
          </cell>
        </row>
        <row r="7308">
          <cell r="A7308">
            <v>0</v>
          </cell>
          <cell r="B7308">
            <v>0</v>
          </cell>
          <cell r="C7308">
            <v>0</v>
          </cell>
          <cell r="D7308">
            <v>0</v>
          </cell>
          <cell r="E7308">
            <v>0</v>
          </cell>
          <cell r="F7308">
            <v>0</v>
          </cell>
          <cell r="G7308">
            <v>0</v>
          </cell>
        </row>
        <row r="7309">
          <cell r="A7309" t="str">
            <v>DATOS REDETERMINACION</v>
          </cell>
          <cell r="B7309">
            <v>0</v>
          </cell>
          <cell r="C7309" t="str">
            <v>DESIGNACION</v>
          </cell>
          <cell r="D7309" t="str">
            <v>U</v>
          </cell>
          <cell r="E7309" t="str">
            <v>Cantidad</v>
          </cell>
          <cell r="F7309" t="str">
            <v>$ Unitarios</v>
          </cell>
          <cell r="G7309" t="str">
            <v>$ Parcial</v>
          </cell>
        </row>
        <row r="7310">
          <cell r="A7310" t="str">
            <v>CÓDIGO</v>
          </cell>
          <cell r="B7310" t="str">
            <v>DESCRIPCIÓN</v>
          </cell>
          <cell r="C7310">
            <v>0</v>
          </cell>
          <cell r="D7310">
            <v>0</v>
          </cell>
          <cell r="E7310">
            <v>0</v>
          </cell>
          <cell r="F7310">
            <v>0</v>
          </cell>
          <cell r="G7310">
            <v>0</v>
          </cell>
        </row>
        <row r="7311">
          <cell r="A7311">
            <v>0</v>
          </cell>
          <cell r="B7311">
            <v>0</v>
          </cell>
          <cell r="C7311" t="str">
            <v>A - MATERIALES</v>
          </cell>
          <cell r="D7311">
            <v>0</v>
          </cell>
          <cell r="E7311">
            <v>0</v>
          </cell>
          <cell r="F7311">
            <v>0</v>
          </cell>
          <cell r="G7311">
            <v>0</v>
          </cell>
        </row>
        <row r="7312">
          <cell r="A7312" t="str">
            <v/>
          </cell>
          <cell r="B7312" t="str">
            <v/>
          </cell>
          <cell r="C7312">
            <v>0</v>
          </cell>
          <cell r="D7312" t="str">
            <v/>
          </cell>
          <cell r="E7312">
            <v>0</v>
          </cell>
          <cell r="F7312">
            <v>0</v>
          </cell>
          <cell r="G7312">
            <v>0</v>
          </cell>
        </row>
        <row r="7313">
          <cell r="A7313" t="str">
            <v/>
          </cell>
          <cell r="B7313" t="str">
            <v/>
          </cell>
          <cell r="C7313">
            <v>0</v>
          </cell>
          <cell r="D7313" t="str">
            <v/>
          </cell>
          <cell r="E7313">
            <v>0</v>
          </cell>
          <cell r="F7313">
            <v>0</v>
          </cell>
          <cell r="G7313">
            <v>0</v>
          </cell>
        </row>
        <row r="7314">
          <cell r="A7314" t="str">
            <v/>
          </cell>
          <cell r="B7314" t="str">
            <v/>
          </cell>
          <cell r="C7314">
            <v>0</v>
          </cell>
          <cell r="D7314" t="str">
            <v/>
          </cell>
          <cell r="E7314">
            <v>0</v>
          </cell>
          <cell r="F7314">
            <v>0</v>
          </cell>
          <cell r="G7314">
            <v>0</v>
          </cell>
        </row>
        <row r="7315">
          <cell r="A7315" t="str">
            <v/>
          </cell>
          <cell r="B7315" t="str">
            <v/>
          </cell>
          <cell r="C7315">
            <v>0</v>
          </cell>
          <cell r="D7315" t="str">
            <v/>
          </cell>
          <cell r="E7315">
            <v>0</v>
          </cell>
          <cell r="F7315">
            <v>0</v>
          </cell>
          <cell r="G7315">
            <v>0</v>
          </cell>
        </row>
        <row r="7316">
          <cell r="A7316" t="str">
            <v/>
          </cell>
          <cell r="B7316" t="str">
            <v/>
          </cell>
          <cell r="C7316">
            <v>0</v>
          </cell>
          <cell r="D7316" t="str">
            <v/>
          </cell>
          <cell r="E7316">
            <v>0</v>
          </cell>
          <cell r="F7316">
            <v>0</v>
          </cell>
          <cell r="G7316">
            <v>0</v>
          </cell>
        </row>
        <row r="7317">
          <cell r="A7317" t="str">
            <v/>
          </cell>
          <cell r="B7317" t="str">
            <v/>
          </cell>
          <cell r="C7317">
            <v>0</v>
          </cell>
          <cell r="D7317" t="str">
            <v/>
          </cell>
          <cell r="E7317">
            <v>0</v>
          </cell>
          <cell r="F7317">
            <v>0</v>
          </cell>
          <cell r="G7317">
            <v>0</v>
          </cell>
        </row>
        <row r="7318">
          <cell r="A7318" t="str">
            <v/>
          </cell>
          <cell r="B7318" t="str">
            <v/>
          </cell>
          <cell r="C7318">
            <v>0</v>
          </cell>
          <cell r="D7318" t="str">
            <v/>
          </cell>
          <cell r="E7318">
            <v>0</v>
          </cell>
          <cell r="F7318">
            <v>0</v>
          </cell>
          <cell r="G7318">
            <v>0</v>
          </cell>
        </row>
        <row r="7319">
          <cell r="A7319" t="str">
            <v/>
          </cell>
          <cell r="B7319" t="str">
            <v/>
          </cell>
          <cell r="C7319">
            <v>0</v>
          </cell>
          <cell r="D7319" t="str">
            <v/>
          </cell>
          <cell r="E7319">
            <v>0</v>
          </cell>
          <cell r="F7319">
            <v>0</v>
          </cell>
          <cell r="G7319">
            <v>0</v>
          </cell>
        </row>
        <row r="7320">
          <cell r="A7320" t="str">
            <v/>
          </cell>
          <cell r="B7320" t="str">
            <v/>
          </cell>
          <cell r="C7320">
            <v>0</v>
          </cell>
          <cell r="D7320" t="str">
            <v/>
          </cell>
          <cell r="E7320">
            <v>0</v>
          </cell>
          <cell r="F7320">
            <v>0</v>
          </cell>
          <cell r="G7320">
            <v>0</v>
          </cell>
        </row>
        <row r="7321">
          <cell r="A7321" t="str">
            <v/>
          </cell>
          <cell r="B7321" t="str">
            <v/>
          </cell>
          <cell r="C7321">
            <v>0</v>
          </cell>
          <cell r="D7321" t="str">
            <v/>
          </cell>
          <cell r="E7321">
            <v>0</v>
          </cell>
          <cell r="F7321">
            <v>0</v>
          </cell>
          <cell r="G7321">
            <v>0</v>
          </cell>
        </row>
        <row r="7322">
          <cell r="A7322" t="str">
            <v/>
          </cell>
          <cell r="B7322" t="str">
            <v/>
          </cell>
          <cell r="C7322">
            <v>0</v>
          </cell>
          <cell r="D7322" t="str">
            <v/>
          </cell>
          <cell r="E7322">
            <v>0</v>
          </cell>
          <cell r="F7322">
            <v>0</v>
          </cell>
          <cell r="G7322">
            <v>0</v>
          </cell>
        </row>
        <row r="7323">
          <cell r="A7323" t="str">
            <v/>
          </cell>
          <cell r="B7323" t="str">
            <v/>
          </cell>
          <cell r="C7323">
            <v>0</v>
          </cell>
          <cell r="D7323" t="str">
            <v/>
          </cell>
          <cell r="E7323">
            <v>0</v>
          </cell>
          <cell r="F7323">
            <v>0</v>
          </cell>
          <cell r="G7323">
            <v>0</v>
          </cell>
        </row>
        <row r="7324">
          <cell r="A7324" t="str">
            <v/>
          </cell>
          <cell r="B7324" t="str">
            <v/>
          </cell>
          <cell r="C7324">
            <v>0</v>
          </cell>
          <cell r="D7324" t="str">
            <v/>
          </cell>
          <cell r="E7324">
            <v>0</v>
          </cell>
          <cell r="F7324">
            <v>0</v>
          </cell>
          <cell r="G7324">
            <v>0</v>
          </cell>
        </row>
        <row r="7325">
          <cell r="A7325" t="str">
            <v/>
          </cell>
          <cell r="B7325" t="str">
            <v/>
          </cell>
          <cell r="C7325">
            <v>0</v>
          </cell>
          <cell r="D7325" t="str">
            <v/>
          </cell>
          <cell r="E7325">
            <v>0</v>
          </cell>
          <cell r="F7325">
            <v>0</v>
          </cell>
          <cell r="G7325">
            <v>0</v>
          </cell>
        </row>
        <row r="7326">
          <cell r="A7326">
            <v>0</v>
          </cell>
          <cell r="B7326">
            <v>0</v>
          </cell>
          <cell r="C7326">
            <v>0</v>
          </cell>
          <cell r="D7326">
            <v>0</v>
          </cell>
          <cell r="E7326">
            <v>0</v>
          </cell>
          <cell r="F7326" t="str">
            <v>Total A</v>
          </cell>
          <cell r="G7326">
            <v>0</v>
          </cell>
        </row>
        <row r="7327">
          <cell r="A7327">
            <v>0</v>
          </cell>
          <cell r="B7327">
            <v>0</v>
          </cell>
          <cell r="C7327" t="str">
            <v>B - MANO DE OBRA</v>
          </cell>
          <cell r="D7327">
            <v>0</v>
          </cell>
          <cell r="E7327">
            <v>0</v>
          </cell>
          <cell r="F7327">
            <v>0</v>
          </cell>
          <cell r="G7327">
            <v>0</v>
          </cell>
        </row>
        <row r="7328">
          <cell r="A7328" t="str">
            <v/>
          </cell>
          <cell r="B7328">
            <v>0</v>
          </cell>
          <cell r="C7328">
            <v>0</v>
          </cell>
          <cell r="D7328" t="str">
            <v/>
          </cell>
          <cell r="E7328">
            <v>0</v>
          </cell>
          <cell r="F7328">
            <v>0</v>
          </cell>
          <cell r="G7328">
            <v>0</v>
          </cell>
        </row>
        <row r="7329">
          <cell r="A7329" t="str">
            <v/>
          </cell>
          <cell r="B7329">
            <v>0</v>
          </cell>
          <cell r="C7329">
            <v>0</v>
          </cell>
          <cell r="D7329" t="str">
            <v/>
          </cell>
          <cell r="E7329">
            <v>0</v>
          </cell>
          <cell r="F7329">
            <v>0</v>
          </cell>
          <cell r="G7329">
            <v>0</v>
          </cell>
        </row>
        <row r="7330">
          <cell r="A7330" t="str">
            <v/>
          </cell>
          <cell r="B7330">
            <v>0</v>
          </cell>
          <cell r="C7330">
            <v>0</v>
          </cell>
          <cell r="D7330" t="str">
            <v/>
          </cell>
          <cell r="E7330">
            <v>0</v>
          </cell>
          <cell r="F7330">
            <v>0</v>
          </cell>
          <cell r="G7330">
            <v>0</v>
          </cell>
        </row>
        <row r="7331">
          <cell r="A7331" t="str">
            <v/>
          </cell>
          <cell r="B7331">
            <v>0</v>
          </cell>
          <cell r="C7331">
            <v>0</v>
          </cell>
          <cell r="D7331" t="str">
            <v/>
          </cell>
          <cell r="E7331">
            <v>0</v>
          </cell>
          <cell r="F7331">
            <v>0</v>
          </cell>
          <cell r="G7331">
            <v>0</v>
          </cell>
        </row>
        <row r="7332">
          <cell r="A7332" t="str">
            <v/>
          </cell>
          <cell r="B7332">
            <v>0</v>
          </cell>
          <cell r="C7332">
            <v>0</v>
          </cell>
          <cell r="D7332" t="str">
            <v/>
          </cell>
          <cell r="E7332">
            <v>0</v>
          </cell>
          <cell r="F7332">
            <v>0</v>
          </cell>
          <cell r="G7332">
            <v>0</v>
          </cell>
        </row>
        <row r="7333">
          <cell r="A7333" t="str">
            <v/>
          </cell>
          <cell r="B7333">
            <v>0</v>
          </cell>
          <cell r="C7333">
            <v>0</v>
          </cell>
          <cell r="D7333" t="str">
            <v/>
          </cell>
          <cell r="E7333">
            <v>0</v>
          </cell>
          <cell r="F7333">
            <v>0</v>
          </cell>
          <cell r="G7333">
            <v>0</v>
          </cell>
        </row>
        <row r="7334">
          <cell r="A7334" t="str">
            <v/>
          </cell>
          <cell r="B7334">
            <v>0</v>
          </cell>
          <cell r="C7334">
            <v>0</v>
          </cell>
          <cell r="D7334" t="str">
            <v/>
          </cell>
          <cell r="E7334">
            <v>0</v>
          </cell>
          <cell r="F7334">
            <v>0</v>
          </cell>
          <cell r="G7334">
            <v>0</v>
          </cell>
        </row>
        <row r="7335">
          <cell r="A7335" t="str">
            <v/>
          </cell>
          <cell r="B7335">
            <v>0</v>
          </cell>
          <cell r="C7335">
            <v>0</v>
          </cell>
          <cell r="D7335" t="str">
            <v/>
          </cell>
          <cell r="E7335">
            <v>0</v>
          </cell>
          <cell r="F7335">
            <v>0</v>
          </cell>
          <cell r="G7335">
            <v>0</v>
          </cell>
        </row>
        <row r="7336">
          <cell r="A7336">
            <v>0</v>
          </cell>
          <cell r="B7336">
            <v>0</v>
          </cell>
          <cell r="C7336">
            <v>0</v>
          </cell>
          <cell r="D7336">
            <v>0</v>
          </cell>
          <cell r="E7336">
            <v>0</v>
          </cell>
          <cell r="F7336" t="str">
            <v>Total B</v>
          </cell>
          <cell r="G7336">
            <v>0</v>
          </cell>
        </row>
        <row r="7337">
          <cell r="A7337">
            <v>0</v>
          </cell>
          <cell r="B7337">
            <v>0</v>
          </cell>
          <cell r="C7337" t="str">
            <v>C - EQUIPOS</v>
          </cell>
          <cell r="D7337">
            <v>0</v>
          </cell>
          <cell r="E7337">
            <v>0</v>
          </cell>
          <cell r="F7337">
            <v>0</v>
          </cell>
          <cell r="G7337">
            <v>0</v>
          </cell>
        </row>
        <row r="7338">
          <cell r="A7338" t="str">
            <v/>
          </cell>
          <cell r="B7338" t="str">
            <v/>
          </cell>
          <cell r="C7338">
            <v>0</v>
          </cell>
          <cell r="D7338" t="str">
            <v/>
          </cell>
          <cell r="E7338">
            <v>0</v>
          </cell>
          <cell r="F7338">
            <v>0</v>
          </cell>
          <cell r="G7338">
            <v>0</v>
          </cell>
        </row>
        <row r="7339">
          <cell r="A7339" t="str">
            <v/>
          </cell>
          <cell r="B7339" t="str">
            <v/>
          </cell>
          <cell r="C7339">
            <v>0</v>
          </cell>
          <cell r="D7339" t="str">
            <v/>
          </cell>
          <cell r="E7339">
            <v>0</v>
          </cell>
          <cell r="F7339">
            <v>0</v>
          </cell>
          <cell r="G7339">
            <v>0</v>
          </cell>
        </row>
        <row r="7340">
          <cell r="A7340" t="str">
            <v/>
          </cell>
          <cell r="B7340" t="str">
            <v/>
          </cell>
          <cell r="C7340">
            <v>0</v>
          </cell>
          <cell r="D7340" t="str">
            <v/>
          </cell>
          <cell r="E7340">
            <v>0</v>
          </cell>
          <cell r="F7340">
            <v>0</v>
          </cell>
          <cell r="G7340">
            <v>0</v>
          </cell>
        </row>
        <row r="7341">
          <cell r="A7341" t="str">
            <v/>
          </cell>
          <cell r="B7341" t="str">
            <v/>
          </cell>
          <cell r="C7341">
            <v>0</v>
          </cell>
          <cell r="D7341" t="str">
            <v/>
          </cell>
          <cell r="E7341">
            <v>0</v>
          </cell>
          <cell r="F7341">
            <v>0</v>
          </cell>
          <cell r="G7341">
            <v>0</v>
          </cell>
        </row>
        <row r="7342">
          <cell r="A7342" t="str">
            <v/>
          </cell>
          <cell r="B7342" t="str">
            <v/>
          </cell>
          <cell r="C7342">
            <v>0</v>
          </cell>
          <cell r="D7342" t="str">
            <v/>
          </cell>
          <cell r="E7342">
            <v>0</v>
          </cell>
          <cell r="F7342">
            <v>0</v>
          </cell>
          <cell r="G7342">
            <v>0</v>
          </cell>
        </row>
        <row r="7343">
          <cell r="A7343" t="str">
            <v/>
          </cell>
          <cell r="B7343" t="str">
            <v/>
          </cell>
          <cell r="C7343">
            <v>0</v>
          </cell>
          <cell r="D7343" t="str">
            <v/>
          </cell>
          <cell r="E7343">
            <v>0</v>
          </cell>
          <cell r="F7343">
            <v>0</v>
          </cell>
          <cell r="G7343">
            <v>0</v>
          </cell>
        </row>
        <row r="7344">
          <cell r="A7344" t="str">
            <v/>
          </cell>
          <cell r="B7344" t="str">
            <v/>
          </cell>
          <cell r="C7344">
            <v>0</v>
          </cell>
          <cell r="D7344" t="str">
            <v/>
          </cell>
          <cell r="E7344">
            <v>0</v>
          </cell>
          <cell r="F7344">
            <v>0</v>
          </cell>
          <cell r="G7344">
            <v>0</v>
          </cell>
        </row>
        <row r="7345">
          <cell r="A7345" t="str">
            <v/>
          </cell>
          <cell r="B7345" t="str">
            <v/>
          </cell>
          <cell r="C7345">
            <v>0</v>
          </cell>
          <cell r="D7345" t="str">
            <v/>
          </cell>
          <cell r="E7345">
            <v>0</v>
          </cell>
          <cell r="F7345">
            <v>0</v>
          </cell>
          <cell r="G7345">
            <v>0</v>
          </cell>
        </row>
        <row r="7346">
          <cell r="A7346" t="str">
            <v/>
          </cell>
          <cell r="B7346" t="str">
            <v/>
          </cell>
          <cell r="C7346">
            <v>0</v>
          </cell>
          <cell r="D7346" t="str">
            <v/>
          </cell>
          <cell r="E7346">
            <v>0</v>
          </cell>
          <cell r="F7346">
            <v>0</v>
          </cell>
          <cell r="G7346">
            <v>0</v>
          </cell>
        </row>
        <row r="7347">
          <cell r="A7347">
            <v>0</v>
          </cell>
          <cell r="B7347">
            <v>0</v>
          </cell>
          <cell r="C7347">
            <v>0</v>
          </cell>
          <cell r="D7347">
            <v>0</v>
          </cell>
          <cell r="E7347">
            <v>0</v>
          </cell>
          <cell r="F7347" t="str">
            <v>Total C</v>
          </cell>
          <cell r="G7347">
            <v>0</v>
          </cell>
        </row>
        <row r="7348">
          <cell r="A7348">
            <v>0</v>
          </cell>
          <cell r="B7348">
            <v>0</v>
          </cell>
          <cell r="C7348">
            <v>0</v>
          </cell>
          <cell r="D7348">
            <v>0</v>
          </cell>
          <cell r="E7348">
            <v>0</v>
          </cell>
          <cell r="F7348">
            <v>0</v>
          </cell>
          <cell r="G7348">
            <v>0</v>
          </cell>
        </row>
        <row r="7349">
          <cell r="A7349" t="str">
            <v/>
          </cell>
          <cell r="B7349" t="str">
            <v/>
          </cell>
          <cell r="C7349">
            <v>0</v>
          </cell>
          <cell r="D7349" t="str">
            <v>Costo  Neto</v>
          </cell>
          <cell r="E7349">
            <v>0</v>
          </cell>
          <cell r="F7349" t="str">
            <v>Total D=A+B+C</v>
          </cell>
          <cell r="G7349">
            <v>0</v>
          </cell>
        </row>
        <row r="7351">
          <cell r="A7351" t="str">
            <v>ANALISIS DE PRECIOS</v>
          </cell>
          <cell r="B7351">
            <v>0</v>
          </cell>
          <cell r="C7351">
            <v>0</v>
          </cell>
          <cell r="D7351">
            <v>0</v>
          </cell>
          <cell r="E7351">
            <v>0</v>
          </cell>
          <cell r="F7351">
            <v>0</v>
          </cell>
          <cell r="G7351">
            <v>0</v>
          </cell>
        </row>
        <row r="7352">
          <cell r="A7352" t="str">
            <v>COMITENTE:</v>
          </cell>
          <cell r="B7352" t="str">
            <v>DIRECCIÓN DE ARQUITECTURA</v>
          </cell>
          <cell r="C7352">
            <v>0</v>
          </cell>
          <cell r="D7352">
            <v>0</v>
          </cell>
          <cell r="E7352">
            <v>0</v>
          </cell>
          <cell r="F7352">
            <v>0</v>
          </cell>
          <cell r="G7352">
            <v>0</v>
          </cell>
        </row>
        <row r="7353">
          <cell r="A7353" t="str">
            <v>CONTRATISTA:</v>
          </cell>
          <cell r="B7353" t="str">
            <v>FUNCIONALES SIGOP</v>
          </cell>
          <cell r="C7353">
            <v>0</v>
          </cell>
          <cell r="D7353">
            <v>0</v>
          </cell>
          <cell r="E7353">
            <v>0</v>
          </cell>
          <cell r="F7353">
            <v>0</v>
          </cell>
          <cell r="G7353">
            <v>0</v>
          </cell>
        </row>
        <row r="7354">
          <cell r="A7354" t="str">
            <v>OBRA:</v>
          </cell>
          <cell r="B7354" t="str">
            <v>PRUEBA PLANILLA DE MEDICION</v>
          </cell>
          <cell r="C7354">
            <v>0</v>
          </cell>
          <cell r="D7354">
            <v>0</v>
          </cell>
          <cell r="E7354">
            <v>0</v>
          </cell>
          <cell r="F7354" t="str">
            <v>PRECIOS A:</v>
          </cell>
          <cell r="G7354">
            <v>0</v>
          </cell>
        </row>
        <row r="7355">
          <cell r="A7355" t="str">
            <v>UBICACIÓN:</v>
          </cell>
          <cell r="B7355" t="str">
            <v>CENTRO CIVICO</v>
          </cell>
          <cell r="C7355">
            <v>0</v>
          </cell>
          <cell r="D7355">
            <v>0</v>
          </cell>
          <cell r="E7355">
            <v>0</v>
          </cell>
          <cell r="F7355">
            <v>0</v>
          </cell>
          <cell r="G7355">
            <v>0</v>
          </cell>
        </row>
        <row r="7356">
          <cell r="A7356" t="str">
            <v>RUBRO:</v>
          </cell>
          <cell r="B7356" t="str">
            <v/>
          </cell>
          <cell r="C7356" t="str">
            <v/>
          </cell>
          <cell r="D7356">
            <v>0</v>
          </cell>
          <cell r="E7356">
            <v>0</v>
          </cell>
          <cell r="F7356">
            <v>0</v>
          </cell>
          <cell r="G7356">
            <v>0</v>
          </cell>
        </row>
        <row r="7357">
          <cell r="A7357" t="str">
            <v>ITEM:</v>
          </cell>
          <cell r="B7357" t="str">
            <v/>
          </cell>
          <cell r="C7357" t="str">
            <v/>
          </cell>
          <cell r="D7357">
            <v>0</v>
          </cell>
          <cell r="E7357">
            <v>0</v>
          </cell>
          <cell r="F7357" t="str">
            <v>UNIDAD:</v>
          </cell>
          <cell r="G7357" t="str">
            <v/>
          </cell>
        </row>
        <row r="7358">
          <cell r="A7358">
            <v>0</v>
          </cell>
          <cell r="B7358">
            <v>0</v>
          </cell>
          <cell r="C7358">
            <v>0</v>
          </cell>
          <cell r="D7358">
            <v>0</v>
          </cell>
          <cell r="E7358">
            <v>0</v>
          </cell>
          <cell r="F7358">
            <v>0</v>
          </cell>
          <cell r="G7358">
            <v>0</v>
          </cell>
        </row>
        <row r="7359">
          <cell r="A7359" t="str">
            <v>DATOS REDETERMINACION</v>
          </cell>
          <cell r="B7359">
            <v>0</v>
          </cell>
          <cell r="C7359" t="str">
            <v>DESIGNACION</v>
          </cell>
          <cell r="D7359" t="str">
            <v>U</v>
          </cell>
          <cell r="E7359" t="str">
            <v>Cantidad</v>
          </cell>
          <cell r="F7359" t="str">
            <v>$ Unitarios</v>
          </cell>
          <cell r="G7359" t="str">
            <v>$ Parcial</v>
          </cell>
        </row>
        <row r="7360">
          <cell r="A7360" t="str">
            <v>CÓDIGO</v>
          </cell>
          <cell r="B7360" t="str">
            <v>DESCRIPCIÓN</v>
          </cell>
          <cell r="C7360">
            <v>0</v>
          </cell>
          <cell r="D7360">
            <v>0</v>
          </cell>
          <cell r="E7360">
            <v>0</v>
          </cell>
          <cell r="F7360">
            <v>0</v>
          </cell>
          <cell r="G7360">
            <v>0</v>
          </cell>
        </row>
        <row r="7361">
          <cell r="A7361">
            <v>0</v>
          </cell>
          <cell r="B7361">
            <v>0</v>
          </cell>
          <cell r="C7361" t="str">
            <v>A - MATERIALES</v>
          </cell>
          <cell r="D7361">
            <v>0</v>
          </cell>
          <cell r="E7361">
            <v>0</v>
          </cell>
          <cell r="F7361">
            <v>0</v>
          </cell>
          <cell r="G7361">
            <v>0</v>
          </cell>
        </row>
        <row r="7362">
          <cell r="A7362" t="str">
            <v/>
          </cell>
          <cell r="B7362" t="str">
            <v/>
          </cell>
          <cell r="C7362">
            <v>0</v>
          </cell>
          <cell r="D7362" t="str">
            <v/>
          </cell>
          <cell r="E7362">
            <v>0</v>
          </cell>
          <cell r="F7362">
            <v>0</v>
          </cell>
          <cell r="G7362">
            <v>0</v>
          </cell>
        </row>
        <row r="7363">
          <cell r="A7363" t="str">
            <v/>
          </cell>
          <cell r="B7363" t="str">
            <v/>
          </cell>
          <cell r="C7363">
            <v>0</v>
          </cell>
          <cell r="D7363" t="str">
            <v/>
          </cell>
          <cell r="E7363">
            <v>0</v>
          </cell>
          <cell r="F7363">
            <v>0</v>
          </cell>
          <cell r="G7363">
            <v>0</v>
          </cell>
        </row>
        <row r="7364">
          <cell r="A7364" t="str">
            <v/>
          </cell>
          <cell r="B7364" t="str">
            <v/>
          </cell>
          <cell r="C7364">
            <v>0</v>
          </cell>
          <cell r="D7364" t="str">
            <v/>
          </cell>
          <cell r="E7364">
            <v>0</v>
          </cell>
          <cell r="F7364">
            <v>0</v>
          </cell>
          <cell r="G7364">
            <v>0</v>
          </cell>
        </row>
        <row r="7365">
          <cell r="A7365" t="str">
            <v/>
          </cell>
          <cell r="B7365" t="str">
            <v/>
          </cell>
          <cell r="C7365">
            <v>0</v>
          </cell>
          <cell r="D7365" t="str">
            <v/>
          </cell>
          <cell r="E7365">
            <v>0</v>
          </cell>
          <cell r="F7365">
            <v>0</v>
          </cell>
          <cell r="G7365">
            <v>0</v>
          </cell>
        </row>
        <row r="7366">
          <cell r="A7366" t="str">
            <v/>
          </cell>
          <cell r="B7366" t="str">
            <v/>
          </cell>
          <cell r="C7366">
            <v>0</v>
          </cell>
          <cell r="D7366" t="str">
            <v/>
          </cell>
          <cell r="E7366">
            <v>0</v>
          </cell>
          <cell r="F7366">
            <v>0</v>
          </cell>
          <cell r="G7366">
            <v>0</v>
          </cell>
        </row>
        <row r="7367">
          <cell r="A7367" t="str">
            <v/>
          </cell>
          <cell r="B7367" t="str">
            <v/>
          </cell>
          <cell r="C7367">
            <v>0</v>
          </cell>
          <cell r="D7367" t="str">
            <v/>
          </cell>
          <cell r="E7367">
            <v>0</v>
          </cell>
          <cell r="F7367">
            <v>0</v>
          </cell>
          <cell r="G7367">
            <v>0</v>
          </cell>
        </row>
        <row r="7368">
          <cell r="A7368" t="str">
            <v/>
          </cell>
          <cell r="B7368" t="str">
            <v/>
          </cell>
          <cell r="C7368">
            <v>0</v>
          </cell>
          <cell r="D7368" t="str">
            <v/>
          </cell>
          <cell r="E7368">
            <v>0</v>
          </cell>
          <cell r="F7368">
            <v>0</v>
          </cell>
          <cell r="G7368">
            <v>0</v>
          </cell>
        </row>
        <row r="7369">
          <cell r="A7369" t="str">
            <v/>
          </cell>
          <cell r="B7369" t="str">
            <v/>
          </cell>
          <cell r="C7369">
            <v>0</v>
          </cell>
          <cell r="D7369" t="str">
            <v/>
          </cell>
          <cell r="E7369">
            <v>0</v>
          </cell>
          <cell r="F7369">
            <v>0</v>
          </cell>
          <cell r="G7369">
            <v>0</v>
          </cell>
        </row>
        <row r="7370">
          <cell r="A7370" t="str">
            <v/>
          </cell>
          <cell r="B7370" t="str">
            <v/>
          </cell>
          <cell r="C7370">
            <v>0</v>
          </cell>
          <cell r="D7370" t="str">
            <v/>
          </cell>
          <cell r="E7370">
            <v>0</v>
          </cell>
          <cell r="F7370">
            <v>0</v>
          </cell>
          <cell r="G7370">
            <v>0</v>
          </cell>
        </row>
        <row r="7371">
          <cell r="A7371" t="str">
            <v/>
          </cell>
          <cell r="B7371" t="str">
            <v/>
          </cell>
          <cell r="C7371">
            <v>0</v>
          </cell>
          <cell r="D7371" t="str">
            <v/>
          </cell>
          <cell r="E7371">
            <v>0</v>
          </cell>
          <cell r="F7371">
            <v>0</v>
          </cell>
          <cell r="G7371">
            <v>0</v>
          </cell>
        </row>
        <row r="7372">
          <cell r="A7372" t="str">
            <v/>
          </cell>
          <cell r="B7372" t="str">
            <v/>
          </cell>
          <cell r="C7372">
            <v>0</v>
          </cell>
          <cell r="D7372" t="str">
            <v/>
          </cell>
          <cell r="E7372">
            <v>0</v>
          </cell>
          <cell r="F7372">
            <v>0</v>
          </cell>
          <cell r="G7372">
            <v>0</v>
          </cell>
        </row>
        <row r="7373">
          <cell r="A7373" t="str">
            <v/>
          </cell>
          <cell r="B7373" t="str">
            <v/>
          </cell>
          <cell r="C7373">
            <v>0</v>
          </cell>
          <cell r="D7373" t="str">
            <v/>
          </cell>
          <cell r="E7373">
            <v>0</v>
          </cell>
          <cell r="F7373">
            <v>0</v>
          </cell>
          <cell r="G7373">
            <v>0</v>
          </cell>
        </row>
        <row r="7374">
          <cell r="A7374" t="str">
            <v/>
          </cell>
          <cell r="B7374" t="str">
            <v/>
          </cell>
          <cell r="C7374">
            <v>0</v>
          </cell>
          <cell r="D7374" t="str">
            <v/>
          </cell>
          <cell r="E7374">
            <v>0</v>
          </cell>
          <cell r="F7374">
            <v>0</v>
          </cell>
          <cell r="G7374">
            <v>0</v>
          </cell>
        </row>
        <row r="7375">
          <cell r="A7375" t="str">
            <v/>
          </cell>
          <cell r="B7375" t="str">
            <v/>
          </cell>
          <cell r="C7375">
            <v>0</v>
          </cell>
          <cell r="D7375" t="str">
            <v/>
          </cell>
          <cell r="E7375">
            <v>0</v>
          </cell>
          <cell r="F7375">
            <v>0</v>
          </cell>
          <cell r="G7375">
            <v>0</v>
          </cell>
        </row>
        <row r="7376">
          <cell r="A7376">
            <v>0</v>
          </cell>
          <cell r="B7376">
            <v>0</v>
          </cell>
          <cell r="C7376">
            <v>0</v>
          </cell>
          <cell r="D7376">
            <v>0</v>
          </cell>
          <cell r="E7376">
            <v>0</v>
          </cell>
          <cell r="F7376" t="str">
            <v>Total A</v>
          </cell>
          <cell r="G7376">
            <v>0</v>
          </cell>
        </row>
        <row r="7377">
          <cell r="A7377">
            <v>0</v>
          </cell>
          <cell r="B7377">
            <v>0</v>
          </cell>
          <cell r="C7377" t="str">
            <v>B - MANO DE OBRA</v>
          </cell>
          <cell r="D7377">
            <v>0</v>
          </cell>
          <cell r="E7377">
            <v>0</v>
          </cell>
          <cell r="F7377">
            <v>0</v>
          </cell>
          <cell r="G7377">
            <v>0</v>
          </cell>
        </row>
        <row r="7378">
          <cell r="A7378" t="str">
            <v/>
          </cell>
          <cell r="B7378">
            <v>0</v>
          </cell>
          <cell r="C7378">
            <v>0</v>
          </cell>
          <cell r="D7378" t="str">
            <v/>
          </cell>
          <cell r="E7378">
            <v>0</v>
          </cell>
          <cell r="F7378">
            <v>0</v>
          </cell>
          <cell r="G7378">
            <v>0</v>
          </cell>
        </row>
        <row r="7379">
          <cell r="A7379" t="str">
            <v/>
          </cell>
          <cell r="B7379">
            <v>0</v>
          </cell>
          <cell r="C7379">
            <v>0</v>
          </cell>
          <cell r="D7379" t="str">
            <v/>
          </cell>
          <cell r="E7379">
            <v>0</v>
          </cell>
          <cell r="F7379">
            <v>0</v>
          </cell>
          <cell r="G7379">
            <v>0</v>
          </cell>
        </row>
        <row r="7380">
          <cell r="A7380" t="str">
            <v/>
          </cell>
          <cell r="B7380">
            <v>0</v>
          </cell>
          <cell r="C7380">
            <v>0</v>
          </cell>
          <cell r="D7380" t="str">
            <v/>
          </cell>
          <cell r="E7380">
            <v>0</v>
          </cell>
          <cell r="F7380">
            <v>0</v>
          </cell>
          <cell r="G7380">
            <v>0</v>
          </cell>
        </row>
        <row r="7381">
          <cell r="A7381" t="str">
            <v/>
          </cell>
          <cell r="B7381">
            <v>0</v>
          </cell>
          <cell r="C7381">
            <v>0</v>
          </cell>
          <cell r="D7381" t="str">
            <v/>
          </cell>
          <cell r="E7381">
            <v>0</v>
          </cell>
          <cell r="F7381">
            <v>0</v>
          </cell>
          <cell r="G7381">
            <v>0</v>
          </cell>
        </row>
        <row r="7382">
          <cell r="A7382" t="str">
            <v/>
          </cell>
          <cell r="B7382">
            <v>0</v>
          </cell>
          <cell r="C7382">
            <v>0</v>
          </cell>
          <cell r="D7382" t="str">
            <v/>
          </cell>
          <cell r="E7382">
            <v>0</v>
          </cell>
          <cell r="F7382">
            <v>0</v>
          </cell>
          <cell r="G7382">
            <v>0</v>
          </cell>
        </row>
        <row r="7383">
          <cell r="A7383" t="str">
            <v/>
          </cell>
          <cell r="B7383">
            <v>0</v>
          </cell>
          <cell r="C7383">
            <v>0</v>
          </cell>
          <cell r="D7383" t="str">
            <v/>
          </cell>
          <cell r="E7383">
            <v>0</v>
          </cell>
          <cell r="F7383">
            <v>0</v>
          </cell>
          <cell r="G7383">
            <v>0</v>
          </cell>
        </row>
        <row r="7384">
          <cell r="A7384" t="str">
            <v/>
          </cell>
          <cell r="B7384">
            <v>0</v>
          </cell>
          <cell r="C7384">
            <v>0</v>
          </cell>
          <cell r="D7384" t="str">
            <v/>
          </cell>
          <cell r="E7384">
            <v>0</v>
          </cell>
          <cell r="F7384">
            <v>0</v>
          </cell>
          <cell r="G7384">
            <v>0</v>
          </cell>
        </row>
        <row r="7385">
          <cell r="A7385" t="str">
            <v/>
          </cell>
          <cell r="B7385">
            <v>0</v>
          </cell>
          <cell r="C7385">
            <v>0</v>
          </cell>
          <cell r="D7385" t="str">
            <v/>
          </cell>
          <cell r="E7385">
            <v>0</v>
          </cell>
          <cell r="F7385">
            <v>0</v>
          </cell>
          <cell r="G7385">
            <v>0</v>
          </cell>
        </row>
        <row r="7386">
          <cell r="A7386">
            <v>0</v>
          </cell>
          <cell r="B7386">
            <v>0</v>
          </cell>
          <cell r="C7386">
            <v>0</v>
          </cell>
          <cell r="D7386">
            <v>0</v>
          </cell>
          <cell r="E7386">
            <v>0</v>
          </cell>
          <cell r="F7386" t="str">
            <v>Total B</v>
          </cell>
          <cell r="G7386">
            <v>0</v>
          </cell>
        </row>
        <row r="7387">
          <cell r="A7387">
            <v>0</v>
          </cell>
          <cell r="B7387">
            <v>0</v>
          </cell>
          <cell r="C7387" t="str">
            <v>C - EQUIPOS</v>
          </cell>
          <cell r="D7387">
            <v>0</v>
          </cell>
          <cell r="E7387">
            <v>0</v>
          </cell>
          <cell r="F7387">
            <v>0</v>
          </cell>
          <cell r="G7387">
            <v>0</v>
          </cell>
        </row>
        <row r="7388">
          <cell r="A7388" t="str">
            <v/>
          </cell>
          <cell r="B7388" t="str">
            <v/>
          </cell>
          <cell r="C7388">
            <v>0</v>
          </cell>
          <cell r="D7388" t="str">
            <v/>
          </cell>
          <cell r="E7388">
            <v>0</v>
          </cell>
          <cell r="F7388">
            <v>0</v>
          </cell>
          <cell r="G7388">
            <v>0</v>
          </cell>
        </row>
        <row r="7389">
          <cell r="A7389" t="str">
            <v/>
          </cell>
          <cell r="B7389" t="str">
            <v/>
          </cell>
          <cell r="C7389">
            <v>0</v>
          </cell>
          <cell r="D7389" t="str">
            <v/>
          </cell>
          <cell r="E7389">
            <v>0</v>
          </cell>
          <cell r="F7389">
            <v>0</v>
          </cell>
          <cell r="G7389">
            <v>0</v>
          </cell>
        </row>
        <row r="7390">
          <cell r="A7390" t="str">
            <v/>
          </cell>
          <cell r="B7390" t="str">
            <v/>
          </cell>
          <cell r="C7390">
            <v>0</v>
          </cell>
          <cell r="D7390" t="str">
            <v/>
          </cell>
          <cell r="E7390">
            <v>0</v>
          </cell>
          <cell r="F7390">
            <v>0</v>
          </cell>
          <cell r="G7390">
            <v>0</v>
          </cell>
        </row>
        <row r="7391">
          <cell r="A7391" t="str">
            <v/>
          </cell>
          <cell r="B7391" t="str">
            <v/>
          </cell>
          <cell r="C7391">
            <v>0</v>
          </cell>
          <cell r="D7391" t="str">
            <v/>
          </cell>
          <cell r="E7391">
            <v>0</v>
          </cell>
          <cell r="F7391">
            <v>0</v>
          </cell>
          <cell r="G7391">
            <v>0</v>
          </cell>
        </row>
        <row r="7392">
          <cell r="A7392" t="str">
            <v/>
          </cell>
          <cell r="B7392" t="str">
            <v/>
          </cell>
          <cell r="C7392">
            <v>0</v>
          </cell>
          <cell r="D7392" t="str">
            <v/>
          </cell>
          <cell r="E7392">
            <v>0</v>
          </cell>
          <cell r="F7392">
            <v>0</v>
          </cell>
          <cell r="G7392">
            <v>0</v>
          </cell>
        </row>
        <row r="7393">
          <cell r="A7393" t="str">
            <v/>
          </cell>
          <cell r="B7393" t="str">
            <v/>
          </cell>
          <cell r="C7393">
            <v>0</v>
          </cell>
          <cell r="D7393" t="str">
            <v/>
          </cell>
          <cell r="E7393">
            <v>0</v>
          </cell>
          <cell r="F7393">
            <v>0</v>
          </cell>
          <cell r="G7393">
            <v>0</v>
          </cell>
        </row>
        <row r="7394">
          <cell r="A7394" t="str">
            <v/>
          </cell>
          <cell r="B7394" t="str">
            <v/>
          </cell>
          <cell r="C7394">
            <v>0</v>
          </cell>
          <cell r="D7394" t="str">
            <v/>
          </cell>
          <cell r="E7394">
            <v>0</v>
          </cell>
          <cell r="F7394">
            <v>0</v>
          </cell>
          <cell r="G7394">
            <v>0</v>
          </cell>
        </row>
        <row r="7395">
          <cell r="A7395" t="str">
            <v/>
          </cell>
          <cell r="B7395" t="str">
            <v/>
          </cell>
          <cell r="C7395">
            <v>0</v>
          </cell>
          <cell r="D7395" t="str">
            <v/>
          </cell>
          <cell r="E7395">
            <v>0</v>
          </cell>
          <cell r="F7395">
            <v>0</v>
          </cell>
          <cell r="G7395">
            <v>0</v>
          </cell>
        </row>
        <row r="7396">
          <cell r="A7396" t="str">
            <v/>
          </cell>
          <cell r="B7396" t="str">
            <v/>
          </cell>
          <cell r="C7396">
            <v>0</v>
          </cell>
          <cell r="D7396" t="str">
            <v/>
          </cell>
          <cell r="E7396">
            <v>0</v>
          </cell>
          <cell r="F7396">
            <v>0</v>
          </cell>
          <cell r="G7396">
            <v>0</v>
          </cell>
        </row>
        <row r="7397">
          <cell r="A7397">
            <v>0</v>
          </cell>
          <cell r="B7397">
            <v>0</v>
          </cell>
          <cell r="C7397">
            <v>0</v>
          </cell>
          <cell r="D7397">
            <v>0</v>
          </cell>
          <cell r="E7397">
            <v>0</v>
          </cell>
          <cell r="F7397" t="str">
            <v>Total C</v>
          </cell>
          <cell r="G7397">
            <v>0</v>
          </cell>
        </row>
        <row r="7398">
          <cell r="A7398">
            <v>0</v>
          </cell>
          <cell r="B7398">
            <v>0</v>
          </cell>
          <cell r="C7398">
            <v>0</v>
          </cell>
          <cell r="D7398">
            <v>0</v>
          </cell>
          <cell r="E7398">
            <v>0</v>
          </cell>
          <cell r="F7398">
            <v>0</v>
          </cell>
          <cell r="G7398">
            <v>0</v>
          </cell>
        </row>
        <row r="7399">
          <cell r="A7399" t="str">
            <v/>
          </cell>
          <cell r="B7399" t="str">
            <v/>
          </cell>
          <cell r="C7399">
            <v>0</v>
          </cell>
          <cell r="D7399" t="str">
            <v>Costo  Neto</v>
          </cell>
          <cell r="E7399">
            <v>0</v>
          </cell>
          <cell r="F7399" t="str">
            <v>Total D=A+B+C</v>
          </cell>
          <cell r="G7399">
            <v>0</v>
          </cell>
        </row>
        <row r="7401">
          <cell r="A7401" t="str">
            <v>ANALISIS DE PRECIOS</v>
          </cell>
          <cell r="B7401">
            <v>0</v>
          </cell>
          <cell r="C7401">
            <v>0</v>
          </cell>
          <cell r="D7401">
            <v>0</v>
          </cell>
          <cell r="E7401">
            <v>0</v>
          </cell>
          <cell r="F7401">
            <v>0</v>
          </cell>
          <cell r="G7401">
            <v>0</v>
          </cell>
        </row>
        <row r="7402">
          <cell r="A7402" t="str">
            <v>COMITENTE:</v>
          </cell>
          <cell r="B7402" t="str">
            <v>DIRECCIÓN DE ARQUITECTURA</v>
          </cell>
          <cell r="C7402">
            <v>0</v>
          </cell>
          <cell r="D7402">
            <v>0</v>
          </cell>
          <cell r="E7402">
            <v>0</v>
          </cell>
          <cell r="F7402">
            <v>0</v>
          </cell>
          <cell r="G7402">
            <v>0</v>
          </cell>
        </row>
        <row r="7403">
          <cell r="A7403" t="str">
            <v>CONTRATISTA:</v>
          </cell>
          <cell r="B7403" t="str">
            <v>FUNCIONALES SIGOP</v>
          </cell>
          <cell r="C7403">
            <v>0</v>
          </cell>
          <cell r="D7403">
            <v>0</v>
          </cell>
          <cell r="E7403">
            <v>0</v>
          </cell>
          <cell r="F7403">
            <v>0</v>
          </cell>
          <cell r="G7403">
            <v>0</v>
          </cell>
        </row>
        <row r="7404">
          <cell r="A7404" t="str">
            <v>OBRA:</v>
          </cell>
          <cell r="B7404" t="str">
            <v>PRUEBA PLANILLA DE MEDICION</v>
          </cell>
          <cell r="C7404">
            <v>0</v>
          </cell>
          <cell r="D7404">
            <v>0</v>
          </cell>
          <cell r="E7404">
            <v>0</v>
          </cell>
          <cell r="F7404" t="str">
            <v>PRECIOS A:</v>
          </cell>
          <cell r="G7404">
            <v>0</v>
          </cell>
        </row>
        <row r="7405">
          <cell r="A7405" t="str">
            <v>UBICACIÓN:</v>
          </cell>
          <cell r="B7405" t="str">
            <v>CENTRO CIVICO</v>
          </cell>
          <cell r="C7405">
            <v>0</v>
          </cell>
          <cell r="D7405">
            <v>0</v>
          </cell>
          <cell r="E7405">
            <v>0</v>
          </cell>
          <cell r="F7405">
            <v>0</v>
          </cell>
          <cell r="G7405">
            <v>0</v>
          </cell>
        </row>
        <row r="7406">
          <cell r="A7406" t="str">
            <v>RUBRO:</v>
          </cell>
          <cell r="B7406" t="str">
            <v/>
          </cell>
          <cell r="C7406" t="str">
            <v/>
          </cell>
          <cell r="D7406">
            <v>0</v>
          </cell>
          <cell r="E7406">
            <v>0</v>
          </cell>
          <cell r="F7406">
            <v>0</v>
          </cell>
          <cell r="G7406">
            <v>0</v>
          </cell>
        </row>
        <row r="7407">
          <cell r="A7407" t="str">
            <v>ITEM:</v>
          </cell>
          <cell r="B7407" t="str">
            <v/>
          </cell>
          <cell r="C7407" t="str">
            <v/>
          </cell>
          <cell r="D7407">
            <v>0</v>
          </cell>
          <cell r="E7407">
            <v>0</v>
          </cell>
          <cell r="F7407" t="str">
            <v>UNIDAD:</v>
          </cell>
          <cell r="G7407" t="str">
            <v/>
          </cell>
        </row>
        <row r="7408">
          <cell r="A7408">
            <v>0</v>
          </cell>
          <cell r="B7408">
            <v>0</v>
          </cell>
          <cell r="C7408">
            <v>0</v>
          </cell>
          <cell r="D7408">
            <v>0</v>
          </cell>
          <cell r="E7408">
            <v>0</v>
          </cell>
          <cell r="F7408">
            <v>0</v>
          </cell>
          <cell r="G7408">
            <v>0</v>
          </cell>
        </row>
        <row r="7409">
          <cell r="A7409" t="str">
            <v>DATOS REDETERMINACION</v>
          </cell>
          <cell r="B7409">
            <v>0</v>
          </cell>
          <cell r="C7409" t="str">
            <v>DESIGNACION</v>
          </cell>
          <cell r="D7409" t="str">
            <v>U</v>
          </cell>
          <cell r="E7409" t="str">
            <v>Cantidad</v>
          </cell>
          <cell r="F7409" t="str">
            <v>$ Unitarios</v>
          </cell>
          <cell r="G7409" t="str">
            <v>$ Parcial</v>
          </cell>
        </row>
        <row r="7410">
          <cell r="A7410" t="str">
            <v>CÓDIGO</v>
          </cell>
          <cell r="B7410" t="str">
            <v>DESCRIPCIÓN</v>
          </cell>
          <cell r="C7410">
            <v>0</v>
          </cell>
          <cell r="D7410">
            <v>0</v>
          </cell>
          <cell r="E7410">
            <v>0</v>
          </cell>
          <cell r="F7410">
            <v>0</v>
          </cell>
          <cell r="G7410">
            <v>0</v>
          </cell>
        </row>
        <row r="7411">
          <cell r="A7411">
            <v>0</v>
          </cell>
          <cell r="B7411">
            <v>0</v>
          </cell>
          <cell r="C7411" t="str">
            <v>A - MATERIALES</v>
          </cell>
          <cell r="D7411">
            <v>0</v>
          </cell>
          <cell r="E7411">
            <v>0</v>
          </cell>
          <cell r="F7411">
            <v>0</v>
          </cell>
          <cell r="G7411">
            <v>0</v>
          </cell>
        </row>
        <row r="7412">
          <cell r="A7412" t="str">
            <v/>
          </cell>
          <cell r="B7412" t="str">
            <v/>
          </cell>
          <cell r="C7412">
            <v>0</v>
          </cell>
          <cell r="D7412" t="str">
            <v/>
          </cell>
          <cell r="E7412">
            <v>0</v>
          </cell>
          <cell r="F7412">
            <v>0</v>
          </cell>
          <cell r="G7412">
            <v>0</v>
          </cell>
        </row>
        <row r="7413">
          <cell r="A7413" t="str">
            <v/>
          </cell>
          <cell r="B7413" t="str">
            <v/>
          </cell>
          <cell r="C7413">
            <v>0</v>
          </cell>
          <cell r="D7413" t="str">
            <v/>
          </cell>
          <cell r="E7413">
            <v>0</v>
          </cell>
          <cell r="F7413">
            <v>0</v>
          </cell>
          <cell r="G7413">
            <v>0</v>
          </cell>
        </row>
        <row r="7414">
          <cell r="A7414" t="str">
            <v/>
          </cell>
          <cell r="B7414" t="str">
            <v/>
          </cell>
          <cell r="C7414">
            <v>0</v>
          </cell>
          <cell r="D7414" t="str">
            <v/>
          </cell>
          <cell r="E7414">
            <v>0</v>
          </cell>
          <cell r="F7414">
            <v>0</v>
          </cell>
          <cell r="G7414">
            <v>0</v>
          </cell>
        </row>
        <row r="7415">
          <cell r="A7415" t="str">
            <v/>
          </cell>
          <cell r="B7415" t="str">
            <v/>
          </cell>
          <cell r="C7415">
            <v>0</v>
          </cell>
          <cell r="D7415" t="str">
            <v/>
          </cell>
          <cell r="E7415">
            <v>0</v>
          </cell>
          <cell r="F7415">
            <v>0</v>
          </cell>
          <cell r="G7415">
            <v>0</v>
          </cell>
        </row>
        <row r="7416">
          <cell r="A7416" t="str">
            <v/>
          </cell>
          <cell r="B7416" t="str">
            <v/>
          </cell>
          <cell r="C7416">
            <v>0</v>
          </cell>
          <cell r="D7416" t="str">
            <v/>
          </cell>
          <cell r="E7416">
            <v>0</v>
          </cell>
          <cell r="F7416">
            <v>0</v>
          </cell>
          <cell r="G7416">
            <v>0</v>
          </cell>
        </row>
        <row r="7417">
          <cell r="A7417" t="str">
            <v/>
          </cell>
          <cell r="B7417" t="str">
            <v/>
          </cell>
          <cell r="C7417">
            <v>0</v>
          </cell>
          <cell r="D7417" t="str">
            <v/>
          </cell>
          <cell r="E7417">
            <v>0</v>
          </cell>
          <cell r="F7417">
            <v>0</v>
          </cell>
          <cell r="G7417">
            <v>0</v>
          </cell>
        </row>
        <row r="7418">
          <cell r="A7418" t="str">
            <v/>
          </cell>
          <cell r="B7418" t="str">
            <v/>
          </cell>
          <cell r="C7418">
            <v>0</v>
          </cell>
          <cell r="D7418" t="str">
            <v/>
          </cell>
          <cell r="E7418">
            <v>0</v>
          </cell>
          <cell r="F7418">
            <v>0</v>
          </cell>
          <cell r="G7418">
            <v>0</v>
          </cell>
        </row>
        <row r="7419">
          <cell r="A7419" t="str">
            <v/>
          </cell>
          <cell r="B7419" t="str">
            <v/>
          </cell>
          <cell r="C7419">
            <v>0</v>
          </cell>
          <cell r="D7419" t="str">
            <v/>
          </cell>
          <cell r="E7419">
            <v>0</v>
          </cell>
          <cell r="F7419">
            <v>0</v>
          </cell>
          <cell r="G7419">
            <v>0</v>
          </cell>
        </row>
        <row r="7420">
          <cell r="A7420" t="str">
            <v/>
          </cell>
          <cell r="B7420" t="str">
            <v/>
          </cell>
          <cell r="C7420">
            <v>0</v>
          </cell>
          <cell r="D7420" t="str">
            <v/>
          </cell>
          <cell r="E7420">
            <v>0</v>
          </cell>
          <cell r="F7420">
            <v>0</v>
          </cell>
          <cell r="G7420">
            <v>0</v>
          </cell>
        </row>
        <row r="7421">
          <cell r="A7421" t="str">
            <v/>
          </cell>
          <cell r="B7421" t="str">
            <v/>
          </cell>
          <cell r="C7421">
            <v>0</v>
          </cell>
          <cell r="D7421" t="str">
            <v/>
          </cell>
          <cell r="E7421">
            <v>0</v>
          </cell>
          <cell r="F7421">
            <v>0</v>
          </cell>
          <cell r="G7421">
            <v>0</v>
          </cell>
        </row>
        <row r="7422">
          <cell r="A7422" t="str">
            <v/>
          </cell>
          <cell r="B7422" t="str">
            <v/>
          </cell>
          <cell r="C7422">
            <v>0</v>
          </cell>
          <cell r="D7422" t="str">
            <v/>
          </cell>
          <cell r="E7422">
            <v>0</v>
          </cell>
          <cell r="F7422">
            <v>0</v>
          </cell>
          <cell r="G7422">
            <v>0</v>
          </cell>
        </row>
        <row r="7423">
          <cell r="A7423" t="str">
            <v/>
          </cell>
          <cell r="B7423" t="str">
            <v/>
          </cell>
          <cell r="C7423">
            <v>0</v>
          </cell>
          <cell r="D7423" t="str">
            <v/>
          </cell>
          <cell r="E7423">
            <v>0</v>
          </cell>
          <cell r="F7423">
            <v>0</v>
          </cell>
          <cell r="G7423">
            <v>0</v>
          </cell>
        </row>
        <row r="7424">
          <cell r="A7424" t="str">
            <v/>
          </cell>
          <cell r="B7424" t="str">
            <v/>
          </cell>
          <cell r="C7424">
            <v>0</v>
          </cell>
          <cell r="D7424" t="str">
            <v/>
          </cell>
          <cell r="E7424">
            <v>0</v>
          </cell>
          <cell r="F7424">
            <v>0</v>
          </cell>
          <cell r="G7424">
            <v>0</v>
          </cell>
        </row>
        <row r="7425">
          <cell r="A7425" t="str">
            <v/>
          </cell>
          <cell r="B7425" t="str">
            <v/>
          </cell>
          <cell r="C7425">
            <v>0</v>
          </cell>
          <cell r="D7425" t="str">
            <v/>
          </cell>
          <cell r="E7425">
            <v>0</v>
          </cell>
          <cell r="F7425">
            <v>0</v>
          </cell>
          <cell r="G7425">
            <v>0</v>
          </cell>
        </row>
        <row r="7426">
          <cell r="A7426">
            <v>0</v>
          </cell>
          <cell r="B7426">
            <v>0</v>
          </cell>
          <cell r="C7426">
            <v>0</v>
          </cell>
          <cell r="D7426">
            <v>0</v>
          </cell>
          <cell r="E7426">
            <v>0</v>
          </cell>
          <cell r="F7426" t="str">
            <v>Total A</v>
          </cell>
          <cell r="G7426">
            <v>0</v>
          </cell>
        </row>
        <row r="7427">
          <cell r="A7427">
            <v>0</v>
          </cell>
          <cell r="B7427">
            <v>0</v>
          </cell>
          <cell r="C7427" t="str">
            <v>B - MANO DE OBRA</v>
          </cell>
          <cell r="D7427">
            <v>0</v>
          </cell>
          <cell r="E7427">
            <v>0</v>
          </cell>
          <cell r="F7427">
            <v>0</v>
          </cell>
          <cell r="G7427">
            <v>0</v>
          </cell>
        </row>
        <row r="7428">
          <cell r="A7428" t="str">
            <v/>
          </cell>
          <cell r="B7428">
            <v>0</v>
          </cell>
          <cell r="C7428">
            <v>0</v>
          </cell>
          <cell r="D7428" t="str">
            <v/>
          </cell>
          <cell r="E7428">
            <v>0</v>
          </cell>
          <cell r="F7428">
            <v>0</v>
          </cell>
          <cell r="G7428">
            <v>0</v>
          </cell>
        </row>
        <row r="7429">
          <cell r="A7429" t="str">
            <v/>
          </cell>
          <cell r="B7429">
            <v>0</v>
          </cell>
          <cell r="C7429">
            <v>0</v>
          </cell>
          <cell r="D7429" t="str">
            <v/>
          </cell>
          <cell r="E7429">
            <v>0</v>
          </cell>
          <cell r="F7429">
            <v>0</v>
          </cell>
          <cell r="G7429">
            <v>0</v>
          </cell>
        </row>
        <row r="7430">
          <cell r="A7430" t="str">
            <v/>
          </cell>
          <cell r="B7430">
            <v>0</v>
          </cell>
          <cell r="C7430">
            <v>0</v>
          </cell>
          <cell r="D7430" t="str">
            <v/>
          </cell>
          <cell r="E7430">
            <v>0</v>
          </cell>
          <cell r="F7430">
            <v>0</v>
          </cell>
          <cell r="G7430">
            <v>0</v>
          </cell>
        </row>
        <row r="7431">
          <cell r="A7431" t="str">
            <v/>
          </cell>
          <cell r="B7431">
            <v>0</v>
          </cell>
          <cell r="C7431">
            <v>0</v>
          </cell>
          <cell r="D7431" t="str">
            <v/>
          </cell>
          <cell r="E7431">
            <v>0</v>
          </cell>
          <cell r="F7431">
            <v>0</v>
          </cell>
          <cell r="G7431">
            <v>0</v>
          </cell>
        </row>
        <row r="7432">
          <cell r="A7432" t="str">
            <v/>
          </cell>
          <cell r="B7432">
            <v>0</v>
          </cell>
          <cell r="C7432">
            <v>0</v>
          </cell>
          <cell r="D7432" t="str">
            <v/>
          </cell>
          <cell r="E7432">
            <v>0</v>
          </cell>
          <cell r="F7432">
            <v>0</v>
          </cell>
          <cell r="G7432">
            <v>0</v>
          </cell>
        </row>
        <row r="7433">
          <cell r="A7433" t="str">
            <v/>
          </cell>
          <cell r="B7433">
            <v>0</v>
          </cell>
          <cell r="C7433">
            <v>0</v>
          </cell>
          <cell r="D7433" t="str">
            <v/>
          </cell>
          <cell r="E7433">
            <v>0</v>
          </cell>
          <cell r="F7433">
            <v>0</v>
          </cell>
          <cell r="G7433">
            <v>0</v>
          </cell>
        </row>
        <row r="7434">
          <cell r="A7434" t="str">
            <v/>
          </cell>
          <cell r="B7434">
            <v>0</v>
          </cell>
          <cell r="C7434">
            <v>0</v>
          </cell>
          <cell r="D7434" t="str">
            <v/>
          </cell>
          <cell r="E7434">
            <v>0</v>
          </cell>
          <cell r="F7434">
            <v>0</v>
          </cell>
          <cell r="G7434">
            <v>0</v>
          </cell>
        </row>
        <row r="7435">
          <cell r="A7435" t="str">
            <v/>
          </cell>
          <cell r="B7435">
            <v>0</v>
          </cell>
          <cell r="C7435">
            <v>0</v>
          </cell>
          <cell r="D7435" t="str">
            <v/>
          </cell>
          <cell r="E7435">
            <v>0</v>
          </cell>
          <cell r="F7435">
            <v>0</v>
          </cell>
          <cell r="G7435">
            <v>0</v>
          </cell>
        </row>
        <row r="7436">
          <cell r="A7436">
            <v>0</v>
          </cell>
          <cell r="B7436">
            <v>0</v>
          </cell>
          <cell r="C7436">
            <v>0</v>
          </cell>
          <cell r="D7436">
            <v>0</v>
          </cell>
          <cell r="E7436">
            <v>0</v>
          </cell>
          <cell r="F7436" t="str">
            <v>Total B</v>
          </cell>
          <cell r="G7436">
            <v>0</v>
          </cell>
        </row>
        <row r="7437">
          <cell r="A7437">
            <v>0</v>
          </cell>
          <cell r="B7437">
            <v>0</v>
          </cell>
          <cell r="C7437" t="str">
            <v>C - EQUIPOS</v>
          </cell>
          <cell r="D7437">
            <v>0</v>
          </cell>
          <cell r="E7437">
            <v>0</v>
          </cell>
          <cell r="F7437">
            <v>0</v>
          </cell>
          <cell r="G7437">
            <v>0</v>
          </cell>
        </row>
        <row r="7438">
          <cell r="A7438" t="str">
            <v/>
          </cell>
          <cell r="B7438" t="str">
            <v/>
          </cell>
          <cell r="C7438">
            <v>0</v>
          </cell>
          <cell r="D7438" t="str">
            <v/>
          </cell>
          <cell r="E7438">
            <v>0</v>
          </cell>
          <cell r="F7438">
            <v>0</v>
          </cell>
          <cell r="G7438">
            <v>0</v>
          </cell>
        </row>
        <row r="7439">
          <cell r="A7439" t="str">
            <v/>
          </cell>
          <cell r="B7439" t="str">
            <v/>
          </cell>
          <cell r="C7439">
            <v>0</v>
          </cell>
          <cell r="D7439" t="str">
            <v/>
          </cell>
          <cell r="E7439">
            <v>0</v>
          </cell>
          <cell r="F7439">
            <v>0</v>
          </cell>
          <cell r="G7439">
            <v>0</v>
          </cell>
        </row>
        <row r="7440">
          <cell r="A7440" t="str">
            <v/>
          </cell>
          <cell r="B7440" t="str">
            <v/>
          </cell>
          <cell r="C7440">
            <v>0</v>
          </cell>
          <cell r="D7440" t="str">
            <v/>
          </cell>
          <cell r="E7440">
            <v>0</v>
          </cell>
          <cell r="F7440">
            <v>0</v>
          </cell>
          <cell r="G7440">
            <v>0</v>
          </cell>
        </row>
        <row r="7441">
          <cell r="A7441" t="str">
            <v/>
          </cell>
          <cell r="B7441" t="str">
            <v/>
          </cell>
          <cell r="C7441">
            <v>0</v>
          </cell>
          <cell r="D7441" t="str">
            <v/>
          </cell>
          <cell r="E7441">
            <v>0</v>
          </cell>
          <cell r="F7441">
            <v>0</v>
          </cell>
          <cell r="G7441">
            <v>0</v>
          </cell>
        </row>
        <row r="7442">
          <cell r="A7442" t="str">
            <v/>
          </cell>
          <cell r="B7442" t="str">
            <v/>
          </cell>
          <cell r="C7442">
            <v>0</v>
          </cell>
          <cell r="D7442" t="str">
            <v/>
          </cell>
          <cell r="E7442">
            <v>0</v>
          </cell>
          <cell r="F7442">
            <v>0</v>
          </cell>
          <cell r="G7442">
            <v>0</v>
          </cell>
        </row>
        <row r="7443">
          <cell r="A7443" t="str">
            <v/>
          </cell>
          <cell r="B7443" t="str">
            <v/>
          </cell>
          <cell r="C7443">
            <v>0</v>
          </cell>
          <cell r="D7443" t="str">
            <v/>
          </cell>
          <cell r="E7443">
            <v>0</v>
          </cell>
          <cell r="F7443">
            <v>0</v>
          </cell>
          <cell r="G7443">
            <v>0</v>
          </cell>
        </row>
        <row r="7444">
          <cell r="A7444" t="str">
            <v/>
          </cell>
          <cell r="B7444" t="str">
            <v/>
          </cell>
          <cell r="C7444">
            <v>0</v>
          </cell>
          <cell r="D7444" t="str">
            <v/>
          </cell>
          <cell r="E7444">
            <v>0</v>
          </cell>
          <cell r="F7444">
            <v>0</v>
          </cell>
          <cell r="G7444">
            <v>0</v>
          </cell>
        </row>
        <row r="7445">
          <cell r="A7445" t="str">
            <v/>
          </cell>
          <cell r="B7445" t="str">
            <v/>
          </cell>
          <cell r="C7445">
            <v>0</v>
          </cell>
          <cell r="D7445" t="str">
            <v/>
          </cell>
          <cell r="E7445">
            <v>0</v>
          </cell>
          <cell r="F7445">
            <v>0</v>
          </cell>
          <cell r="G7445">
            <v>0</v>
          </cell>
        </row>
        <row r="7446">
          <cell r="A7446" t="str">
            <v/>
          </cell>
          <cell r="B7446" t="str">
            <v/>
          </cell>
          <cell r="C7446">
            <v>0</v>
          </cell>
          <cell r="D7446" t="str">
            <v/>
          </cell>
          <cell r="E7446">
            <v>0</v>
          </cell>
          <cell r="F7446">
            <v>0</v>
          </cell>
          <cell r="G7446">
            <v>0</v>
          </cell>
        </row>
        <row r="7447">
          <cell r="A7447">
            <v>0</v>
          </cell>
          <cell r="B7447">
            <v>0</v>
          </cell>
          <cell r="C7447">
            <v>0</v>
          </cell>
          <cell r="D7447">
            <v>0</v>
          </cell>
          <cell r="E7447">
            <v>0</v>
          </cell>
          <cell r="F7447" t="str">
            <v>Total C</v>
          </cell>
          <cell r="G7447">
            <v>0</v>
          </cell>
        </row>
        <row r="7448">
          <cell r="A7448">
            <v>0</v>
          </cell>
          <cell r="B7448">
            <v>0</v>
          </cell>
          <cell r="C7448">
            <v>0</v>
          </cell>
          <cell r="D7448">
            <v>0</v>
          </cell>
          <cell r="E7448">
            <v>0</v>
          </cell>
          <cell r="F7448">
            <v>0</v>
          </cell>
          <cell r="G7448">
            <v>0</v>
          </cell>
        </row>
        <row r="7449">
          <cell r="A7449" t="str">
            <v/>
          </cell>
          <cell r="B7449" t="str">
            <v/>
          </cell>
          <cell r="C7449">
            <v>0</v>
          </cell>
          <cell r="D7449" t="str">
            <v>Costo  Neto</v>
          </cell>
          <cell r="E7449">
            <v>0</v>
          </cell>
          <cell r="F7449" t="str">
            <v>Total D=A+B+C</v>
          </cell>
          <cell r="G7449">
            <v>0</v>
          </cell>
        </row>
        <row r="7451">
          <cell r="A7451" t="str">
            <v>ANALISIS DE PRECIOS</v>
          </cell>
          <cell r="B7451">
            <v>0</v>
          </cell>
          <cell r="C7451">
            <v>0</v>
          </cell>
          <cell r="D7451">
            <v>0</v>
          </cell>
          <cell r="E7451">
            <v>0</v>
          </cell>
          <cell r="F7451">
            <v>0</v>
          </cell>
          <cell r="G7451">
            <v>0</v>
          </cell>
        </row>
        <row r="7452">
          <cell r="A7452" t="str">
            <v>COMITENTE:</v>
          </cell>
          <cell r="B7452" t="str">
            <v>DIRECCIÓN DE ARQUITECTURA</v>
          </cell>
          <cell r="C7452">
            <v>0</v>
          </cell>
          <cell r="D7452">
            <v>0</v>
          </cell>
          <cell r="E7452">
            <v>0</v>
          </cell>
          <cell r="F7452">
            <v>0</v>
          </cell>
          <cell r="G7452">
            <v>0</v>
          </cell>
        </row>
        <row r="7453">
          <cell r="A7453" t="str">
            <v>CONTRATISTA:</v>
          </cell>
          <cell r="B7453" t="str">
            <v>FUNCIONALES SIGOP</v>
          </cell>
          <cell r="C7453">
            <v>0</v>
          </cell>
          <cell r="D7453">
            <v>0</v>
          </cell>
          <cell r="E7453">
            <v>0</v>
          </cell>
          <cell r="F7453">
            <v>0</v>
          </cell>
          <cell r="G7453">
            <v>0</v>
          </cell>
        </row>
        <row r="7454">
          <cell r="A7454" t="str">
            <v>OBRA:</v>
          </cell>
          <cell r="B7454" t="str">
            <v>PRUEBA PLANILLA DE MEDICION</v>
          </cell>
          <cell r="C7454">
            <v>0</v>
          </cell>
          <cell r="D7454">
            <v>0</v>
          </cell>
          <cell r="E7454">
            <v>0</v>
          </cell>
          <cell r="F7454" t="str">
            <v>PRECIOS A:</v>
          </cell>
          <cell r="G7454">
            <v>0</v>
          </cell>
        </row>
        <row r="7455">
          <cell r="A7455" t="str">
            <v>UBICACIÓN:</v>
          </cell>
          <cell r="B7455" t="str">
            <v>CENTRO CIVICO</v>
          </cell>
          <cell r="C7455">
            <v>0</v>
          </cell>
          <cell r="D7455">
            <v>0</v>
          </cell>
          <cell r="E7455">
            <v>0</v>
          </cell>
          <cell r="F7455">
            <v>0</v>
          </cell>
          <cell r="G7455">
            <v>0</v>
          </cell>
        </row>
        <row r="7456">
          <cell r="A7456" t="str">
            <v>RUBRO:</v>
          </cell>
          <cell r="B7456" t="str">
            <v/>
          </cell>
          <cell r="C7456" t="str">
            <v/>
          </cell>
          <cell r="D7456">
            <v>0</v>
          </cell>
          <cell r="E7456">
            <v>0</v>
          </cell>
          <cell r="F7456">
            <v>0</v>
          </cell>
          <cell r="G7456">
            <v>0</v>
          </cell>
        </row>
        <row r="7457">
          <cell r="A7457" t="str">
            <v>ITEM:</v>
          </cell>
          <cell r="B7457" t="str">
            <v/>
          </cell>
          <cell r="C7457" t="str">
            <v/>
          </cell>
          <cell r="D7457">
            <v>0</v>
          </cell>
          <cell r="E7457">
            <v>0</v>
          </cell>
          <cell r="F7457" t="str">
            <v>UNIDAD:</v>
          </cell>
          <cell r="G7457" t="str">
            <v/>
          </cell>
        </row>
        <row r="7458">
          <cell r="A7458">
            <v>0</v>
          </cell>
          <cell r="B7458">
            <v>0</v>
          </cell>
          <cell r="C7458">
            <v>0</v>
          </cell>
          <cell r="D7458">
            <v>0</v>
          </cell>
          <cell r="E7458">
            <v>0</v>
          </cell>
          <cell r="F7458">
            <v>0</v>
          </cell>
          <cell r="G7458">
            <v>0</v>
          </cell>
        </row>
        <row r="7459">
          <cell r="A7459" t="str">
            <v>DATOS REDETERMINACION</v>
          </cell>
          <cell r="B7459">
            <v>0</v>
          </cell>
          <cell r="C7459" t="str">
            <v>DESIGNACION</v>
          </cell>
          <cell r="D7459" t="str">
            <v>U</v>
          </cell>
          <cell r="E7459" t="str">
            <v>Cantidad</v>
          </cell>
          <cell r="F7459" t="str">
            <v>$ Unitarios</v>
          </cell>
          <cell r="G7459" t="str">
            <v>$ Parcial</v>
          </cell>
        </row>
        <row r="7460">
          <cell r="A7460" t="str">
            <v>CÓDIGO</v>
          </cell>
          <cell r="B7460" t="str">
            <v>DESCRIPCIÓN</v>
          </cell>
          <cell r="C7460">
            <v>0</v>
          </cell>
          <cell r="D7460">
            <v>0</v>
          </cell>
          <cell r="E7460">
            <v>0</v>
          </cell>
          <cell r="F7460">
            <v>0</v>
          </cell>
          <cell r="G7460">
            <v>0</v>
          </cell>
        </row>
        <row r="7461">
          <cell r="A7461">
            <v>0</v>
          </cell>
          <cell r="B7461">
            <v>0</v>
          </cell>
          <cell r="C7461" t="str">
            <v>A - MATERIALES</v>
          </cell>
          <cell r="D7461">
            <v>0</v>
          </cell>
          <cell r="E7461">
            <v>0</v>
          </cell>
          <cell r="F7461">
            <v>0</v>
          </cell>
          <cell r="G7461">
            <v>0</v>
          </cell>
        </row>
        <row r="7462">
          <cell r="A7462" t="str">
            <v/>
          </cell>
          <cell r="B7462" t="str">
            <v/>
          </cell>
          <cell r="C7462">
            <v>0</v>
          </cell>
          <cell r="D7462" t="str">
            <v/>
          </cell>
          <cell r="E7462">
            <v>0</v>
          </cell>
          <cell r="F7462">
            <v>0</v>
          </cell>
          <cell r="G7462">
            <v>0</v>
          </cell>
        </row>
        <row r="7463">
          <cell r="A7463" t="str">
            <v/>
          </cell>
          <cell r="B7463" t="str">
            <v/>
          </cell>
          <cell r="C7463">
            <v>0</v>
          </cell>
          <cell r="D7463" t="str">
            <v/>
          </cell>
          <cell r="E7463">
            <v>0</v>
          </cell>
          <cell r="F7463">
            <v>0</v>
          </cell>
          <cell r="G7463">
            <v>0</v>
          </cell>
        </row>
        <row r="7464">
          <cell r="A7464" t="str">
            <v/>
          </cell>
          <cell r="B7464" t="str">
            <v/>
          </cell>
          <cell r="C7464">
            <v>0</v>
          </cell>
          <cell r="D7464" t="str">
            <v/>
          </cell>
          <cell r="E7464">
            <v>0</v>
          </cell>
          <cell r="F7464">
            <v>0</v>
          </cell>
          <cell r="G7464">
            <v>0</v>
          </cell>
        </row>
        <row r="7465">
          <cell r="A7465" t="str">
            <v/>
          </cell>
          <cell r="B7465" t="str">
            <v/>
          </cell>
          <cell r="C7465">
            <v>0</v>
          </cell>
          <cell r="D7465" t="str">
            <v/>
          </cell>
          <cell r="E7465">
            <v>0</v>
          </cell>
          <cell r="F7465">
            <v>0</v>
          </cell>
          <cell r="G7465">
            <v>0</v>
          </cell>
        </row>
        <row r="7466">
          <cell r="A7466" t="str">
            <v/>
          </cell>
          <cell r="B7466" t="str">
            <v/>
          </cell>
          <cell r="C7466">
            <v>0</v>
          </cell>
          <cell r="D7466" t="str">
            <v/>
          </cell>
          <cell r="E7466">
            <v>0</v>
          </cell>
          <cell r="F7466">
            <v>0</v>
          </cell>
          <cell r="G7466">
            <v>0</v>
          </cell>
        </row>
        <row r="7467">
          <cell r="A7467" t="str">
            <v/>
          </cell>
          <cell r="B7467" t="str">
            <v/>
          </cell>
          <cell r="C7467">
            <v>0</v>
          </cell>
          <cell r="D7467" t="str">
            <v/>
          </cell>
          <cell r="E7467">
            <v>0</v>
          </cell>
          <cell r="F7467">
            <v>0</v>
          </cell>
          <cell r="G7467">
            <v>0</v>
          </cell>
        </row>
        <row r="7468">
          <cell r="A7468" t="str">
            <v/>
          </cell>
          <cell r="B7468" t="str">
            <v/>
          </cell>
          <cell r="C7468">
            <v>0</v>
          </cell>
          <cell r="D7468" t="str">
            <v/>
          </cell>
          <cell r="E7468">
            <v>0</v>
          </cell>
          <cell r="F7468">
            <v>0</v>
          </cell>
          <cell r="G7468">
            <v>0</v>
          </cell>
        </row>
        <row r="7469">
          <cell r="A7469" t="str">
            <v/>
          </cell>
          <cell r="B7469" t="str">
            <v/>
          </cell>
          <cell r="C7469">
            <v>0</v>
          </cell>
          <cell r="D7469" t="str">
            <v/>
          </cell>
          <cell r="E7469">
            <v>0</v>
          </cell>
          <cell r="F7469">
            <v>0</v>
          </cell>
          <cell r="G7469">
            <v>0</v>
          </cell>
        </row>
        <row r="7470">
          <cell r="A7470" t="str">
            <v/>
          </cell>
          <cell r="B7470" t="str">
            <v/>
          </cell>
          <cell r="C7470">
            <v>0</v>
          </cell>
          <cell r="D7470" t="str">
            <v/>
          </cell>
          <cell r="E7470">
            <v>0</v>
          </cell>
          <cell r="F7470">
            <v>0</v>
          </cell>
          <cell r="G7470">
            <v>0</v>
          </cell>
        </row>
        <row r="7471">
          <cell r="A7471" t="str">
            <v/>
          </cell>
          <cell r="B7471" t="str">
            <v/>
          </cell>
          <cell r="C7471">
            <v>0</v>
          </cell>
          <cell r="D7471" t="str">
            <v/>
          </cell>
          <cell r="E7471">
            <v>0</v>
          </cell>
          <cell r="F7471">
            <v>0</v>
          </cell>
          <cell r="G7471">
            <v>0</v>
          </cell>
        </row>
        <row r="7472">
          <cell r="A7472" t="str">
            <v/>
          </cell>
          <cell r="B7472" t="str">
            <v/>
          </cell>
          <cell r="C7472">
            <v>0</v>
          </cell>
          <cell r="D7472" t="str">
            <v/>
          </cell>
          <cell r="E7472">
            <v>0</v>
          </cell>
          <cell r="F7472">
            <v>0</v>
          </cell>
          <cell r="G7472">
            <v>0</v>
          </cell>
        </row>
        <row r="7473">
          <cell r="A7473" t="str">
            <v/>
          </cell>
          <cell r="B7473" t="str">
            <v/>
          </cell>
          <cell r="C7473">
            <v>0</v>
          </cell>
          <cell r="D7473" t="str">
            <v/>
          </cell>
          <cell r="E7473">
            <v>0</v>
          </cell>
          <cell r="F7473">
            <v>0</v>
          </cell>
          <cell r="G7473">
            <v>0</v>
          </cell>
        </row>
        <row r="7474">
          <cell r="A7474" t="str">
            <v/>
          </cell>
          <cell r="B7474" t="str">
            <v/>
          </cell>
          <cell r="C7474">
            <v>0</v>
          </cell>
          <cell r="D7474" t="str">
            <v/>
          </cell>
          <cell r="E7474">
            <v>0</v>
          </cell>
          <cell r="F7474">
            <v>0</v>
          </cell>
          <cell r="G7474">
            <v>0</v>
          </cell>
        </row>
        <row r="7475">
          <cell r="A7475" t="str">
            <v/>
          </cell>
          <cell r="B7475" t="str">
            <v/>
          </cell>
          <cell r="C7475">
            <v>0</v>
          </cell>
          <cell r="D7475" t="str">
            <v/>
          </cell>
          <cell r="E7475">
            <v>0</v>
          </cell>
          <cell r="F7475">
            <v>0</v>
          </cell>
          <cell r="G7475">
            <v>0</v>
          </cell>
        </row>
        <row r="7476">
          <cell r="A7476">
            <v>0</v>
          </cell>
          <cell r="B7476">
            <v>0</v>
          </cell>
          <cell r="C7476">
            <v>0</v>
          </cell>
          <cell r="D7476">
            <v>0</v>
          </cell>
          <cell r="E7476">
            <v>0</v>
          </cell>
          <cell r="F7476" t="str">
            <v>Total A</v>
          </cell>
          <cell r="G7476">
            <v>0</v>
          </cell>
        </row>
        <row r="7477">
          <cell r="A7477">
            <v>0</v>
          </cell>
          <cell r="B7477">
            <v>0</v>
          </cell>
          <cell r="C7477" t="str">
            <v>B - MANO DE OBRA</v>
          </cell>
          <cell r="D7477">
            <v>0</v>
          </cell>
          <cell r="E7477">
            <v>0</v>
          </cell>
          <cell r="F7477">
            <v>0</v>
          </cell>
          <cell r="G7477">
            <v>0</v>
          </cell>
        </row>
        <row r="7478">
          <cell r="A7478" t="str">
            <v/>
          </cell>
          <cell r="B7478">
            <v>0</v>
          </cell>
          <cell r="C7478">
            <v>0</v>
          </cell>
          <cell r="D7478" t="str">
            <v/>
          </cell>
          <cell r="E7478">
            <v>0</v>
          </cell>
          <cell r="F7478">
            <v>0</v>
          </cell>
          <cell r="G7478">
            <v>0</v>
          </cell>
        </row>
        <row r="7479">
          <cell r="A7479" t="str">
            <v/>
          </cell>
          <cell r="B7479">
            <v>0</v>
          </cell>
          <cell r="C7479">
            <v>0</v>
          </cell>
          <cell r="D7479" t="str">
            <v/>
          </cell>
          <cell r="E7479">
            <v>0</v>
          </cell>
          <cell r="F7479">
            <v>0</v>
          </cell>
          <cell r="G7479">
            <v>0</v>
          </cell>
        </row>
        <row r="7480">
          <cell r="A7480" t="str">
            <v/>
          </cell>
          <cell r="B7480">
            <v>0</v>
          </cell>
          <cell r="C7480">
            <v>0</v>
          </cell>
          <cell r="D7480" t="str">
            <v/>
          </cell>
          <cell r="E7480">
            <v>0</v>
          </cell>
          <cell r="F7480">
            <v>0</v>
          </cell>
          <cell r="G7480">
            <v>0</v>
          </cell>
        </row>
        <row r="7481">
          <cell r="A7481" t="str">
            <v/>
          </cell>
          <cell r="B7481">
            <v>0</v>
          </cell>
          <cell r="C7481">
            <v>0</v>
          </cell>
          <cell r="D7481" t="str">
            <v/>
          </cell>
          <cell r="E7481">
            <v>0</v>
          </cell>
          <cell r="F7481">
            <v>0</v>
          </cell>
          <cell r="G7481">
            <v>0</v>
          </cell>
        </row>
        <row r="7482">
          <cell r="A7482" t="str">
            <v/>
          </cell>
          <cell r="B7482">
            <v>0</v>
          </cell>
          <cell r="C7482">
            <v>0</v>
          </cell>
          <cell r="D7482" t="str">
            <v/>
          </cell>
          <cell r="E7482">
            <v>0</v>
          </cell>
          <cell r="F7482">
            <v>0</v>
          </cell>
          <cell r="G7482">
            <v>0</v>
          </cell>
        </row>
        <row r="7483">
          <cell r="A7483" t="str">
            <v/>
          </cell>
          <cell r="B7483">
            <v>0</v>
          </cell>
          <cell r="C7483">
            <v>0</v>
          </cell>
          <cell r="D7483" t="str">
            <v/>
          </cell>
          <cell r="E7483">
            <v>0</v>
          </cell>
          <cell r="F7483">
            <v>0</v>
          </cell>
          <cell r="G7483">
            <v>0</v>
          </cell>
        </row>
        <row r="7484">
          <cell r="A7484" t="str">
            <v/>
          </cell>
          <cell r="B7484">
            <v>0</v>
          </cell>
          <cell r="C7484">
            <v>0</v>
          </cell>
          <cell r="D7484" t="str">
            <v/>
          </cell>
          <cell r="E7484">
            <v>0</v>
          </cell>
          <cell r="F7484">
            <v>0</v>
          </cell>
          <cell r="G7484">
            <v>0</v>
          </cell>
        </row>
        <row r="7485">
          <cell r="A7485" t="str">
            <v/>
          </cell>
          <cell r="B7485">
            <v>0</v>
          </cell>
          <cell r="C7485">
            <v>0</v>
          </cell>
          <cell r="D7485" t="str">
            <v/>
          </cell>
          <cell r="E7485">
            <v>0</v>
          </cell>
          <cell r="F7485">
            <v>0</v>
          </cell>
          <cell r="G7485">
            <v>0</v>
          </cell>
        </row>
        <row r="7486">
          <cell r="A7486">
            <v>0</v>
          </cell>
          <cell r="B7486">
            <v>0</v>
          </cell>
          <cell r="C7486">
            <v>0</v>
          </cell>
          <cell r="D7486">
            <v>0</v>
          </cell>
          <cell r="E7486">
            <v>0</v>
          </cell>
          <cell r="F7486" t="str">
            <v>Total B</v>
          </cell>
          <cell r="G7486">
            <v>0</v>
          </cell>
        </row>
        <row r="7487">
          <cell r="A7487">
            <v>0</v>
          </cell>
          <cell r="B7487">
            <v>0</v>
          </cell>
          <cell r="C7487" t="str">
            <v>C - EQUIPOS</v>
          </cell>
          <cell r="D7487">
            <v>0</v>
          </cell>
          <cell r="E7487">
            <v>0</v>
          </cell>
          <cell r="F7487">
            <v>0</v>
          </cell>
          <cell r="G7487">
            <v>0</v>
          </cell>
        </row>
        <row r="7488">
          <cell r="A7488" t="str">
            <v/>
          </cell>
          <cell r="B7488" t="str">
            <v/>
          </cell>
          <cell r="C7488">
            <v>0</v>
          </cell>
          <cell r="D7488" t="str">
            <v/>
          </cell>
          <cell r="E7488">
            <v>0</v>
          </cell>
          <cell r="F7488">
            <v>0</v>
          </cell>
          <cell r="G7488">
            <v>0</v>
          </cell>
        </row>
        <row r="7489">
          <cell r="A7489" t="str">
            <v/>
          </cell>
          <cell r="B7489" t="str">
            <v/>
          </cell>
          <cell r="C7489">
            <v>0</v>
          </cell>
          <cell r="D7489" t="str">
            <v/>
          </cell>
          <cell r="E7489">
            <v>0</v>
          </cell>
          <cell r="F7489">
            <v>0</v>
          </cell>
          <cell r="G7489">
            <v>0</v>
          </cell>
        </row>
        <row r="7490">
          <cell r="A7490" t="str">
            <v/>
          </cell>
          <cell r="B7490" t="str">
            <v/>
          </cell>
          <cell r="C7490">
            <v>0</v>
          </cell>
          <cell r="D7490" t="str">
            <v/>
          </cell>
          <cell r="E7490">
            <v>0</v>
          </cell>
          <cell r="F7490">
            <v>0</v>
          </cell>
          <cell r="G7490">
            <v>0</v>
          </cell>
        </row>
        <row r="7491">
          <cell r="A7491" t="str">
            <v/>
          </cell>
          <cell r="B7491" t="str">
            <v/>
          </cell>
          <cell r="C7491">
            <v>0</v>
          </cell>
          <cell r="D7491" t="str">
            <v/>
          </cell>
          <cell r="E7491">
            <v>0</v>
          </cell>
          <cell r="F7491">
            <v>0</v>
          </cell>
          <cell r="G7491">
            <v>0</v>
          </cell>
        </row>
        <row r="7492">
          <cell r="A7492" t="str">
            <v/>
          </cell>
          <cell r="B7492" t="str">
            <v/>
          </cell>
          <cell r="C7492">
            <v>0</v>
          </cell>
          <cell r="D7492" t="str">
            <v/>
          </cell>
          <cell r="E7492">
            <v>0</v>
          </cell>
          <cell r="F7492">
            <v>0</v>
          </cell>
          <cell r="G7492">
            <v>0</v>
          </cell>
        </row>
        <row r="7493">
          <cell r="A7493" t="str">
            <v/>
          </cell>
          <cell r="B7493" t="str">
            <v/>
          </cell>
          <cell r="C7493">
            <v>0</v>
          </cell>
          <cell r="D7493" t="str">
            <v/>
          </cell>
          <cell r="E7493">
            <v>0</v>
          </cell>
          <cell r="F7493">
            <v>0</v>
          </cell>
          <cell r="G7493">
            <v>0</v>
          </cell>
        </row>
        <row r="7494">
          <cell r="A7494" t="str">
            <v/>
          </cell>
          <cell r="B7494" t="str">
            <v/>
          </cell>
          <cell r="C7494">
            <v>0</v>
          </cell>
          <cell r="D7494" t="str">
            <v/>
          </cell>
          <cell r="E7494">
            <v>0</v>
          </cell>
          <cell r="F7494">
            <v>0</v>
          </cell>
          <cell r="G7494">
            <v>0</v>
          </cell>
        </row>
        <row r="7495">
          <cell r="A7495" t="str">
            <v/>
          </cell>
          <cell r="B7495" t="str">
            <v/>
          </cell>
          <cell r="C7495">
            <v>0</v>
          </cell>
          <cell r="D7495" t="str">
            <v/>
          </cell>
          <cell r="E7495">
            <v>0</v>
          </cell>
          <cell r="F7495">
            <v>0</v>
          </cell>
          <cell r="G7495">
            <v>0</v>
          </cell>
        </row>
        <row r="7496">
          <cell r="A7496" t="str">
            <v/>
          </cell>
          <cell r="B7496" t="str">
            <v/>
          </cell>
          <cell r="C7496">
            <v>0</v>
          </cell>
          <cell r="D7496" t="str">
            <v/>
          </cell>
          <cell r="E7496">
            <v>0</v>
          </cell>
          <cell r="F7496">
            <v>0</v>
          </cell>
          <cell r="G7496">
            <v>0</v>
          </cell>
        </row>
        <row r="7497">
          <cell r="A7497">
            <v>0</v>
          </cell>
          <cell r="B7497">
            <v>0</v>
          </cell>
          <cell r="C7497">
            <v>0</v>
          </cell>
          <cell r="D7497">
            <v>0</v>
          </cell>
          <cell r="E7497">
            <v>0</v>
          </cell>
          <cell r="F7497" t="str">
            <v>Total C</v>
          </cell>
          <cell r="G7497">
            <v>0</v>
          </cell>
        </row>
        <row r="7498">
          <cell r="A7498">
            <v>0</v>
          </cell>
          <cell r="B7498">
            <v>0</v>
          </cell>
          <cell r="C7498">
            <v>0</v>
          </cell>
          <cell r="D7498">
            <v>0</v>
          </cell>
          <cell r="E7498">
            <v>0</v>
          </cell>
          <cell r="F7498">
            <v>0</v>
          </cell>
          <cell r="G7498">
            <v>0</v>
          </cell>
        </row>
        <row r="7499">
          <cell r="A7499" t="str">
            <v/>
          </cell>
          <cell r="B7499" t="str">
            <v/>
          </cell>
          <cell r="C7499">
            <v>0</v>
          </cell>
          <cell r="D7499" t="str">
            <v>Costo  Neto</v>
          </cell>
          <cell r="E7499">
            <v>0</v>
          </cell>
          <cell r="F7499" t="str">
            <v>Total D=A+B+C</v>
          </cell>
          <cell r="G7499">
            <v>0</v>
          </cell>
        </row>
        <row r="7501">
          <cell r="A7501" t="str">
            <v>ANALISIS DE PRECIOS</v>
          </cell>
          <cell r="B7501">
            <v>0</v>
          </cell>
          <cell r="C7501">
            <v>0</v>
          </cell>
          <cell r="D7501">
            <v>0</v>
          </cell>
          <cell r="E7501">
            <v>0</v>
          </cell>
          <cell r="F7501">
            <v>0</v>
          </cell>
          <cell r="G7501">
            <v>0</v>
          </cell>
        </row>
        <row r="7502">
          <cell r="A7502" t="str">
            <v>COMITENTE:</v>
          </cell>
          <cell r="B7502" t="str">
            <v>DIRECCIÓN DE ARQUITECTURA</v>
          </cell>
          <cell r="C7502">
            <v>0</v>
          </cell>
          <cell r="D7502">
            <v>0</v>
          </cell>
          <cell r="E7502">
            <v>0</v>
          </cell>
          <cell r="F7502">
            <v>0</v>
          </cell>
          <cell r="G7502">
            <v>0</v>
          </cell>
        </row>
        <row r="7503">
          <cell r="A7503" t="str">
            <v>CONTRATISTA:</v>
          </cell>
          <cell r="B7503" t="str">
            <v>FUNCIONALES SIGOP</v>
          </cell>
          <cell r="C7503">
            <v>0</v>
          </cell>
          <cell r="D7503">
            <v>0</v>
          </cell>
          <cell r="E7503">
            <v>0</v>
          </cell>
          <cell r="F7503">
            <v>0</v>
          </cell>
          <cell r="G7503">
            <v>0</v>
          </cell>
        </row>
        <row r="7504">
          <cell r="A7504" t="str">
            <v>OBRA:</v>
          </cell>
          <cell r="B7504" t="str">
            <v>PRUEBA PLANILLA DE MEDICION</v>
          </cell>
          <cell r="C7504">
            <v>0</v>
          </cell>
          <cell r="D7504">
            <v>0</v>
          </cell>
          <cell r="E7504">
            <v>0</v>
          </cell>
          <cell r="F7504" t="str">
            <v>PRECIOS A:</v>
          </cell>
          <cell r="G7504">
            <v>0</v>
          </cell>
        </row>
        <row r="7505">
          <cell r="A7505" t="str">
            <v>UBICACIÓN:</v>
          </cell>
          <cell r="B7505" t="str">
            <v>CENTRO CIVICO</v>
          </cell>
          <cell r="C7505">
            <v>0</v>
          </cell>
          <cell r="D7505">
            <v>0</v>
          </cell>
          <cell r="E7505">
            <v>0</v>
          </cell>
          <cell r="F7505">
            <v>0</v>
          </cell>
          <cell r="G7505">
            <v>0</v>
          </cell>
        </row>
        <row r="7506">
          <cell r="A7506" t="str">
            <v>RUBRO:</v>
          </cell>
          <cell r="B7506" t="str">
            <v/>
          </cell>
          <cell r="C7506" t="str">
            <v/>
          </cell>
          <cell r="D7506">
            <v>0</v>
          </cell>
          <cell r="E7506">
            <v>0</v>
          </cell>
          <cell r="F7506">
            <v>0</v>
          </cell>
          <cell r="G7506">
            <v>0</v>
          </cell>
        </row>
        <row r="7507">
          <cell r="A7507" t="str">
            <v>ITEM:</v>
          </cell>
          <cell r="B7507" t="str">
            <v/>
          </cell>
          <cell r="C7507" t="str">
            <v/>
          </cell>
          <cell r="D7507">
            <v>0</v>
          </cell>
          <cell r="E7507">
            <v>0</v>
          </cell>
          <cell r="F7507" t="str">
            <v>UNIDAD:</v>
          </cell>
          <cell r="G7507" t="str">
            <v/>
          </cell>
        </row>
        <row r="7508">
          <cell r="A7508">
            <v>0</v>
          </cell>
          <cell r="B7508">
            <v>0</v>
          </cell>
          <cell r="C7508">
            <v>0</v>
          </cell>
          <cell r="D7508">
            <v>0</v>
          </cell>
          <cell r="E7508">
            <v>0</v>
          </cell>
          <cell r="F7508">
            <v>0</v>
          </cell>
          <cell r="G7508">
            <v>0</v>
          </cell>
        </row>
        <row r="7509">
          <cell r="A7509" t="str">
            <v>DATOS REDETERMINACION</v>
          </cell>
          <cell r="B7509">
            <v>0</v>
          </cell>
          <cell r="C7509" t="str">
            <v>DESIGNACION</v>
          </cell>
          <cell r="D7509" t="str">
            <v>U</v>
          </cell>
          <cell r="E7509" t="str">
            <v>Cantidad</v>
          </cell>
          <cell r="F7509" t="str">
            <v>$ Unitarios</v>
          </cell>
          <cell r="G7509" t="str">
            <v>$ Parcial</v>
          </cell>
        </row>
        <row r="7510">
          <cell r="A7510" t="str">
            <v>CÓDIGO</v>
          </cell>
          <cell r="B7510" t="str">
            <v>DESCRIPCIÓN</v>
          </cell>
          <cell r="C7510">
            <v>0</v>
          </cell>
          <cell r="D7510">
            <v>0</v>
          </cell>
          <cell r="E7510">
            <v>0</v>
          </cell>
          <cell r="F7510">
            <v>0</v>
          </cell>
          <cell r="G7510">
            <v>0</v>
          </cell>
        </row>
        <row r="7511">
          <cell r="A7511">
            <v>0</v>
          </cell>
          <cell r="B7511">
            <v>0</v>
          </cell>
          <cell r="C7511" t="str">
            <v>A - MATERIALES</v>
          </cell>
          <cell r="D7511">
            <v>0</v>
          </cell>
          <cell r="E7511">
            <v>0</v>
          </cell>
          <cell r="F7511">
            <v>0</v>
          </cell>
          <cell r="G7511">
            <v>0</v>
          </cell>
        </row>
        <row r="7512">
          <cell r="A7512" t="str">
            <v/>
          </cell>
          <cell r="B7512" t="str">
            <v/>
          </cell>
          <cell r="C7512">
            <v>0</v>
          </cell>
          <cell r="D7512" t="str">
            <v/>
          </cell>
          <cell r="E7512">
            <v>0</v>
          </cell>
          <cell r="F7512">
            <v>0</v>
          </cell>
          <cell r="G7512">
            <v>0</v>
          </cell>
        </row>
        <row r="7513">
          <cell r="A7513" t="str">
            <v/>
          </cell>
          <cell r="B7513" t="str">
            <v/>
          </cell>
          <cell r="C7513">
            <v>0</v>
          </cell>
          <cell r="D7513" t="str">
            <v/>
          </cell>
          <cell r="E7513">
            <v>0</v>
          </cell>
          <cell r="F7513">
            <v>0</v>
          </cell>
          <cell r="G7513">
            <v>0</v>
          </cell>
        </row>
        <row r="7514">
          <cell r="A7514" t="str">
            <v/>
          </cell>
          <cell r="B7514" t="str">
            <v/>
          </cell>
          <cell r="C7514">
            <v>0</v>
          </cell>
          <cell r="D7514" t="str">
            <v/>
          </cell>
          <cell r="E7514">
            <v>0</v>
          </cell>
          <cell r="F7514">
            <v>0</v>
          </cell>
          <cell r="G7514">
            <v>0</v>
          </cell>
        </row>
        <row r="7515">
          <cell r="A7515" t="str">
            <v/>
          </cell>
          <cell r="B7515" t="str">
            <v/>
          </cell>
          <cell r="C7515">
            <v>0</v>
          </cell>
          <cell r="D7515" t="str">
            <v/>
          </cell>
          <cell r="E7515">
            <v>0</v>
          </cell>
          <cell r="F7515">
            <v>0</v>
          </cell>
          <cell r="G7515">
            <v>0</v>
          </cell>
        </row>
        <row r="7516">
          <cell r="A7516" t="str">
            <v/>
          </cell>
          <cell r="B7516" t="str">
            <v/>
          </cell>
          <cell r="C7516">
            <v>0</v>
          </cell>
          <cell r="D7516" t="str">
            <v/>
          </cell>
          <cell r="E7516">
            <v>0</v>
          </cell>
          <cell r="F7516">
            <v>0</v>
          </cell>
          <cell r="G7516">
            <v>0</v>
          </cell>
        </row>
        <row r="7517">
          <cell r="A7517" t="str">
            <v/>
          </cell>
          <cell r="B7517" t="str">
            <v/>
          </cell>
          <cell r="C7517">
            <v>0</v>
          </cell>
          <cell r="D7517" t="str">
            <v/>
          </cell>
          <cell r="E7517">
            <v>0</v>
          </cell>
          <cell r="F7517">
            <v>0</v>
          </cell>
          <cell r="G7517">
            <v>0</v>
          </cell>
        </row>
        <row r="7518">
          <cell r="A7518" t="str">
            <v/>
          </cell>
          <cell r="B7518" t="str">
            <v/>
          </cell>
          <cell r="C7518">
            <v>0</v>
          </cell>
          <cell r="D7518" t="str">
            <v/>
          </cell>
          <cell r="E7518">
            <v>0</v>
          </cell>
          <cell r="F7518">
            <v>0</v>
          </cell>
          <cell r="G7518">
            <v>0</v>
          </cell>
        </row>
        <row r="7519">
          <cell r="A7519" t="str">
            <v/>
          </cell>
          <cell r="B7519" t="str">
            <v/>
          </cell>
          <cell r="C7519">
            <v>0</v>
          </cell>
          <cell r="D7519" t="str">
            <v/>
          </cell>
          <cell r="E7519">
            <v>0</v>
          </cell>
          <cell r="F7519">
            <v>0</v>
          </cell>
          <cell r="G7519">
            <v>0</v>
          </cell>
        </row>
        <row r="7520">
          <cell r="A7520" t="str">
            <v/>
          </cell>
          <cell r="B7520" t="str">
            <v/>
          </cell>
          <cell r="C7520">
            <v>0</v>
          </cell>
          <cell r="D7520" t="str">
            <v/>
          </cell>
          <cell r="E7520">
            <v>0</v>
          </cell>
          <cell r="F7520">
            <v>0</v>
          </cell>
          <cell r="G7520">
            <v>0</v>
          </cell>
        </row>
        <row r="7521">
          <cell r="A7521" t="str">
            <v/>
          </cell>
          <cell r="B7521" t="str">
            <v/>
          </cell>
          <cell r="C7521">
            <v>0</v>
          </cell>
          <cell r="D7521" t="str">
            <v/>
          </cell>
          <cell r="E7521">
            <v>0</v>
          </cell>
          <cell r="F7521">
            <v>0</v>
          </cell>
          <cell r="G7521">
            <v>0</v>
          </cell>
        </row>
        <row r="7522">
          <cell r="A7522" t="str">
            <v/>
          </cell>
          <cell r="B7522" t="str">
            <v/>
          </cell>
          <cell r="C7522">
            <v>0</v>
          </cell>
          <cell r="D7522" t="str">
            <v/>
          </cell>
          <cell r="E7522">
            <v>0</v>
          </cell>
          <cell r="F7522">
            <v>0</v>
          </cell>
          <cell r="G7522">
            <v>0</v>
          </cell>
        </row>
        <row r="7523">
          <cell r="A7523" t="str">
            <v/>
          </cell>
          <cell r="B7523" t="str">
            <v/>
          </cell>
          <cell r="C7523">
            <v>0</v>
          </cell>
          <cell r="D7523" t="str">
            <v/>
          </cell>
          <cell r="E7523">
            <v>0</v>
          </cell>
          <cell r="F7523">
            <v>0</v>
          </cell>
          <cell r="G7523">
            <v>0</v>
          </cell>
        </row>
        <row r="7524">
          <cell r="A7524" t="str">
            <v/>
          </cell>
          <cell r="B7524" t="str">
            <v/>
          </cell>
          <cell r="C7524">
            <v>0</v>
          </cell>
          <cell r="D7524" t="str">
            <v/>
          </cell>
          <cell r="E7524">
            <v>0</v>
          </cell>
          <cell r="F7524">
            <v>0</v>
          </cell>
          <cell r="G7524">
            <v>0</v>
          </cell>
        </row>
        <row r="7525">
          <cell r="A7525" t="str">
            <v/>
          </cell>
          <cell r="B7525" t="str">
            <v/>
          </cell>
          <cell r="C7525">
            <v>0</v>
          </cell>
          <cell r="D7525" t="str">
            <v/>
          </cell>
          <cell r="E7525">
            <v>0</v>
          </cell>
          <cell r="F7525">
            <v>0</v>
          </cell>
          <cell r="G7525">
            <v>0</v>
          </cell>
        </row>
        <row r="7526">
          <cell r="A7526">
            <v>0</v>
          </cell>
          <cell r="B7526">
            <v>0</v>
          </cell>
          <cell r="C7526">
            <v>0</v>
          </cell>
          <cell r="D7526">
            <v>0</v>
          </cell>
          <cell r="E7526">
            <v>0</v>
          </cell>
          <cell r="F7526" t="str">
            <v>Total A</v>
          </cell>
          <cell r="G7526">
            <v>0</v>
          </cell>
        </row>
        <row r="7527">
          <cell r="A7527">
            <v>0</v>
          </cell>
          <cell r="B7527">
            <v>0</v>
          </cell>
          <cell r="C7527" t="str">
            <v>B - MANO DE OBRA</v>
          </cell>
          <cell r="D7527">
            <v>0</v>
          </cell>
          <cell r="E7527">
            <v>0</v>
          </cell>
          <cell r="F7527">
            <v>0</v>
          </cell>
          <cell r="G7527">
            <v>0</v>
          </cell>
        </row>
        <row r="7528">
          <cell r="A7528" t="str">
            <v/>
          </cell>
          <cell r="B7528">
            <v>0</v>
          </cell>
          <cell r="C7528">
            <v>0</v>
          </cell>
          <cell r="D7528" t="str">
            <v/>
          </cell>
          <cell r="E7528">
            <v>0</v>
          </cell>
          <cell r="F7528">
            <v>0</v>
          </cell>
          <cell r="G7528">
            <v>0</v>
          </cell>
        </row>
        <row r="7529">
          <cell r="A7529" t="str">
            <v/>
          </cell>
          <cell r="B7529">
            <v>0</v>
          </cell>
          <cell r="C7529">
            <v>0</v>
          </cell>
          <cell r="D7529" t="str">
            <v/>
          </cell>
          <cell r="E7529">
            <v>0</v>
          </cell>
          <cell r="F7529">
            <v>0</v>
          </cell>
          <cell r="G7529">
            <v>0</v>
          </cell>
        </row>
        <row r="7530">
          <cell r="A7530" t="str">
            <v/>
          </cell>
          <cell r="B7530">
            <v>0</v>
          </cell>
          <cell r="C7530">
            <v>0</v>
          </cell>
          <cell r="D7530" t="str">
            <v/>
          </cell>
          <cell r="E7530">
            <v>0</v>
          </cell>
          <cell r="F7530">
            <v>0</v>
          </cell>
          <cell r="G7530">
            <v>0</v>
          </cell>
        </row>
        <row r="7531">
          <cell r="A7531" t="str">
            <v/>
          </cell>
          <cell r="B7531">
            <v>0</v>
          </cell>
          <cell r="C7531">
            <v>0</v>
          </cell>
          <cell r="D7531" t="str">
            <v/>
          </cell>
          <cell r="E7531">
            <v>0</v>
          </cell>
          <cell r="F7531">
            <v>0</v>
          </cell>
          <cell r="G7531">
            <v>0</v>
          </cell>
        </row>
        <row r="7532">
          <cell r="A7532" t="str">
            <v/>
          </cell>
          <cell r="B7532">
            <v>0</v>
          </cell>
          <cell r="C7532">
            <v>0</v>
          </cell>
          <cell r="D7532" t="str">
            <v/>
          </cell>
          <cell r="E7532">
            <v>0</v>
          </cell>
          <cell r="F7532">
            <v>0</v>
          </cell>
          <cell r="G7532">
            <v>0</v>
          </cell>
        </row>
        <row r="7533">
          <cell r="A7533" t="str">
            <v/>
          </cell>
          <cell r="B7533">
            <v>0</v>
          </cell>
          <cell r="C7533">
            <v>0</v>
          </cell>
          <cell r="D7533" t="str">
            <v/>
          </cell>
          <cell r="E7533">
            <v>0</v>
          </cell>
          <cell r="F7533">
            <v>0</v>
          </cell>
          <cell r="G7533">
            <v>0</v>
          </cell>
        </row>
        <row r="7534">
          <cell r="A7534" t="str">
            <v/>
          </cell>
          <cell r="B7534">
            <v>0</v>
          </cell>
          <cell r="C7534">
            <v>0</v>
          </cell>
          <cell r="D7534" t="str">
            <v/>
          </cell>
          <cell r="E7534">
            <v>0</v>
          </cell>
          <cell r="F7534">
            <v>0</v>
          </cell>
          <cell r="G7534">
            <v>0</v>
          </cell>
        </row>
        <row r="7535">
          <cell r="A7535" t="str">
            <v/>
          </cell>
          <cell r="B7535">
            <v>0</v>
          </cell>
          <cell r="C7535">
            <v>0</v>
          </cell>
          <cell r="D7535" t="str">
            <v/>
          </cell>
          <cell r="E7535">
            <v>0</v>
          </cell>
          <cell r="F7535">
            <v>0</v>
          </cell>
          <cell r="G7535">
            <v>0</v>
          </cell>
        </row>
        <row r="7536">
          <cell r="A7536">
            <v>0</v>
          </cell>
          <cell r="B7536">
            <v>0</v>
          </cell>
          <cell r="C7536">
            <v>0</v>
          </cell>
          <cell r="D7536">
            <v>0</v>
          </cell>
          <cell r="E7536">
            <v>0</v>
          </cell>
          <cell r="F7536" t="str">
            <v>Total B</v>
          </cell>
          <cell r="G7536">
            <v>0</v>
          </cell>
        </row>
        <row r="7537">
          <cell r="A7537">
            <v>0</v>
          </cell>
          <cell r="B7537">
            <v>0</v>
          </cell>
          <cell r="C7537" t="str">
            <v>C - EQUIPOS</v>
          </cell>
          <cell r="D7537">
            <v>0</v>
          </cell>
          <cell r="E7537">
            <v>0</v>
          </cell>
          <cell r="F7537">
            <v>0</v>
          </cell>
          <cell r="G7537">
            <v>0</v>
          </cell>
        </row>
        <row r="7538">
          <cell r="A7538" t="str">
            <v/>
          </cell>
          <cell r="B7538" t="str">
            <v/>
          </cell>
          <cell r="C7538">
            <v>0</v>
          </cell>
          <cell r="D7538" t="str">
            <v/>
          </cell>
          <cell r="E7538">
            <v>0</v>
          </cell>
          <cell r="F7538">
            <v>0</v>
          </cell>
          <cell r="G7538">
            <v>0</v>
          </cell>
        </row>
        <row r="7539">
          <cell r="A7539" t="str">
            <v/>
          </cell>
          <cell r="B7539" t="str">
            <v/>
          </cell>
          <cell r="C7539">
            <v>0</v>
          </cell>
          <cell r="D7539" t="str">
            <v/>
          </cell>
          <cell r="E7539">
            <v>0</v>
          </cell>
          <cell r="F7539">
            <v>0</v>
          </cell>
          <cell r="G7539">
            <v>0</v>
          </cell>
        </row>
        <row r="7540">
          <cell r="A7540" t="str">
            <v/>
          </cell>
          <cell r="B7540" t="str">
            <v/>
          </cell>
          <cell r="C7540">
            <v>0</v>
          </cell>
          <cell r="D7540" t="str">
            <v/>
          </cell>
          <cell r="E7540">
            <v>0</v>
          </cell>
          <cell r="F7540">
            <v>0</v>
          </cell>
          <cell r="G7540">
            <v>0</v>
          </cell>
        </row>
        <row r="7541">
          <cell r="A7541" t="str">
            <v/>
          </cell>
          <cell r="B7541" t="str">
            <v/>
          </cell>
          <cell r="C7541">
            <v>0</v>
          </cell>
          <cell r="D7541" t="str">
            <v/>
          </cell>
          <cell r="E7541">
            <v>0</v>
          </cell>
          <cell r="F7541">
            <v>0</v>
          </cell>
          <cell r="G7541">
            <v>0</v>
          </cell>
        </row>
        <row r="7542">
          <cell r="A7542" t="str">
            <v/>
          </cell>
          <cell r="B7542" t="str">
            <v/>
          </cell>
          <cell r="C7542">
            <v>0</v>
          </cell>
          <cell r="D7542" t="str">
            <v/>
          </cell>
          <cell r="E7542">
            <v>0</v>
          </cell>
          <cell r="F7542">
            <v>0</v>
          </cell>
          <cell r="G7542">
            <v>0</v>
          </cell>
        </row>
        <row r="7543">
          <cell r="A7543" t="str">
            <v/>
          </cell>
          <cell r="B7543" t="str">
            <v/>
          </cell>
          <cell r="C7543">
            <v>0</v>
          </cell>
          <cell r="D7543" t="str">
            <v/>
          </cell>
          <cell r="E7543">
            <v>0</v>
          </cell>
          <cell r="F7543">
            <v>0</v>
          </cell>
          <cell r="G7543">
            <v>0</v>
          </cell>
        </row>
        <row r="7544">
          <cell r="A7544" t="str">
            <v/>
          </cell>
          <cell r="B7544" t="str">
            <v/>
          </cell>
          <cell r="C7544">
            <v>0</v>
          </cell>
          <cell r="D7544" t="str">
            <v/>
          </cell>
          <cell r="E7544">
            <v>0</v>
          </cell>
          <cell r="F7544">
            <v>0</v>
          </cell>
          <cell r="G7544">
            <v>0</v>
          </cell>
        </row>
        <row r="7545">
          <cell r="A7545" t="str">
            <v/>
          </cell>
          <cell r="B7545" t="str">
            <v/>
          </cell>
          <cell r="C7545">
            <v>0</v>
          </cell>
          <cell r="D7545" t="str">
            <v/>
          </cell>
          <cell r="E7545">
            <v>0</v>
          </cell>
          <cell r="F7545">
            <v>0</v>
          </cell>
          <cell r="G7545">
            <v>0</v>
          </cell>
        </row>
        <row r="7546">
          <cell r="A7546" t="str">
            <v/>
          </cell>
          <cell r="B7546" t="str">
            <v/>
          </cell>
          <cell r="C7546">
            <v>0</v>
          </cell>
          <cell r="D7546" t="str">
            <v/>
          </cell>
          <cell r="E7546">
            <v>0</v>
          </cell>
          <cell r="F7546">
            <v>0</v>
          </cell>
          <cell r="G7546">
            <v>0</v>
          </cell>
        </row>
        <row r="7547">
          <cell r="A7547">
            <v>0</v>
          </cell>
          <cell r="B7547">
            <v>0</v>
          </cell>
          <cell r="C7547">
            <v>0</v>
          </cell>
          <cell r="D7547">
            <v>0</v>
          </cell>
          <cell r="E7547">
            <v>0</v>
          </cell>
          <cell r="F7547" t="str">
            <v>Total C</v>
          </cell>
          <cell r="G7547">
            <v>0</v>
          </cell>
        </row>
        <row r="7548">
          <cell r="A7548">
            <v>0</v>
          </cell>
          <cell r="B7548">
            <v>0</v>
          </cell>
          <cell r="C7548">
            <v>0</v>
          </cell>
          <cell r="D7548">
            <v>0</v>
          </cell>
          <cell r="E7548">
            <v>0</v>
          </cell>
          <cell r="F7548">
            <v>0</v>
          </cell>
          <cell r="G7548">
            <v>0</v>
          </cell>
        </row>
        <row r="7549">
          <cell r="A7549" t="str">
            <v/>
          </cell>
          <cell r="B7549" t="str">
            <v/>
          </cell>
          <cell r="C7549">
            <v>0</v>
          </cell>
          <cell r="D7549" t="str">
            <v>Costo  Neto</v>
          </cell>
          <cell r="E7549">
            <v>0</v>
          </cell>
          <cell r="F7549" t="str">
            <v>Total D=A+B+C</v>
          </cell>
          <cell r="G7549">
            <v>0</v>
          </cell>
        </row>
        <row r="7551">
          <cell r="A7551" t="str">
            <v>ANALISIS DE PRECIOS</v>
          </cell>
          <cell r="B7551">
            <v>0</v>
          </cell>
          <cell r="C7551">
            <v>0</v>
          </cell>
          <cell r="D7551">
            <v>0</v>
          </cell>
          <cell r="E7551">
            <v>0</v>
          </cell>
          <cell r="F7551">
            <v>0</v>
          </cell>
          <cell r="G7551">
            <v>0</v>
          </cell>
        </row>
        <row r="7552">
          <cell r="A7552" t="str">
            <v>COMITENTE:</v>
          </cell>
          <cell r="B7552" t="str">
            <v>DIRECCIÓN DE ARQUITECTURA</v>
          </cell>
          <cell r="C7552">
            <v>0</v>
          </cell>
          <cell r="D7552">
            <v>0</v>
          </cell>
          <cell r="E7552">
            <v>0</v>
          </cell>
          <cell r="F7552">
            <v>0</v>
          </cell>
          <cell r="G7552">
            <v>0</v>
          </cell>
        </row>
        <row r="7553">
          <cell r="A7553" t="str">
            <v>CONTRATISTA:</v>
          </cell>
          <cell r="B7553" t="str">
            <v>FUNCIONALES SIGOP</v>
          </cell>
          <cell r="C7553">
            <v>0</v>
          </cell>
          <cell r="D7553">
            <v>0</v>
          </cell>
          <cell r="E7553">
            <v>0</v>
          </cell>
          <cell r="F7553">
            <v>0</v>
          </cell>
          <cell r="G7553">
            <v>0</v>
          </cell>
        </row>
        <row r="7554">
          <cell r="A7554" t="str">
            <v>OBRA:</v>
          </cell>
          <cell r="B7554" t="str">
            <v>PRUEBA PLANILLA DE MEDICION</v>
          </cell>
          <cell r="C7554">
            <v>0</v>
          </cell>
          <cell r="D7554">
            <v>0</v>
          </cell>
          <cell r="E7554">
            <v>0</v>
          </cell>
          <cell r="F7554" t="str">
            <v>PRECIOS A:</v>
          </cell>
          <cell r="G7554">
            <v>0</v>
          </cell>
        </row>
        <row r="7555">
          <cell r="A7555" t="str">
            <v>UBICACIÓN:</v>
          </cell>
          <cell r="B7555" t="str">
            <v>CENTRO CIVICO</v>
          </cell>
          <cell r="C7555">
            <v>0</v>
          </cell>
          <cell r="D7555">
            <v>0</v>
          </cell>
          <cell r="E7555">
            <v>0</v>
          </cell>
          <cell r="F7555">
            <v>0</v>
          </cell>
          <cell r="G7555">
            <v>0</v>
          </cell>
        </row>
        <row r="7556">
          <cell r="A7556" t="str">
            <v>RUBRO:</v>
          </cell>
          <cell r="B7556" t="str">
            <v/>
          </cell>
          <cell r="C7556" t="str">
            <v/>
          </cell>
          <cell r="D7556">
            <v>0</v>
          </cell>
          <cell r="E7556">
            <v>0</v>
          </cell>
          <cell r="F7556">
            <v>0</v>
          </cell>
          <cell r="G7556">
            <v>0</v>
          </cell>
        </row>
        <row r="7557">
          <cell r="A7557" t="str">
            <v>ITEM:</v>
          </cell>
          <cell r="B7557" t="str">
            <v/>
          </cell>
          <cell r="C7557" t="str">
            <v/>
          </cell>
          <cell r="D7557">
            <v>0</v>
          </cell>
          <cell r="E7557">
            <v>0</v>
          </cell>
          <cell r="F7557" t="str">
            <v>UNIDAD:</v>
          </cell>
          <cell r="G7557" t="str">
            <v/>
          </cell>
        </row>
        <row r="7558">
          <cell r="A7558">
            <v>0</v>
          </cell>
          <cell r="B7558">
            <v>0</v>
          </cell>
          <cell r="C7558">
            <v>0</v>
          </cell>
          <cell r="D7558">
            <v>0</v>
          </cell>
          <cell r="E7558">
            <v>0</v>
          </cell>
          <cell r="F7558">
            <v>0</v>
          </cell>
          <cell r="G7558">
            <v>0</v>
          </cell>
        </row>
        <row r="7559">
          <cell r="A7559" t="str">
            <v>DATOS REDETERMINACION</v>
          </cell>
          <cell r="B7559">
            <v>0</v>
          </cell>
          <cell r="C7559" t="str">
            <v>DESIGNACION</v>
          </cell>
          <cell r="D7559" t="str">
            <v>U</v>
          </cell>
          <cell r="E7559" t="str">
            <v>Cantidad</v>
          </cell>
          <cell r="F7559" t="str">
            <v>$ Unitarios</v>
          </cell>
          <cell r="G7559" t="str">
            <v>$ Parcial</v>
          </cell>
        </row>
        <row r="7560">
          <cell r="A7560" t="str">
            <v>CÓDIGO</v>
          </cell>
          <cell r="B7560" t="str">
            <v>DESCRIPCIÓN</v>
          </cell>
          <cell r="C7560">
            <v>0</v>
          </cell>
          <cell r="D7560">
            <v>0</v>
          </cell>
          <cell r="E7560">
            <v>0</v>
          </cell>
          <cell r="F7560">
            <v>0</v>
          </cell>
          <cell r="G7560">
            <v>0</v>
          </cell>
        </row>
        <row r="7561">
          <cell r="A7561">
            <v>0</v>
          </cell>
          <cell r="B7561">
            <v>0</v>
          </cell>
          <cell r="C7561" t="str">
            <v>A - MATERIALES</v>
          </cell>
          <cell r="D7561">
            <v>0</v>
          </cell>
          <cell r="E7561">
            <v>0</v>
          </cell>
          <cell r="F7561">
            <v>0</v>
          </cell>
          <cell r="G7561">
            <v>0</v>
          </cell>
        </row>
        <row r="7562">
          <cell r="A7562" t="str">
            <v/>
          </cell>
          <cell r="B7562" t="str">
            <v/>
          </cell>
          <cell r="C7562">
            <v>0</v>
          </cell>
          <cell r="D7562" t="str">
            <v/>
          </cell>
          <cell r="E7562">
            <v>0</v>
          </cell>
          <cell r="F7562">
            <v>0</v>
          </cell>
          <cell r="G7562">
            <v>0</v>
          </cell>
        </row>
        <row r="7563">
          <cell r="A7563" t="str">
            <v/>
          </cell>
          <cell r="B7563" t="str">
            <v/>
          </cell>
          <cell r="C7563">
            <v>0</v>
          </cell>
          <cell r="D7563" t="str">
            <v/>
          </cell>
          <cell r="E7563">
            <v>0</v>
          </cell>
          <cell r="F7563">
            <v>0</v>
          </cell>
          <cell r="G7563">
            <v>0</v>
          </cell>
        </row>
        <row r="7564">
          <cell r="A7564" t="str">
            <v/>
          </cell>
          <cell r="B7564" t="str">
            <v/>
          </cell>
          <cell r="C7564">
            <v>0</v>
          </cell>
          <cell r="D7564" t="str">
            <v/>
          </cell>
          <cell r="E7564">
            <v>0</v>
          </cell>
          <cell r="F7564">
            <v>0</v>
          </cell>
          <cell r="G7564">
            <v>0</v>
          </cell>
        </row>
        <row r="7565">
          <cell r="A7565" t="str">
            <v/>
          </cell>
          <cell r="B7565" t="str">
            <v/>
          </cell>
          <cell r="C7565">
            <v>0</v>
          </cell>
          <cell r="D7565" t="str">
            <v/>
          </cell>
          <cell r="E7565">
            <v>0</v>
          </cell>
          <cell r="F7565">
            <v>0</v>
          </cell>
          <cell r="G7565">
            <v>0</v>
          </cell>
        </row>
        <row r="7566">
          <cell r="A7566" t="str">
            <v/>
          </cell>
          <cell r="B7566" t="str">
            <v/>
          </cell>
          <cell r="C7566">
            <v>0</v>
          </cell>
          <cell r="D7566" t="str">
            <v/>
          </cell>
          <cell r="E7566">
            <v>0</v>
          </cell>
          <cell r="F7566">
            <v>0</v>
          </cell>
          <cell r="G7566">
            <v>0</v>
          </cell>
        </row>
        <row r="7567">
          <cell r="A7567" t="str">
            <v/>
          </cell>
          <cell r="B7567" t="str">
            <v/>
          </cell>
          <cell r="C7567">
            <v>0</v>
          </cell>
          <cell r="D7567" t="str">
            <v/>
          </cell>
          <cell r="E7567">
            <v>0</v>
          </cell>
          <cell r="F7567">
            <v>0</v>
          </cell>
          <cell r="G7567">
            <v>0</v>
          </cell>
        </row>
        <row r="7568">
          <cell r="A7568" t="str">
            <v/>
          </cell>
          <cell r="B7568" t="str">
            <v/>
          </cell>
          <cell r="C7568">
            <v>0</v>
          </cell>
          <cell r="D7568" t="str">
            <v/>
          </cell>
          <cell r="E7568">
            <v>0</v>
          </cell>
          <cell r="F7568">
            <v>0</v>
          </cell>
          <cell r="G7568">
            <v>0</v>
          </cell>
        </row>
        <row r="7569">
          <cell r="A7569" t="str">
            <v/>
          </cell>
          <cell r="B7569" t="str">
            <v/>
          </cell>
          <cell r="C7569">
            <v>0</v>
          </cell>
          <cell r="D7569" t="str">
            <v/>
          </cell>
          <cell r="E7569">
            <v>0</v>
          </cell>
          <cell r="F7569">
            <v>0</v>
          </cell>
          <cell r="G7569">
            <v>0</v>
          </cell>
        </row>
        <row r="7570">
          <cell r="A7570" t="str">
            <v/>
          </cell>
          <cell r="B7570" t="str">
            <v/>
          </cell>
          <cell r="C7570">
            <v>0</v>
          </cell>
          <cell r="D7570" t="str">
            <v/>
          </cell>
          <cell r="E7570">
            <v>0</v>
          </cell>
          <cell r="F7570">
            <v>0</v>
          </cell>
          <cell r="G7570">
            <v>0</v>
          </cell>
        </row>
        <row r="7571">
          <cell r="A7571" t="str">
            <v/>
          </cell>
          <cell r="B7571" t="str">
            <v/>
          </cell>
          <cell r="C7571">
            <v>0</v>
          </cell>
          <cell r="D7571" t="str">
            <v/>
          </cell>
          <cell r="E7571">
            <v>0</v>
          </cell>
          <cell r="F7571">
            <v>0</v>
          </cell>
          <cell r="G7571">
            <v>0</v>
          </cell>
        </row>
        <row r="7572">
          <cell r="A7572" t="str">
            <v/>
          </cell>
          <cell r="B7572" t="str">
            <v/>
          </cell>
          <cell r="C7572">
            <v>0</v>
          </cell>
          <cell r="D7572" t="str">
            <v/>
          </cell>
          <cell r="E7572">
            <v>0</v>
          </cell>
          <cell r="F7572">
            <v>0</v>
          </cell>
          <cell r="G7572">
            <v>0</v>
          </cell>
        </row>
        <row r="7573">
          <cell r="A7573" t="str">
            <v/>
          </cell>
          <cell r="B7573" t="str">
            <v/>
          </cell>
          <cell r="C7573">
            <v>0</v>
          </cell>
          <cell r="D7573" t="str">
            <v/>
          </cell>
          <cell r="E7573">
            <v>0</v>
          </cell>
          <cell r="F7573">
            <v>0</v>
          </cell>
          <cell r="G7573">
            <v>0</v>
          </cell>
        </row>
        <row r="7574">
          <cell r="A7574" t="str">
            <v/>
          </cell>
          <cell r="B7574" t="str">
            <v/>
          </cell>
          <cell r="C7574">
            <v>0</v>
          </cell>
          <cell r="D7574" t="str">
            <v/>
          </cell>
          <cell r="E7574">
            <v>0</v>
          </cell>
          <cell r="F7574">
            <v>0</v>
          </cell>
          <cell r="G7574">
            <v>0</v>
          </cell>
        </row>
        <row r="7575">
          <cell r="A7575" t="str">
            <v/>
          </cell>
          <cell r="B7575" t="str">
            <v/>
          </cell>
          <cell r="C7575">
            <v>0</v>
          </cell>
          <cell r="D7575" t="str">
            <v/>
          </cell>
          <cell r="E7575">
            <v>0</v>
          </cell>
          <cell r="F7575">
            <v>0</v>
          </cell>
          <cell r="G7575">
            <v>0</v>
          </cell>
        </row>
        <row r="7576">
          <cell r="A7576">
            <v>0</v>
          </cell>
          <cell r="B7576">
            <v>0</v>
          </cell>
          <cell r="C7576">
            <v>0</v>
          </cell>
          <cell r="D7576">
            <v>0</v>
          </cell>
          <cell r="E7576">
            <v>0</v>
          </cell>
          <cell r="F7576" t="str">
            <v>Total A</v>
          </cell>
          <cell r="G7576">
            <v>0</v>
          </cell>
        </row>
        <row r="7577">
          <cell r="A7577">
            <v>0</v>
          </cell>
          <cell r="B7577">
            <v>0</v>
          </cell>
          <cell r="C7577" t="str">
            <v>B - MANO DE OBRA</v>
          </cell>
          <cell r="D7577">
            <v>0</v>
          </cell>
          <cell r="E7577">
            <v>0</v>
          </cell>
          <cell r="F7577">
            <v>0</v>
          </cell>
          <cell r="G7577">
            <v>0</v>
          </cell>
        </row>
        <row r="7578">
          <cell r="A7578" t="str">
            <v/>
          </cell>
          <cell r="B7578">
            <v>0</v>
          </cell>
          <cell r="C7578">
            <v>0</v>
          </cell>
          <cell r="D7578" t="str">
            <v/>
          </cell>
          <cell r="E7578">
            <v>0</v>
          </cell>
          <cell r="F7578">
            <v>0</v>
          </cell>
          <cell r="G7578">
            <v>0</v>
          </cell>
        </row>
        <row r="7579">
          <cell r="A7579" t="str">
            <v/>
          </cell>
          <cell r="B7579">
            <v>0</v>
          </cell>
          <cell r="C7579">
            <v>0</v>
          </cell>
          <cell r="D7579" t="str">
            <v/>
          </cell>
          <cell r="E7579">
            <v>0</v>
          </cell>
          <cell r="F7579">
            <v>0</v>
          </cell>
          <cell r="G7579">
            <v>0</v>
          </cell>
        </row>
        <row r="7580">
          <cell r="A7580" t="str">
            <v/>
          </cell>
          <cell r="B7580">
            <v>0</v>
          </cell>
          <cell r="C7580">
            <v>0</v>
          </cell>
          <cell r="D7580" t="str">
            <v/>
          </cell>
          <cell r="E7580">
            <v>0</v>
          </cell>
          <cell r="F7580">
            <v>0</v>
          </cell>
          <cell r="G7580">
            <v>0</v>
          </cell>
        </row>
        <row r="7581">
          <cell r="A7581" t="str">
            <v/>
          </cell>
          <cell r="B7581">
            <v>0</v>
          </cell>
          <cell r="C7581">
            <v>0</v>
          </cell>
          <cell r="D7581" t="str">
            <v/>
          </cell>
          <cell r="E7581">
            <v>0</v>
          </cell>
          <cell r="F7581">
            <v>0</v>
          </cell>
          <cell r="G7581">
            <v>0</v>
          </cell>
        </row>
        <row r="7582">
          <cell r="A7582" t="str">
            <v/>
          </cell>
          <cell r="B7582">
            <v>0</v>
          </cell>
          <cell r="C7582">
            <v>0</v>
          </cell>
          <cell r="D7582" t="str">
            <v/>
          </cell>
          <cell r="E7582">
            <v>0</v>
          </cell>
          <cell r="F7582">
            <v>0</v>
          </cell>
          <cell r="G7582">
            <v>0</v>
          </cell>
        </row>
        <row r="7583">
          <cell r="A7583" t="str">
            <v/>
          </cell>
          <cell r="B7583">
            <v>0</v>
          </cell>
          <cell r="C7583">
            <v>0</v>
          </cell>
          <cell r="D7583" t="str">
            <v/>
          </cell>
          <cell r="E7583">
            <v>0</v>
          </cell>
          <cell r="F7583">
            <v>0</v>
          </cell>
          <cell r="G7583">
            <v>0</v>
          </cell>
        </row>
        <row r="7584">
          <cell r="A7584" t="str">
            <v/>
          </cell>
          <cell r="B7584">
            <v>0</v>
          </cell>
          <cell r="C7584">
            <v>0</v>
          </cell>
          <cell r="D7584" t="str">
            <v/>
          </cell>
          <cell r="E7584">
            <v>0</v>
          </cell>
          <cell r="F7584">
            <v>0</v>
          </cell>
          <cell r="G7584">
            <v>0</v>
          </cell>
        </row>
        <row r="7585">
          <cell r="A7585" t="str">
            <v/>
          </cell>
          <cell r="B7585">
            <v>0</v>
          </cell>
          <cell r="C7585">
            <v>0</v>
          </cell>
          <cell r="D7585" t="str">
            <v/>
          </cell>
          <cell r="E7585">
            <v>0</v>
          </cell>
          <cell r="F7585">
            <v>0</v>
          </cell>
          <cell r="G7585">
            <v>0</v>
          </cell>
        </row>
        <row r="7586">
          <cell r="A7586">
            <v>0</v>
          </cell>
          <cell r="B7586">
            <v>0</v>
          </cell>
          <cell r="C7586">
            <v>0</v>
          </cell>
          <cell r="D7586">
            <v>0</v>
          </cell>
          <cell r="E7586">
            <v>0</v>
          </cell>
          <cell r="F7586" t="str">
            <v>Total B</v>
          </cell>
          <cell r="G7586">
            <v>0</v>
          </cell>
        </row>
        <row r="7587">
          <cell r="A7587">
            <v>0</v>
          </cell>
          <cell r="B7587">
            <v>0</v>
          </cell>
          <cell r="C7587" t="str">
            <v>C - EQUIPOS</v>
          </cell>
          <cell r="D7587">
            <v>0</v>
          </cell>
          <cell r="E7587">
            <v>0</v>
          </cell>
          <cell r="F7587">
            <v>0</v>
          </cell>
          <cell r="G7587">
            <v>0</v>
          </cell>
        </row>
        <row r="7588">
          <cell r="A7588" t="str">
            <v/>
          </cell>
          <cell r="B7588" t="str">
            <v/>
          </cell>
          <cell r="C7588">
            <v>0</v>
          </cell>
          <cell r="D7588" t="str">
            <v/>
          </cell>
          <cell r="E7588">
            <v>0</v>
          </cell>
          <cell r="F7588">
            <v>0</v>
          </cell>
          <cell r="G7588">
            <v>0</v>
          </cell>
        </row>
        <row r="7589">
          <cell r="A7589" t="str">
            <v/>
          </cell>
          <cell r="B7589" t="str">
            <v/>
          </cell>
          <cell r="C7589">
            <v>0</v>
          </cell>
          <cell r="D7589" t="str">
            <v/>
          </cell>
          <cell r="E7589">
            <v>0</v>
          </cell>
          <cell r="F7589">
            <v>0</v>
          </cell>
          <cell r="G7589">
            <v>0</v>
          </cell>
        </row>
        <row r="7590">
          <cell r="A7590" t="str">
            <v/>
          </cell>
          <cell r="B7590" t="str">
            <v/>
          </cell>
          <cell r="C7590">
            <v>0</v>
          </cell>
          <cell r="D7590" t="str">
            <v/>
          </cell>
          <cell r="E7590">
            <v>0</v>
          </cell>
          <cell r="F7590">
            <v>0</v>
          </cell>
          <cell r="G7590">
            <v>0</v>
          </cell>
        </row>
        <row r="7591">
          <cell r="A7591" t="str">
            <v/>
          </cell>
          <cell r="B7591" t="str">
            <v/>
          </cell>
          <cell r="C7591">
            <v>0</v>
          </cell>
          <cell r="D7591" t="str">
            <v/>
          </cell>
          <cell r="E7591">
            <v>0</v>
          </cell>
          <cell r="F7591">
            <v>0</v>
          </cell>
          <cell r="G7591">
            <v>0</v>
          </cell>
        </row>
        <row r="7592">
          <cell r="A7592" t="str">
            <v/>
          </cell>
          <cell r="B7592" t="str">
            <v/>
          </cell>
          <cell r="C7592">
            <v>0</v>
          </cell>
          <cell r="D7592" t="str">
            <v/>
          </cell>
          <cell r="E7592">
            <v>0</v>
          </cell>
          <cell r="F7592">
            <v>0</v>
          </cell>
          <cell r="G7592">
            <v>0</v>
          </cell>
        </row>
        <row r="7593">
          <cell r="A7593" t="str">
            <v/>
          </cell>
          <cell r="B7593" t="str">
            <v/>
          </cell>
          <cell r="C7593">
            <v>0</v>
          </cell>
          <cell r="D7593" t="str">
            <v/>
          </cell>
          <cell r="E7593">
            <v>0</v>
          </cell>
          <cell r="F7593">
            <v>0</v>
          </cell>
          <cell r="G7593">
            <v>0</v>
          </cell>
        </row>
        <row r="7594">
          <cell r="A7594" t="str">
            <v/>
          </cell>
          <cell r="B7594" t="str">
            <v/>
          </cell>
          <cell r="C7594">
            <v>0</v>
          </cell>
          <cell r="D7594" t="str">
            <v/>
          </cell>
          <cell r="E7594">
            <v>0</v>
          </cell>
          <cell r="F7594">
            <v>0</v>
          </cell>
          <cell r="G7594">
            <v>0</v>
          </cell>
        </row>
        <row r="7595">
          <cell r="A7595" t="str">
            <v/>
          </cell>
          <cell r="B7595" t="str">
            <v/>
          </cell>
          <cell r="C7595">
            <v>0</v>
          </cell>
          <cell r="D7595" t="str">
            <v/>
          </cell>
          <cell r="E7595">
            <v>0</v>
          </cell>
          <cell r="F7595">
            <v>0</v>
          </cell>
          <cell r="G7595">
            <v>0</v>
          </cell>
        </row>
        <row r="7596">
          <cell r="A7596" t="str">
            <v/>
          </cell>
          <cell r="B7596" t="str">
            <v/>
          </cell>
          <cell r="C7596">
            <v>0</v>
          </cell>
          <cell r="D7596" t="str">
            <v/>
          </cell>
          <cell r="E7596">
            <v>0</v>
          </cell>
          <cell r="F7596">
            <v>0</v>
          </cell>
          <cell r="G7596">
            <v>0</v>
          </cell>
        </row>
        <row r="7597">
          <cell r="A7597">
            <v>0</v>
          </cell>
          <cell r="B7597">
            <v>0</v>
          </cell>
          <cell r="C7597">
            <v>0</v>
          </cell>
          <cell r="D7597">
            <v>0</v>
          </cell>
          <cell r="E7597">
            <v>0</v>
          </cell>
          <cell r="F7597" t="str">
            <v>Total C</v>
          </cell>
          <cell r="G7597">
            <v>0</v>
          </cell>
        </row>
        <row r="7598">
          <cell r="A7598">
            <v>0</v>
          </cell>
          <cell r="B7598">
            <v>0</v>
          </cell>
          <cell r="C7598">
            <v>0</v>
          </cell>
          <cell r="D7598">
            <v>0</v>
          </cell>
          <cell r="E7598">
            <v>0</v>
          </cell>
          <cell r="F7598">
            <v>0</v>
          </cell>
          <cell r="G7598">
            <v>0</v>
          </cell>
        </row>
        <row r="7599">
          <cell r="A7599" t="str">
            <v/>
          </cell>
          <cell r="B7599" t="str">
            <v/>
          </cell>
          <cell r="C7599">
            <v>0</v>
          </cell>
          <cell r="D7599" t="str">
            <v>Costo  Neto</v>
          </cell>
          <cell r="E7599">
            <v>0</v>
          </cell>
          <cell r="F7599" t="str">
            <v>Total D=A+B+C</v>
          </cell>
          <cell r="G7599">
            <v>0</v>
          </cell>
        </row>
        <row r="7601">
          <cell r="A7601" t="str">
            <v>ANALISIS DE PRECIOS</v>
          </cell>
          <cell r="B7601">
            <v>0</v>
          </cell>
          <cell r="C7601">
            <v>0</v>
          </cell>
          <cell r="D7601">
            <v>0</v>
          </cell>
          <cell r="E7601">
            <v>0</v>
          </cell>
          <cell r="F7601">
            <v>0</v>
          </cell>
          <cell r="G7601">
            <v>0</v>
          </cell>
        </row>
        <row r="7602">
          <cell r="A7602" t="str">
            <v>COMITENTE:</v>
          </cell>
          <cell r="B7602" t="str">
            <v>DIRECCIÓN DE ARQUITECTURA</v>
          </cell>
          <cell r="C7602">
            <v>0</v>
          </cell>
          <cell r="D7602">
            <v>0</v>
          </cell>
          <cell r="E7602">
            <v>0</v>
          </cell>
          <cell r="F7602">
            <v>0</v>
          </cell>
          <cell r="G7602">
            <v>0</v>
          </cell>
        </row>
        <row r="7603">
          <cell r="A7603" t="str">
            <v>CONTRATISTA:</v>
          </cell>
          <cell r="B7603" t="str">
            <v>FUNCIONALES SIGOP</v>
          </cell>
          <cell r="C7603">
            <v>0</v>
          </cell>
          <cell r="D7603">
            <v>0</v>
          </cell>
          <cell r="E7603">
            <v>0</v>
          </cell>
          <cell r="F7603">
            <v>0</v>
          </cell>
          <cell r="G7603">
            <v>0</v>
          </cell>
        </row>
        <row r="7604">
          <cell r="A7604" t="str">
            <v>OBRA:</v>
          </cell>
          <cell r="B7604" t="str">
            <v>PRUEBA PLANILLA DE MEDICION</v>
          </cell>
          <cell r="C7604">
            <v>0</v>
          </cell>
          <cell r="D7604">
            <v>0</v>
          </cell>
          <cell r="E7604">
            <v>0</v>
          </cell>
          <cell r="F7604" t="str">
            <v>PRECIOS A:</v>
          </cell>
          <cell r="G7604">
            <v>0</v>
          </cell>
        </row>
        <row r="7605">
          <cell r="A7605" t="str">
            <v>UBICACIÓN:</v>
          </cell>
          <cell r="B7605" t="str">
            <v>CENTRO CIVICO</v>
          </cell>
          <cell r="C7605">
            <v>0</v>
          </cell>
          <cell r="D7605">
            <v>0</v>
          </cell>
          <cell r="E7605">
            <v>0</v>
          </cell>
          <cell r="F7605">
            <v>0</v>
          </cell>
          <cell r="G7605">
            <v>0</v>
          </cell>
        </row>
        <row r="7606">
          <cell r="A7606" t="str">
            <v>RUBRO:</v>
          </cell>
          <cell r="B7606" t="str">
            <v/>
          </cell>
          <cell r="C7606" t="str">
            <v/>
          </cell>
          <cell r="D7606">
            <v>0</v>
          </cell>
          <cell r="E7606">
            <v>0</v>
          </cell>
          <cell r="F7606">
            <v>0</v>
          </cell>
          <cell r="G7606">
            <v>0</v>
          </cell>
        </row>
        <row r="7607">
          <cell r="A7607" t="str">
            <v>ITEM:</v>
          </cell>
          <cell r="B7607" t="str">
            <v/>
          </cell>
          <cell r="C7607" t="str">
            <v/>
          </cell>
          <cell r="D7607">
            <v>0</v>
          </cell>
          <cell r="E7607">
            <v>0</v>
          </cell>
          <cell r="F7607" t="str">
            <v>UNIDAD:</v>
          </cell>
          <cell r="G7607" t="str">
            <v/>
          </cell>
        </row>
        <row r="7608">
          <cell r="A7608">
            <v>0</v>
          </cell>
          <cell r="B7608">
            <v>0</v>
          </cell>
          <cell r="C7608">
            <v>0</v>
          </cell>
          <cell r="D7608">
            <v>0</v>
          </cell>
          <cell r="E7608">
            <v>0</v>
          </cell>
          <cell r="F7608">
            <v>0</v>
          </cell>
          <cell r="G7608">
            <v>0</v>
          </cell>
        </row>
        <row r="7609">
          <cell r="A7609" t="str">
            <v>DATOS REDETERMINACION</v>
          </cell>
          <cell r="B7609">
            <v>0</v>
          </cell>
          <cell r="C7609" t="str">
            <v>DESIGNACION</v>
          </cell>
          <cell r="D7609" t="str">
            <v>U</v>
          </cell>
          <cell r="E7609" t="str">
            <v>Cantidad</v>
          </cell>
          <cell r="F7609" t="str">
            <v>$ Unitarios</v>
          </cell>
          <cell r="G7609" t="str">
            <v>$ Parcial</v>
          </cell>
        </row>
        <row r="7610">
          <cell r="A7610" t="str">
            <v>CÓDIGO</v>
          </cell>
          <cell r="B7610" t="str">
            <v>DESCRIPCIÓN</v>
          </cell>
          <cell r="C7610">
            <v>0</v>
          </cell>
          <cell r="D7610">
            <v>0</v>
          </cell>
          <cell r="E7610">
            <v>0</v>
          </cell>
          <cell r="F7610">
            <v>0</v>
          </cell>
          <cell r="G7610">
            <v>0</v>
          </cell>
        </row>
        <row r="7611">
          <cell r="A7611">
            <v>0</v>
          </cell>
          <cell r="B7611">
            <v>0</v>
          </cell>
          <cell r="C7611" t="str">
            <v>A - MATERIALES</v>
          </cell>
          <cell r="D7611">
            <v>0</v>
          </cell>
          <cell r="E7611">
            <v>0</v>
          </cell>
          <cell r="F7611">
            <v>0</v>
          </cell>
          <cell r="G7611">
            <v>0</v>
          </cell>
        </row>
        <row r="7612">
          <cell r="A7612" t="str">
            <v/>
          </cell>
          <cell r="B7612" t="str">
            <v/>
          </cell>
          <cell r="C7612">
            <v>0</v>
          </cell>
          <cell r="D7612" t="str">
            <v/>
          </cell>
          <cell r="E7612">
            <v>0</v>
          </cell>
          <cell r="F7612">
            <v>0</v>
          </cell>
          <cell r="G7612">
            <v>0</v>
          </cell>
        </row>
        <row r="7613">
          <cell r="A7613" t="str">
            <v/>
          </cell>
          <cell r="B7613" t="str">
            <v/>
          </cell>
          <cell r="C7613">
            <v>0</v>
          </cell>
          <cell r="D7613" t="str">
            <v/>
          </cell>
          <cell r="E7613">
            <v>0</v>
          </cell>
          <cell r="F7613">
            <v>0</v>
          </cell>
          <cell r="G7613">
            <v>0</v>
          </cell>
        </row>
        <row r="7614">
          <cell r="A7614" t="str">
            <v/>
          </cell>
          <cell r="B7614" t="str">
            <v/>
          </cell>
          <cell r="C7614">
            <v>0</v>
          </cell>
          <cell r="D7614" t="str">
            <v/>
          </cell>
          <cell r="E7614">
            <v>0</v>
          </cell>
          <cell r="F7614">
            <v>0</v>
          </cell>
          <cell r="G7614">
            <v>0</v>
          </cell>
        </row>
        <row r="7615">
          <cell r="A7615" t="str">
            <v/>
          </cell>
          <cell r="B7615" t="str">
            <v/>
          </cell>
          <cell r="C7615">
            <v>0</v>
          </cell>
          <cell r="D7615" t="str">
            <v/>
          </cell>
          <cell r="E7615">
            <v>0</v>
          </cell>
          <cell r="F7615">
            <v>0</v>
          </cell>
          <cell r="G7615">
            <v>0</v>
          </cell>
        </row>
        <row r="7616">
          <cell r="A7616" t="str">
            <v/>
          </cell>
          <cell r="B7616" t="str">
            <v/>
          </cell>
          <cell r="C7616">
            <v>0</v>
          </cell>
          <cell r="D7616" t="str">
            <v/>
          </cell>
          <cell r="E7616">
            <v>0</v>
          </cell>
          <cell r="F7616">
            <v>0</v>
          </cell>
          <cell r="G7616">
            <v>0</v>
          </cell>
        </row>
        <row r="7617">
          <cell r="A7617" t="str">
            <v/>
          </cell>
          <cell r="B7617" t="str">
            <v/>
          </cell>
          <cell r="C7617">
            <v>0</v>
          </cell>
          <cell r="D7617" t="str">
            <v/>
          </cell>
          <cell r="E7617">
            <v>0</v>
          </cell>
          <cell r="F7617">
            <v>0</v>
          </cell>
          <cell r="G7617">
            <v>0</v>
          </cell>
        </row>
        <row r="7618">
          <cell r="A7618" t="str">
            <v/>
          </cell>
          <cell r="B7618" t="str">
            <v/>
          </cell>
          <cell r="C7618">
            <v>0</v>
          </cell>
          <cell r="D7618" t="str">
            <v/>
          </cell>
          <cell r="E7618">
            <v>0</v>
          </cell>
          <cell r="F7618">
            <v>0</v>
          </cell>
          <cell r="G7618">
            <v>0</v>
          </cell>
        </row>
        <row r="7619">
          <cell r="A7619" t="str">
            <v/>
          </cell>
          <cell r="B7619" t="str">
            <v/>
          </cell>
          <cell r="C7619">
            <v>0</v>
          </cell>
          <cell r="D7619" t="str">
            <v/>
          </cell>
          <cell r="E7619">
            <v>0</v>
          </cell>
          <cell r="F7619">
            <v>0</v>
          </cell>
          <cell r="G7619">
            <v>0</v>
          </cell>
        </row>
        <row r="7620">
          <cell r="A7620" t="str">
            <v/>
          </cell>
          <cell r="B7620" t="str">
            <v/>
          </cell>
          <cell r="C7620">
            <v>0</v>
          </cell>
          <cell r="D7620" t="str">
            <v/>
          </cell>
          <cell r="E7620">
            <v>0</v>
          </cell>
          <cell r="F7620">
            <v>0</v>
          </cell>
          <cell r="G7620">
            <v>0</v>
          </cell>
        </row>
        <row r="7621">
          <cell r="A7621" t="str">
            <v/>
          </cell>
          <cell r="B7621" t="str">
            <v/>
          </cell>
          <cell r="C7621">
            <v>0</v>
          </cell>
          <cell r="D7621" t="str">
            <v/>
          </cell>
          <cell r="E7621">
            <v>0</v>
          </cell>
          <cell r="F7621">
            <v>0</v>
          </cell>
          <cell r="G7621">
            <v>0</v>
          </cell>
        </row>
        <row r="7622">
          <cell r="A7622" t="str">
            <v/>
          </cell>
          <cell r="B7622" t="str">
            <v/>
          </cell>
          <cell r="C7622">
            <v>0</v>
          </cell>
          <cell r="D7622" t="str">
            <v/>
          </cell>
          <cell r="E7622">
            <v>0</v>
          </cell>
          <cell r="F7622">
            <v>0</v>
          </cell>
          <cell r="G7622">
            <v>0</v>
          </cell>
        </row>
        <row r="7623">
          <cell r="A7623" t="str">
            <v/>
          </cell>
          <cell r="B7623" t="str">
            <v/>
          </cell>
          <cell r="C7623">
            <v>0</v>
          </cell>
          <cell r="D7623" t="str">
            <v/>
          </cell>
          <cell r="E7623">
            <v>0</v>
          </cell>
          <cell r="F7623">
            <v>0</v>
          </cell>
          <cell r="G7623">
            <v>0</v>
          </cell>
        </row>
        <row r="7624">
          <cell r="A7624" t="str">
            <v/>
          </cell>
          <cell r="B7624" t="str">
            <v/>
          </cell>
          <cell r="C7624">
            <v>0</v>
          </cell>
          <cell r="D7624" t="str">
            <v/>
          </cell>
          <cell r="E7624">
            <v>0</v>
          </cell>
          <cell r="F7624">
            <v>0</v>
          </cell>
          <cell r="G7624">
            <v>0</v>
          </cell>
        </row>
        <row r="7625">
          <cell r="A7625" t="str">
            <v/>
          </cell>
          <cell r="B7625" t="str">
            <v/>
          </cell>
          <cell r="C7625">
            <v>0</v>
          </cell>
          <cell r="D7625" t="str">
            <v/>
          </cell>
          <cell r="E7625">
            <v>0</v>
          </cell>
          <cell r="F7625">
            <v>0</v>
          </cell>
          <cell r="G7625">
            <v>0</v>
          </cell>
        </row>
        <row r="7626">
          <cell r="A7626">
            <v>0</v>
          </cell>
          <cell r="B7626">
            <v>0</v>
          </cell>
          <cell r="C7626">
            <v>0</v>
          </cell>
          <cell r="D7626">
            <v>0</v>
          </cell>
          <cell r="E7626">
            <v>0</v>
          </cell>
          <cell r="F7626" t="str">
            <v>Total A</v>
          </cell>
          <cell r="G7626">
            <v>0</v>
          </cell>
        </row>
        <row r="7627">
          <cell r="A7627">
            <v>0</v>
          </cell>
          <cell r="B7627">
            <v>0</v>
          </cell>
          <cell r="C7627" t="str">
            <v>B - MANO DE OBRA</v>
          </cell>
          <cell r="D7627">
            <v>0</v>
          </cell>
          <cell r="E7627">
            <v>0</v>
          </cell>
          <cell r="F7627">
            <v>0</v>
          </cell>
          <cell r="G7627">
            <v>0</v>
          </cell>
        </row>
        <row r="7628">
          <cell r="A7628" t="str">
            <v/>
          </cell>
          <cell r="B7628">
            <v>0</v>
          </cell>
          <cell r="C7628">
            <v>0</v>
          </cell>
          <cell r="D7628" t="str">
            <v/>
          </cell>
          <cell r="E7628">
            <v>0</v>
          </cell>
          <cell r="F7628">
            <v>0</v>
          </cell>
          <cell r="G7628">
            <v>0</v>
          </cell>
        </row>
        <row r="7629">
          <cell r="A7629" t="str">
            <v/>
          </cell>
          <cell r="B7629">
            <v>0</v>
          </cell>
          <cell r="C7629">
            <v>0</v>
          </cell>
          <cell r="D7629" t="str">
            <v/>
          </cell>
          <cell r="E7629">
            <v>0</v>
          </cell>
          <cell r="F7629">
            <v>0</v>
          </cell>
          <cell r="G7629">
            <v>0</v>
          </cell>
        </row>
        <row r="7630">
          <cell r="A7630" t="str">
            <v/>
          </cell>
          <cell r="B7630">
            <v>0</v>
          </cell>
          <cell r="C7630">
            <v>0</v>
          </cell>
          <cell r="D7630" t="str">
            <v/>
          </cell>
          <cell r="E7630">
            <v>0</v>
          </cell>
          <cell r="F7630">
            <v>0</v>
          </cell>
          <cell r="G7630">
            <v>0</v>
          </cell>
        </row>
        <row r="7631">
          <cell r="A7631" t="str">
            <v/>
          </cell>
          <cell r="B7631">
            <v>0</v>
          </cell>
          <cell r="C7631">
            <v>0</v>
          </cell>
          <cell r="D7631" t="str">
            <v/>
          </cell>
          <cell r="E7631">
            <v>0</v>
          </cell>
          <cell r="F7631">
            <v>0</v>
          </cell>
          <cell r="G7631">
            <v>0</v>
          </cell>
        </row>
        <row r="7632">
          <cell r="A7632" t="str">
            <v/>
          </cell>
          <cell r="B7632">
            <v>0</v>
          </cell>
          <cell r="C7632">
            <v>0</v>
          </cell>
          <cell r="D7632" t="str">
            <v/>
          </cell>
          <cell r="E7632">
            <v>0</v>
          </cell>
          <cell r="F7632">
            <v>0</v>
          </cell>
          <cell r="G7632">
            <v>0</v>
          </cell>
        </row>
        <row r="7633">
          <cell r="A7633" t="str">
            <v/>
          </cell>
          <cell r="B7633">
            <v>0</v>
          </cell>
          <cell r="C7633">
            <v>0</v>
          </cell>
          <cell r="D7633" t="str">
            <v/>
          </cell>
          <cell r="E7633">
            <v>0</v>
          </cell>
          <cell r="F7633">
            <v>0</v>
          </cell>
          <cell r="G7633">
            <v>0</v>
          </cell>
        </row>
        <row r="7634">
          <cell r="A7634" t="str">
            <v/>
          </cell>
          <cell r="B7634">
            <v>0</v>
          </cell>
          <cell r="C7634">
            <v>0</v>
          </cell>
          <cell r="D7634" t="str">
            <v/>
          </cell>
          <cell r="E7634">
            <v>0</v>
          </cell>
          <cell r="F7634">
            <v>0</v>
          </cell>
          <cell r="G7634">
            <v>0</v>
          </cell>
        </row>
        <row r="7635">
          <cell r="A7635" t="str">
            <v/>
          </cell>
          <cell r="B7635">
            <v>0</v>
          </cell>
          <cell r="C7635">
            <v>0</v>
          </cell>
          <cell r="D7635" t="str">
            <v/>
          </cell>
          <cell r="E7635">
            <v>0</v>
          </cell>
          <cell r="F7635">
            <v>0</v>
          </cell>
          <cell r="G7635">
            <v>0</v>
          </cell>
        </row>
        <row r="7636">
          <cell r="A7636">
            <v>0</v>
          </cell>
          <cell r="B7636">
            <v>0</v>
          </cell>
          <cell r="C7636">
            <v>0</v>
          </cell>
          <cell r="D7636">
            <v>0</v>
          </cell>
          <cell r="E7636">
            <v>0</v>
          </cell>
          <cell r="F7636" t="str">
            <v>Total B</v>
          </cell>
          <cell r="G7636">
            <v>0</v>
          </cell>
        </row>
        <row r="7637">
          <cell r="A7637">
            <v>0</v>
          </cell>
          <cell r="B7637">
            <v>0</v>
          </cell>
          <cell r="C7637" t="str">
            <v>C - EQUIPOS</v>
          </cell>
          <cell r="D7637">
            <v>0</v>
          </cell>
          <cell r="E7637">
            <v>0</v>
          </cell>
          <cell r="F7637">
            <v>0</v>
          </cell>
          <cell r="G7637">
            <v>0</v>
          </cell>
        </row>
        <row r="7638">
          <cell r="A7638" t="str">
            <v/>
          </cell>
          <cell r="B7638" t="str">
            <v/>
          </cell>
          <cell r="C7638">
            <v>0</v>
          </cell>
          <cell r="D7638" t="str">
            <v/>
          </cell>
          <cell r="E7638">
            <v>0</v>
          </cell>
          <cell r="F7638">
            <v>0</v>
          </cell>
          <cell r="G7638">
            <v>0</v>
          </cell>
        </row>
        <row r="7639">
          <cell r="A7639" t="str">
            <v/>
          </cell>
          <cell r="B7639" t="str">
            <v/>
          </cell>
          <cell r="C7639">
            <v>0</v>
          </cell>
          <cell r="D7639" t="str">
            <v/>
          </cell>
          <cell r="E7639">
            <v>0</v>
          </cell>
          <cell r="F7639">
            <v>0</v>
          </cell>
          <cell r="G7639">
            <v>0</v>
          </cell>
        </row>
        <row r="7640">
          <cell r="A7640" t="str">
            <v/>
          </cell>
          <cell r="B7640" t="str">
            <v/>
          </cell>
          <cell r="C7640">
            <v>0</v>
          </cell>
          <cell r="D7640" t="str">
            <v/>
          </cell>
          <cell r="E7640">
            <v>0</v>
          </cell>
          <cell r="F7640">
            <v>0</v>
          </cell>
          <cell r="G7640">
            <v>0</v>
          </cell>
        </row>
        <row r="7641">
          <cell r="A7641" t="str">
            <v/>
          </cell>
          <cell r="B7641" t="str">
            <v/>
          </cell>
          <cell r="C7641">
            <v>0</v>
          </cell>
          <cell r="D7641" t="str">
            <v/>
          </cell>
          <cell r="E7641">
            <v>0</v>
          </cell>
          <cell r="F7641">
            <v>0</v>
          </cell>
          <cell r="G7641">
            <v>0</v>
          </cell>
        </row>
        <row r="7642">
          <cell r="A7642" t="str">
            <v/>
          </cell>
          <cell r="B7642" t="str">
            <v/>
          </cell>
          <cell r="C7642">
            <v>0</v>
          </cell>
          <cell r="D7642" t="str">
            <v/>
          </cell>
          <cell r="E7642">
            <v>0</v>
          </cell>
          <cell r="F7642">
            <v>0</v>
          </cell>
          <cell r="G7642">
            <v>0</v>
          </cell>
        </row>
        <row r="7643">
          <cell r="A7643" t="str">
            <v/>
          </cell>
          <cell r="B7643" t="str">
            <v/>
          </cell>
          <cell r="C7643">
            <v>0</v>
          </cell>
          <cell r="D7643" t="str">
            <v/>
          </cell>
          <cell r="E7643">
            <v>0</v>
          </cell>
          <cell r="F7643">
            <v>0</v>
          </cell>
          <cell r="G7643">
            <v>0</v>
          </cell>
        </row>
        <row r="7644">
          <cell r="A7644" t="str">
            <v/>
          </cell>
          <cell r="B7644" t="str">
            <v/>
          </cell>
          <cell r="C7644">
            <v>0</v>
          </cell>
          <cell r="D7644" t="str">
            <v/>
          </cell>
          <cell r="E7644">
            <v>0</v>
          </cell>
          <cell r="F7644">
            <v>0</v>
          </cell>
          <cell r="G7644">
            <v>0</v>
          </cell>
        </row>
        <row r="7645">
          <cell r="A7645" t="str">
            <v/>
          </cell>
          <cell r="B7645" t="str">
            <v/>
          </cell>
          <cell r="C7645">
            <v>0</v>
          </cell>
          <cell r="D7645" t="str">
            <v/>
          </cell>
          <cell r="E7645">
            <v>0</v>
          </cell>
          <cell r="F7645">
            <v>0</v>
          </cell>
          <cell r="G7645">
            <v>0</v>
          </cell>
        </row>
        <row r="7646">
          <cell r="A7646" t="str">
            <v/>
          </cell>
          <cell r="B7646" t="str">
            <v/>
          </cell>
          <cell r="C7646">
            <v>0</v>
          </cell>
          <cell r="D7646" t="str">
            <v/>
          </cell>
          <cell r="E7646">
            <v>0</v>
          </cell>
          <cell r="F7646">
            <v>0</v>
          </cell>
          <cell r="G7646">
            <v>0</v>
          </cell>
        </row>
        <row r="7647">
          <cell r="A7647">
            <v>0</v>
          </cell>
          <cell r="B7647">
            <v>0</v>
          </cell>
          <cell r="C7647">
            <v>0</v>
          </cell>
          <cell r="D7647">
            <v>0</v>
          </cell>
          <cell r="E7647">
            <v>0</v>
          </cell>
          <cell r="F7647" t="str">
            <v>Total C</v>
          </cell>
          <cell r="G7647">
            <v>0</v>
          </cell>
        </row>
        <row r="7648">
          <cell r="A7648">
            <v>0</v>
          </cell>
          <cell r="B7648">
            <v>0</v>
          </cell>
          <cell r="C7648">
            <v>0</v>
          </cell>
          <cell r="D7648">
            <v>0</v>
          </cell>
          <cell r="E7648">
            <v>0</v>
          </cell>
          <cell r="F7648">
            <v>0</v>
          </cell>
          <cell r="G7648">
            <v>0</v>
          </cell>
        </row>
        <row r="7649">
          <cell r="A7649" t="str">
            <v/>
          </cell>
          <cell r="B7649" t="str">
            <v/>
          </cell>
          <cell r="C7649">
            <v>0</v>
          </cell>
          <cell r="D7649" t="str">
            <v>Costo  Neto</v>
          </cell>
          <cell r="E7649">
            <v>0</v>
          </cell>
          <cell r="F7649" t="str">
            <v>Total D=A+B+C</v>
          </cell>
          <cell r="G7649">
            <v>0</v>
          </cell>
        </row>
        <row r="7651">
          <cell r="A7651" t="str">
            <v>ANALISIS DE PRECIOS</v>
          </cell>
          <cell r="B7651">
            <v>0</v>
          </cell>
          <cell r="C7651">
            <v>0</v>
          </cell>
          <cell r="D7651">
            <v>0</v>
          </cell>
          <cell r="E7651">
            <v>0</v>
          </cell>
          <cell r="F7651">
            <v>0</v>
          </cell>
          <cell r="G7651">
            <v>0</v>
          </cell>
        </row>
        <row r="7652">
          <cell r="A7652" t="str">
            <v>COMITENTE:</v>
          </cell>
          <cell r="B7652" t="str">
            <v>DIRECCIÓN DE ARQUITECTURA</v>
          </cell>
          <cell r="C7652">
            <v>0</v>
          </cell>
          <cell r="D7652">
            <v>0</v>
          </cell>
          <cell r="E7652">
            <v>0</v>
          </cell>
          <cell r="F7652">
            <v>0</v>
          </cell>
          <cell r="G7652">
            <v>0</v>
          </cell>
        </row>
        <row r="7653">
          <cell r="A7653" t="str">
            <v>CONTRATISTA:</v>
          </cell>
          <cell r="B7653" t="str">
            <v>FUNCIONALES SIGOP</v>
          </cell>
          <cell r="C7653">
            <v>0</v>
          </cell>
          <cell r="D7653">
            <v>0</v>
          </cell>
          <cell r="E7653">
            <v>0</v>
          </cell>
          <cell r="F7653">
            <v>0</v>
          </cell>
          <cell r="G7653">
            <v>0</v>
          </cell>
        </row>
        <row r="7654">
          <cell r="A7654" t="str">
            <v>OBRA:</v>
          </cell>
          <cell r="B7654" t="str">
            <v>PRUEBA PLANILLA DE MEDICION</v>
          </cell>
          <cell r="C7654">
            <v>0</v>
          </cell>
          <cell r="D7654">
            <v>0</v>
          </cell>
          <cell r="E7654">
            <v>0</v>
          </cell>
          <cell r="F7654" t="str">
            <v>PRECIOS A:</v>
          </cell>
          <cell r="G7654">
            <v>0</v>
          </cell>
        </row>
        <row r="7655">
          <cell r="A7655" t="str">
            <v>UBICACIÓN:</v>
          </cell>
          <cell r="B7655" t="str">
            <v>CENTRO CIVICO</v>
          </cell>
          <cell r="C7655">
            <v>0</v>
          </cell>
          <cell r="D7655">
            <v>0</v>
          </cell>
          <cell r="E7655">
            <v>0</v>
          </cell>
          <cell r="F7655">
            <v>0</v>
          </cell>
          <cell r="G7655">
            <v>0</v>
          </cell>
        </row>
        <row r="7656">
          <cell r="A7656" t="str">
            <v>RUBRO:</v>
          </cell>
          <cell r="B7656" t="str">
            <v/>
          </cell>
          <cell r="C7656" t="str">
            <v/>
          </cell>
          <cell r="D7656">
            <v>0</v>
          </cell>
          <cell r="E7656">
            <v>0</v>
          </cell>
          <cell r="F7656">
            <v>0</v>
          </cell>
          <cell r="G7656">
            <v>0</v>
          </cell>
        </row>
        <row r="7657">
          <cell r="A7657" t="str">
            <v>ITEM:</v>
          </cell>
          <cell r="B7657" t="str">
            <v/>
          </cell>
          <cell r="C7657" t="str">
            <v/>
          </cell>
          <cell r="D7657">
            <v>0</v>
          </cell>
          <cell r="E7657">
            <v>0</v>
          </cell>
          <cell r="F7657" t="str">
            <v>UNIDAD:</v>
          </cell>
          <cell r="G7657" t="str">
            <v/>
          </cell>
        </row>
        <row r="7658">
          <cell r="A7658">
            <v>0</v>
          </cell>
          <cell r="B7658">
            <v>0</v>
          </cell>
          <cell r="C7658">
            <v>0</v>
          </cell>
          <cell r="D7658">
            <v>0</v>
          </cell>
          <cell r="E7658">
            <v>0</v>
          </cell>
          <cell r="F7658">
            <v>0</v>
          </cell>
          <cell r="G7658">
            <v>0</v>
          </cell>
        </row>
        <row r="7659">
          <cell r="A7659" t="str">
            <v>DATOS REDETERMINACION</v>
          </cell>
          <cell r="B7659">
            <v>0</v>
          </cell>
          <cell r="C7659" t="str">
            <v>DESIGNACION</v>
          </cell>
          <cell r="D7659" t="str">
            <v>U</v>
          </cell>
          <cell r="E7659" t="str">
            <v>Cantidad</v>
          </cell>
          <cell r="F7659" t="str">
            <v>$ Unitarios</v>
          </cell>
          <cell r="G7659" t="str">
            <v>$ Parcial</v>
          </cell>
        </row>
        <row r="7660">
          <cell r="A7660" t="str">
            <v>CÓDIGO</v>
          </cell>
          <cell r="B7660" t="str">
            <v>DESCRIPCIÓN</v>
          </cell>
          <cell r="C7660">
            <v>0</v>
          </cell>
          <cell r="D7660">
            <v>0</v>
          </cell>
          <cell r="E7660">
            <v>0</v>
          </cell>
          <cell r="F7660">
            <v>0</v>
          </cell>
          <cell r="G7660">
            <v>0</v>
          </cell>
        </row>
        <row r="7661">
          <cell r="A7661">
            <v>0</v>
          </cell>
          <cell r="B7661">
            <v>0</v>
          </cell>
          <cell r="C7661" t="str">
            <v>A - MATERIALES</v>
          </cell>
          <cell r="D7661">
            <v>0</v>
          </cell>
          <cell r="E7661">
            <v>0</v>
          </cell>
          <cell r="F7661">
            <v>0</v>
          </cell>
          <cell r="G7661">
            <v>0</v>
          </cell>
        </row>
        <row r="7662">
          <cell r="A7662" t="str">
            <v/>
          </cell>
          <cell r="B7662" t="str">
            <v/>
          </cell>
          <cell r="C7662">
            <v>0</v>
          </cell>
          <cell r="D7662" t="str">
            <v/>
          </cell>
          <cell r="E7662">
            <v>0</v>
          </cell>
          <cell r="F7662">
            <v>0</v>
          </cell>
          <cell r="G7662">
            <v>0</v>
          </cell>
        </row>
        <row r="7663">
          <cell r="A7663" t="str">
            <v/>
          </cell>
          <cell r="B7663" t="str">
            <v/>
          </cell>
          <cell r="C7663">
            <v>0</v>
          </cell>
          <cell r="D7663" t="str">
            <v/>
          </cell>
          <cell r="E7663">
            <v>0</v>
          </cell>
          <cell r="F7663">
            <v>0</v>
          </cell>
          <cell r="G7663">
            <v>0</v>
          </cell>
        </row>
        <row r="7664">
          <cell r="A7664" t="str">
            <v/>
          </cell>
          <cell r="B7664" t="str">
            <v/>
          </cell>
          <cell r="C7664">
            <v>0</v>
          </cell>
          <cell r="D7664" t="str">
            <v/>
          </cell>
          <cell r="E7664">
            <v>0</v>
          </cell>
          <cell r="F7664">
            <v>0</v>
          </cell>
          <cell r="G7664">
            <v>0</v>
          </cell>
        </row>
        <row r="7665">
          <cell r="A7665" t="str">
            <v/>
          </cell>
          <cell r="B7665" t="str">
            <v/>
          </cell>
          <cell r="C7665">
            <v>0</v>
          </cell>
          <cell r="D7665" t="str">
            <v/>
          </cell>
          <cell r="E7665">
            <v>0</v>
          </cell>
          <cell r="F7665">
            <v>0</v>
          </cell>
          <cell r="G7665">
            <v>0</v>
          </cell>
        </row>
        <row r="7666">
          <cell r="A7666" t="str">
            <v/>
          </cell>
          <cell r="B7666" t="str">
            <v/>
          </cell>
          <cell r="C7666">
            <v>0</v>
          </cell>
          <cell r="D7666" t="str">
            <v/>
          </cell>
          <cell r="E7666">
            <v>0</v>
          </cell>
          <cell r="F7666">
            <v>0</v>
          </cell>
          <cell r="G7666">
            <v>0</v>
          </cell>
        </row>
        <row r="7667">
          <cell r="A7667" t="str">
            <v/>
          </cell>
          <cell r="B7667" t="str">
            <v/>
          </cell>
          <cell r="C7667">
            <v>0</v>
          </cell>
          <cell r="D7667" t="str">
            <v/>
          </cell>
          <cell r="E7667">
            <v>0</v>
          </cell>
          <cell r="F7667">
            <v>0</v>
          </cell>
          <cell r="G7667">
            <v>0</v>
          </cell>
        </row>
        <row r="7668">
          <cell r="A7668" t="str">
            <v/>
          </cell>
          <cell r="B7668" t="str">
            <v/>
          </cell>
          <cell r="C7668">
            <v>0</v>
          </cell>
          <cell r="D7668" t="str">
            <v/>
          </cell>
          <cell r="E7668">
            <v>0</v>
          </cell>
          <cell r="F7668">
            <v>0</v>
          </cell>
          <cell r="G7668">
            <v>0</v>
          </cell>
        </row>
        <row r="7669">
          <cell r="A7669" t="str">
            <v/>
          </cell>
          <cell r="B7669" t="str">
            <v/>
          </cell>
          <cell r="C7669">
            <v>0</v>
          </cell>
          <cell r="D7669" t="str">
            <v/>
          </cell>
          <cell r="E7669">
            <v>0</v>
          </cell>
          <cell r="F7669">
            <v>0</v>
          </cell>
          <cell r="G7669">
            <v>0</v>
          </cell>
        </row>
        <row r="7670">
          <cell r="A7670" t="str">
            <v/>
          </cell>
          <cell r="B7670" t="str">
            <v/>
          </cell>
          <cell r="C7670">
            <v>0</v>
          </cell>
          <cell r="D7670" t="str">
            <v/>
          </cell>
          <cell r="E7670">
            <v>0</v>
          </cell>
          <cell r="F7670">
            <v>0</v>
          </cell>
          <cell r="G7670">
            <v>0</v>
          </cell>
        </row>
        <row r="7671">
          <cell r="A7671" t="str">
            <v/>
          </cell>
          <cell r="B7671" t="str">
            <v/>
          </cell>
          <cell r="C7671">
            <v>0</v>
          </cell>
          <cell r="D7671" t="str">
            <v/>
          </cell>
          <cell r="E7671">
            <v>0</v>
          </cell>
          <cell r="F7671">
            <v>0</v>
          </cell>
          <cell r="G7671">
            <v>0</v>
          </cell>
        </row>
        <row r="7672">
          <cell r="A7672" t="str">
            <v/>
          </cell>
          <cell r="B7672" t="str">
            <v/>
          </cell>
          <cell r="C7672">
            <v>0</v>
          </cell>
          <cell r="D7672" t="str">
            <v/>
          </cell>
          <cell r="E7672">
            <v>0</v>
          </cell>
          <cell r="F7672">
            <v>0</v>
          </cell>
          <cell r="G7672">
            <v>0</v>
          </cell>
        </row>
        <row r="7673">
          <cell r="A7673" t="str">
            <v/>
          </cell>
          <cell r="B7673" t="str">
            <v/>
          </cell>
          <cell r="C7673">
            <v>0</v>
          </cell>
          <cell r="D7673" t="str">
            <v/>
          </cell>
          <cell r="E7673">
            <v>0</v>
          </cell>
          <cell r="F7673">
            <v>0</v>
          </cell>
          <cell r="G7673">
            <v>0</v>
          </cell>
        </row>
        <row r="7674">
          <cell r="A7674" t="str">
            <v/>
          </cell>
          <cell r="B7674" t="str">
            <v/>
          </cell>
          <cell r="C7674">
            <v>0</v>
          </cell>
          <cell r="D7674" t="str">
            <v/>
          </cell>
          <cell r="E7674">
            <v>0</v>
          </cell>
          <cell r="F7674">
            <v>0</v>
          </cell>
          <cell r="G7674">
            <v>0</v>
          </cell>
        </row>
        <row r="7675">
          <cell r="A7675" t="str">
            <v/>
          </cell>
          <cell r="B7675" t="str">
            <v/>
          </cell>
          <cell r="C7675">
            <v>0</v>
          </cell>
          <cell r="D7675" t="str">
            <v/>
          </cell>
          <cell r="E7675">
            <v>0</v>
          </cell>
          <cell r="F7675">
            <v>0</v>
          </cell>
          <cell r="G7675">
            <v>0</v>
          </cell>
        </row>
        <row r="7676">
          <cell r="A7676">
            <v>0</v>
          </cell>
          <cell r="B7676">
            <v>0</v>
          </cell>
          <cell r="C7676">
            <v>0</v>
          </cell>
          <cell r="D7676">
            <v>0</v>
          </cell>
          <cell r="E7676">
            <v>0</v>
          </cell>
          <cell r="F7676" t="str">
            <v>Total A</v>
          </cell>
          <cell r="G7676">
            <v>0</v>
          </cell>
        </row>
        <row r="7677">
          <cell r="A7677">
            <v>0</v>
          </cell>
          <cell r="B7677">
            <v>0</v>
          </cell>
          <cell r="C7677" t="str">
            <v>B - MANO DE OBRA</v>
          </cell>
          <cell r="D7677">
            <v>0</v>
          </cell>
          <cell r="E7677">
            <v>0</v>
          </cell>
          <cell r="F7677">
            <v>0</v>
          </cell>
          <cell r="G7677">
            <v>0</v>
          </cell>
        </row>
        <row r="7678">
          <cell r="A7678" t="str">
            <v/>
          </cell>
          <cell r="B7678">
            <v>0</v>
          </cell>
          <cell r="C7678">
            <v>0</v>
          </cell>
          <cell r="D7678" t="str">
            <v/>
          </cell>
          <cell r="E7678">
            <v>0</v>
          </cell>
          <cell r="F7678">
            <v>0</v>
          </cell>
          <cell r="G7678">
            <v>0</v>
          </cell>
        </row>
        <row r="7679">
          <cell r="A7679" t="str">
            <v/>
          </cell>
          <cell r="B7679">
            <v>0</v>
          </cell>
          <cell r="C7679">
            <v>0</v>
          </cell>
          <cell r="D7679" t="str">
            <v/>
          </cell>
          <cell r="E7679">
            <v>0</v>
          </cell>
          <cell r="F7679">
            <v>0</v>
          </cell>
          <cell r="G7679">
            <v>0</v>
          </cell>
        </row>
        <row r="7680">
          <cell r="A7680" t="str">
            <v/>
          </cell>
          <cell r="B7680">
            <v>0</v>
          </cell>
          <cell r="C7680">
            <v>0</v>
          </cell>
          <cell r="D7680" t="str">
            <v/>
          </cell>
          <cell r="E7680">
            <v>0</v>
          </cell>
          <cell r="F7680">
            <v>0</v>
          </cell>
          <cell r="G7680">
            <v>0</v>
          </cell>
        </row>
        <row r="7681">
          <cell r="A7681" t="str">
            <v/>
          </cell>
          <cell r="B7681">
            <v>0</v>
          </cell>
          <cell r="C7681">
            <v>0</v>
          </cell>
          <cell r="D7681" t="str">
            <v/>
          </cell>
          <cell r="E7681">
            <v>0</v>
          </cell>
          <cell r="F7681">
            <v>0</v>
          </cell>
          <cell r="G7681">
            <v>0</v>
          </cell>
        </row>
        <row r="7682">
          <cell r="A7682" t="str">
            <v/>
          </cell>
          <cell r="B7682">
            <v>0</v>
          </cell>
          <cell r="C7682">
            <v>0</v>
          </cell>
          <cell r="D7682" t="str">
            <v/>
          </cell>
          <cell r="E7682">
            <v>0</v>
          </cell>
          <cell r="F7682">
            <v>0</v>
          </cell>
          <cell r="G7682">
            <v>0</v>
          </cell>
        </row>
        <row r="7683">
          <cell r="A7683" t="str">
            <v/>
          </cell>
          <cell r="B7683">
            <v>0</v>
          </cell>
          <cell r="C7683">
            <v>0</v>
          </cell>
          <cell r="D7683" t="str">
            <v/>
          </cell>
          <cell r="E7683">
            <v>0</v>
          </cell>
          <cell r="F7683">
            <v>0</v>
          </cell>
          <cell r="G7683">
            <v>0</v>
          </cell>
        </row>
        <row r="7684">
          <cell r="A7684" t="str">
            <v/>
          </cell>
          <cell r="B7684">
            <v>0</v>
          </cell>
          <cell r="C7684">
            <v>0</v>
          </cell>
          <cell r="D7684" t="str">
            <v/>
          </cell>
          <cell r="E7684">
            <v>0</v>
          </cell>
          <cell r="F7684">
            <v>0</v>
          </cell>
          <cell r="G7684">
            <v>0</v>
          </cell>
        </row>
        <row r="7685">
          <cell r="A7685" t="str">
            <v/>
          </cell>
          <cell r="B7685">
            <v>0</v>
          </cell>
          <cell r="C7685">
            <v>0</v>
          </cell>
          <cell r="D7685" t="str">
            <v/>
          </cell>
          <cell r="E7685">
            <v>0</v>
          </cell>
          <cell r="F7685">
            <v>0</v>
          </cell>
          <cell r="G7685">
            <v>0</v>
          </cell>
        </row>
        <row r="7686">
          <cell r="A7686">
            <v>0</v>
          </cell>
          <cell r="B7686">
            <v>0</v>
          </cell>
          <cell r="C7686">
            <v>0</v>
          </cell>
          <cell r="D7686">
            <v>0</v>
          </cell>
          <cell r="E7686">
            <v>0</v>
          </cell>
          <cell r="F7686" t="str">
            <v>Total B</v>
          </cell>
          <cell r="G7686">
            <v>0</v>
          </cell>
        </row>
        <row r="7687">
          <cell r="A7687">
            <v>0</v>
          </cell>
          <cell r="B7687">
            <v>0</v>
          </cell>
          <cell r="C7687" t="str">
            <v>C - EQUIPOS</v>
          </cell>
          <cell r="D7687">
            <v>0</v>
          </cell>
          <cell r="E7687">
            <v>0</v>
          </cell>
          <cell r="F7687">
            <v>0</v>
          </cell>
          <cell r="G7687">
            <v>0</v>
          </cell>
        </row>
        <row r="7688">
          <cell r="A7688" t="str">
            <v/>
          </cell>
          <cell r="B7688" t="str">
            <v/>
          </cell>
          <cell r="C7688">
            <v>0</v>
          </cell>
          <cell r="D7688" t="str">
            <v/>
          </cell>
          <cell r="E7688">
            <v>0</v>
          </cell>
          <cell r="F7688">
            <v>0</v>
          </cell>
          <cell r="G7688">
            <v>0</v>
          </cell>
        </row>
        <row r="7689">
          <cell r="A7689" t="str">
            <v/>
          </cell>
          <cell r="B7689" t="str">
            <v/>
          </cell>
          <cell r="C7689">
            <v>0</v>
          </cell>
          <cell r="D7689" t="str">
            <v/>
          </cell>
          <cell r="E7689">
            <v>0</v>
          </cell>
          <cell r="F7689">
            <v>0</v>
          </cell>
          <cell r="G7689">
            <v>0</v>
          </cell>
        </row>
        <row r="7690">
          <cell r="A7690" t="str">
            <v/>
          </cell>
          <cell r="B7690" t="str">
            <v/>
          </cell>
          <cell r="C7690">
            <v>0</v>
          </cell>
          <cell r="D7690" t="str">
            <v/>
          </cell>
          <cell r="E7690">
            <v>0</v>
          </cell>
          <cell r="F7690">
            <v>0</v>
          </cell>
          <cell r="G7690">
            <v>0</v>
          </cell>
        </row>
        <row r="7691">
          <cell r="A7691" t="str">
            <v/>
          </cell>
          <cell r="B7691" t="str">
            <v/>
          </cell>
          <cell r="C7691">
            <v>0</v>
          </cell>
          <cell r="D7691" t="str">
            <v/>
          </cell>
          <cell r="E7691">
            <v>0</v>
          </cell>
          <cell r="F7691">
            <v>0</v>
          </cell>
          <cell r="G7691">
            <v>0</v>
          </cell>
        </row>
        <row r="7692">
          <cell r="A7692" t="str">
            <v/>
          </cell>
          <cell r="B7692" t="str">
            <v/>
          </cell>
          <cell r="C7692">
            <v>0</v>
          </cell>
          <cell r="D7692" t="str">
            <v/>
          </cell>
          <cell r="E7692">
            <v>0</v>
          </cell>
          <cell r="F7692">
            <v>0</v>
          </cell>
          <cell r="G7692">
            <v>0</v>
          </cell>
        </row>
        <row r="7693">
          <cell r="A7693" t="str">
            <v/>
          </cell>
          <cell r="B7693" t="str">
            <v/>
          </cell>
          <cell r="C7693">
            <v>0</v>
          </cell>
          <cell r="D7693" t="str">
            <v/>
          </cell>
          <cell r="E7693">
            <v>0</v>
          </cell>
          <cell r="F7693">
            <v>0</v>
          </cell>
          <cell r="G7693">
            <v>0</v>
          </cell>
        </row>
        <row r="7694">
          <cell r="A7694" t="str">
            <v/>
          </cell>
          <cell r="B7694" t="str">
            <v/>
          </cell>
          <cell r="C7694">
            <v>0</v>
          </cell>
          <cell r="D7694" t="str">
            <v/>
          </cell>
          <cell r="E7694">
            <v>0</v>
          </cell>
          <cell r="F7694">
            <v>0</v>
          </cell>
          <cell r="G7694">
            <v>0</v>
          </cell>
        </row>
        <row r="7695">
          <cell r="A7695" t="str">
            <v/>
          </cell>
          <cell r="B7695" t="str">
            <v/>
          </cell>
          <cell r="C7695">
            <v>0</v>
          </cell>
          <cell r="D7695" t="str">
            <v/>
          </cell>
          <cell r="E7695">
            <v>0</v>
          </cell>
          <cell r="F7695">
            <v>0</v>
          </cell>
          <cell r="G7695">
            <v>0</v>
          </cell>
        </row>
        <row r="7696">
          <cell r="A7696" t="str">
            <v/>
          </cell>
          <cell r="B7696" t="str">
            <v/>
          </cell>
          <cell r="C7696">
            <v>0</v>
          </cell>
          <cell r="D7696" t="str">
            <v/>
          </cell>
          <cell r="E7696">
            <v>0</v>
          </cell>
          <cell r="F7696">
            <v>0</v>
          </cell>
          <cell r="G7696">
            <v>0</v>
          </cell>
        </row>
        <row r="7697">
          <cell r="A7697">
            <v>0</v>
          </cell>
          <cell r="B7697">
            <v>0</v>
          </cell>
          <cell r="C7697">
            <v>0</v>
          </cell>
          <cell r="D7697">
            <v>0</v>
          </cell>
          <cell r="E7697">
            <v>0</v>
          </cell>
          <cell r="F7697" t="str">
            <v>Total C</v>
          </cell>
          <cell r="G7697">
            <v>0</v>
          </cell>
        </row>
        <row r="7698">
          <cell r="A7698">
            <v>0</v>
          </cell>
          <cell r="B7698">
            <v>0</v>
          </cell>
          <cell r="C7698">
            <v>0</v>
          </cell>
          <cell r="D7698">
            <v>0</v>
          </cell>
          <cell r="E7698">
            <v>0</v>
          </cell>
          <cell r="F7698">
            <v>0</v>
          </cell>
          <cell r="G7698">
            <v>0</v>
          </cell>
        </row>
        <row r="7699">
          <cell r="A7699" t="str">
            <v/>
          </cell>
          <cell r="B7699" t="str">
            <v/>
          </cell>
          <cell r="C7699">
            <v>0</v>
          </cell>
          <cell r="D7699" t="str">
            <v>Costo  Neto</v>
          </cell>
          <cell r="E7699">
            <v>0</v>
          </cell>
          <cell r="F7699" t="str">
            <v>Total D=A+B+C</v>
          </cell>
          <cell r="G7699">
            <v>0</v>
          </cell>
        </row>
        <row r="7701">
          <cell r="A7701" t="str">
            <v>ANALISIS DE PRECIOS</v>
          </cell>
          <cell r="B7701">
            <v>0</v>
          </cell>
          <cell r="C7701">
            <v>0</v>
          </cell>
          <cell r="D7701">
            <v>0</v>
          </cell>
          <cell r="E7701">
            <v>0</v>
          </cell>
          <cell r="F7701">
            <v>0</v>
          </cell>
          <cell r="G7701">
            <v>0</v>
          </cell>
        </row>
        <row r="7702">
          <cell r="A7702" t="str">
            <v>COMITENTE:</v>
          </cell>
          <cell r="B7702" t="str">
            <v>DIRECCIÓN DE ARQUITECTURA</v>
          </cell>
          <cell r="C7702">
            <v>0</v>
          </cell>
          <cell r="D7702">
            <v>0</v>
          </cell>
          <cell r="E7702">
            <v>0</v>
          </cell>
          <cell r="F7702">
            <v>0</v>
          </cell>
          <cell r="G7702">
            <v>0</v>
          </cell>
        </row>
        <row r="7703">
          <cell r="A7703" t="str">
            <v>CONTRATISTA:</v>
          </cell>
          <cell r="B7703" t="str">
            <v>FUNCIONALES SIGOP</v>
          </cell>
          <cell r="C7703">
            <v>0</v>
          </cell>
          <cell r="D7703">
            <v>0</v>
          </cell>
          <cell r="E7703">
            <v>0</v>
          </cell>
          <cell r="F7703">
            <v>0</v>
          </cell>
          <cell r="G7703">
            <v>0</v>
          </cell>
        </row>
        <row r="7704">
          <cell r="A7704" t="str">
            <v>OBRA:</v>
          </cell>
          <cell r="B7704" t="str">
            <v>PRUEBA PLANILLA DE MEDICION</v>
          </cell>
          <cell r="C7704">
            <v>0</v>
          </cell>
          <cell r="D7704">
            <v>0</v>
          </cell>
          <cell r="E7704">
            <v>0</v>
          </cell>
          <cell r="F7704" t="str">
            <v>PRECIOS A:</v>
          </cell>
          <cell r="G7704">
            <v>0</v>
          </cell>
        </row>
        <row r="7705">
          <cell r="A7705" t="str">
            <v>UBICACIÓN:</v>
          </cell>
          <cell r="B7705" t="str">
            <v>CENTRO CIVICO</v>
          </cell>
          <cell r="C7705">
            <v>0</v>
          </cell>
          <cell r="D7705">
            <v>0</v>
          </cell>
          <cell r="E7705">
            <v>0</v>
          </cell>
          <cell r="F7705">
            <v>0</v>
          </cell>
          <cell r="G7705">
            <v>0</v>
          </cell>
        </row>
        <row r="7706">
          <cell r="A7706" t="str">
            <v>RUBRO:</v>
          </cell>
          <cell r="B7706" t="str">
            <v/>
          </cell>
          <cell r="C7706" t="str">
            <v/>
          </cell>
          <cell r="D7706">
            <v>0</v>
          </cell>
          <cell r="E7706">
            <v>0</v>
          </cell>
          <cell r="F7706">
            <v>0</v>
          </cell>
          <cell r="G7706">
            <v>0</v>
          </cell>
        </row>
        <row r="7707">
          <cell r="A7707" t="str">
            <v>ITEM:</v>
          </cell>
          <cell r="B7707" t="str">
            <v/>
          </cell>
          <cell r="C7707" t="str">
            <v/>
          </cell>
          <cell r="D7707">
            <v>0</v>
          </cell>
          <cell r="E7707">
            <v>0</v>
          </cell>
          <cell r="F7707" t="str">
            <v>UNIDAD:</v>
          </cell>
          <cell r="G7707" t="str">
            <v/>
          </cell>
        </row>
        <row r="7708">
          <cell r="A7708">
            <v>0</v>
          </cell>
          <cell r="B7708">
            <v>0</v>
          </cell>
          <cell r="C7708">
            <v>0</v>
          </cell>
          <cell r="D7708">
            <v>0</v>
          </cell>
          <cell r="E7708">
            <v>0</v>
          </cell>
          <cell r="F7708">
            <v>0</v>
          </cell>
          <cell r="G7708">
            <v>0</v>
          </cell>
        </row>
        <row r="7709">
          <cell r="A7709" t="str">
            <v>DATOS REDETERMINACION</v>
          </cell>
          <cell r="B7709">
            <v>0</v>
          </cell>
          <cell r="C7709" t="str">
            <v>DESIGNACION</v>
          </cell>
          <cell r="D7709" t="str">
            <v>U</v>
          </cell>
          <cell r="E7709" t="str">
            <v>Cantidad</v>
          </cell>
          <cell r="F7709" t="str">
            <v>$ Unitarios</v>
          </cell>
          <cell r="G7709" t="str">
            <v>$ Parcial</v>
          </cell>
        </row>
        <row r="7710">
          <cell r="A7710" t="str">
            <v>CÓDIGO</v>
          </cell>
          <cell r="B7710" t="str">
            <v>DESCRIPCIÓN</v>
          </cell>
          <cell r="C7710">
            <v>0</v>
          </cell>
          <cell r="D7710">
            <v>0</v>
          </cell>
          <cell r="E7710">
            <v>0</v>
          </cell>
          <cell r="F7710">
            <v>0</v>
          </cell>
          <cell r="G7710">
            <v>0</v>
          </cell>
        </row>
        <row r="7711">
          <cell r="A7711">
            <v>0</v>
          </cell>
          <cell r="B7711">
            <v>0</v>
          </cell>
          <cell r="C7711" t="str">
            <v>A - MATERIALES</v>
          </cell>
          <cell r="D7711">
            <v>0</v>
          </cell>
          <cell r="E7711">
            <v>0</v>
          </cell>
          <cell r="F7711">
            <v>0</v>
          </cell>
          <cell r="G7711">
            <v>0</v>
          </cell>
        </row>
        <row r="7712">
          <cell r="A7712" t="str">
            <v/>
          </cell>
          <cell r="B7712" t="str">
            <v/>
          </cell>
          <cell r="C7712">
            <v>0</v>
          </cell>
          <cell r="D7712" t="str">
            <v/>
          </cell>
          <cell r="E7712">
            <v>0</v>
          </cell>
          <cell r="F7712">
            <v>0</v>
          </cell>
          <cell r="G7712">
            <v>0</v>
          </cell>
        </row>
        <row r="7713">
          <cell r="A7713" t="str">
            <v/>
          </cell>
          <cell r="B7713" t="str">
            <v/>
          </cell>
          <cell r="C7713">
            <v>0</v>
          </cell>
          <cell r="D7713" t="str">
            <v/>
          </cell>
          <cell r="E7713">
            <v>0</v>
          </cell>
          <cell r="F7713">
            <v>0</v>
          </cell>
          <cell r="G7713">
            <v>0</v>
          </cell>
        </row>
        <row r="7714">
          <cell r="A7714" t="str">
            <v/>
          </cell>
          <cell r="B7714" t="str">
            <v/>
          </cell>
          <cell r="C7714">
            <v>0</v>
          </cell>
          <cell r="D7714" t="str">
            <v/>
          </cell>
          <cell r="E7714">
            <v>0</v>
          </cell>
          <cell r="F7714">
            <v>0</v>
          </cell>
          <cell r="G7714">
            <v>0</v>
          </cell>
        </row>
        <row r="7715">
          <cell r="A7715" t="str">
            <v/>
          </cell>
          <cell r="B7715" t="str">
            <v/>
          </cell>
          <cell r="C7715">
            <v>0</v>
          </cell>
          <cell r="D7715" t="str">
            <v/>
          </cell>
          <cell r="E7715">
            <v>0</v>
          </cell>
          <cell r="F7715">
            <v>0</v>
          </cell>
          <cell r="G7715">
            <v>0</v>
          </cell>
        </row>
        <row r="7716">
          <cell r="A7716" t="str">
            <v/>
          </cell>
          <cell r="B7716" t="str">
            <v/>
          </cell>
          <cell r="C7716">
            <v>0</v>
          </cell>
          <cell r="D7716" t="str">
            <v/>
          </cell>
          <cell r="E7716">
            <v>0</v>
          </cell>
          <cell r="F7716">
            <v>0</v>
          </cell>
          <cell r="G7716">
            <v>0</v>
          </cell>
        </row>
        <row r="7717">
          <cell r="A7717" t="str">
            <v/>
          </cell>
          <cell r="B7717" t="str">
            <v/>
          </cell>
          <cell r="C7717">
            <v>0</v>
          </cell>
          <cell r="D7717" t="str">
            <v/>
          </cell>
          <cell r="E7717">
            <v>0</v>
          </cell>
          <cell r="F7717">
            <v>0</v>
          </cell>
          <cell r="G7717">
            <v>0</v>
          </cell>
        </row>
        <row r="7718">
          <cell r="A7718" t="str">
            <v/>
          </cell>
          <cell r="B7718" t="str">
            <v/>
          </cell>
          <cell r="C7718">
            <v>0</v>
          </cell>
          <cell r="D7718" t="str">
            <v/>
          </cell>
          <cell r="E7718">
            <v>0</v>
          </cell>
          <cell r="F7718">
            <v>0</v>
          </cell>
          <cell r="G7718">
            <v>0</v>
          </cell>
        </row>
        <row r="7719">
          <cell r="A7719" t="str">
            <v/>
          </cell>
          <cell r="B7719" t="str">
            <v/>
          </cell>
          <cell r="C7719">
            <v>0</v>
          </cell>
          <cell r="D7719" t="str">
            <v/>
          </cell>
          <cell r="E7719">
            <v>0</v>
          </cell>
          <cell r="F7719">
            <v>0</v>
          </cell>
          <cell r="G7719">
            <v>0</v>
          </cell>
        </row>
        <row r="7720">
          <cell r="A7720" t="str">
            <v/>
          </cell>
          <cell r="B7720" t="str">
            <v/>
          </cell>
          <cell r="C7720">
            <v>0</v>
          </cell>
          <cell r="D7720" t="str">
            <v/>
          </cell>
          <cell r="E7720">
            <v>0</v>
          </cell>
          <cell r="F7720">
            <v>0</v>
          </cell>
          <cell r="G7720">
            <v>0</v>
          </cell>
        </row>
        <row r="7721">
          <cell r="A7721" t="str">
            <v/>
          </cell>
          <cell r="B7721" t="str">
            <v/>
          </cell>
          <cell r="C7721">
            <v>0</v>
          </cell>
          <cell r="D7721" t="str">
            <v/>
          </cell>
          <cell r="E7721">
            <v>0</v>
          </cell>
          <cell r="F7721">
            <v>0</v>
          </cell>
          <cell r="G7721">
            <v>0</v>
          </cell>
        </row>
        <row r="7722">
          <cell r="A7722" t="str">
            <v/>
          </cell>
          <cell r="B7722" t="str">
            <v/>
          </cell>
          <cell r="C7722">
            <v>0</v>
          </cell>
          <cell r="D7722" t="str">
            <v/>
          </cell>
          <cell r="E7722">
            <v>0</v>
          </cell>
          <cell r="F7722">
            <v>0</v>
          </cell>
          <cell r="G7722">
            <v>0</v>
          </cell>
        </row>
        <row r="7723">
          <cell r="A7723" t="str">
            <v/>
          </cell>
          <cell r="B7723" t="str">
            <v/>
          </cell>
          <cell r="C7723">
            <v>0</v>
          </cell>
          <cell r="D7723" t="str">
            <v/>
          </cell>
          <cell r="E7723">
            <v>0</v>
          </cell>
          <cell r="F7723">
            <v>0</v>
          </cell>
          <cell r="G7723">
            <v>0</v>
          </cell>
        </row>
        <row r="7724">
          <cell r="A7724" t="str">
            <v/>
          </cell>
          <cell r="B7724" t="str">
            <v/>
          </cell>
          <cell r="C7724">
            <v>0</v>
          </cell>
          <cell r="D7724" t="str">
            <v/>
          </cell>
          <cell r="E7724">
            <v>0</v>
          </cell>
          <cell r="F7724">
            <v>0</v>
          </cell>
          <cell r="G7724">
            <v>0</v>
          </cell>
        </row>
        <row r="7725">
          <cell r="A7725" t="str">
            <v/>
          </cell>
          <cell r="B7725" t="str">
            <v/>
          </cell>
          <cell r="C7725">
            <v>0</v>
          </cell>
          <cell r="D7725" t="str">
            <v/>
          </cell>
          <cell r="E7725">
            <v>0</v>
          </cell>
          <cell r="F7725">
            <v>0</v>
          </cell>
          <cell r="G7725">
            <v>0</v>
          </cell>
        </row>
        <row r="7726">
          <cell r="A7726">
            <v>0</v>
          </cell>
          <cell r="B7726">
            <v>0</v>
          </cell>
          <cell r="C7726">
            <v>0</v>
          </cell>
          <cell r="D7726">
            <v>0</v>
          </cell>
          <cell r="E7726">
            <v>0</v>
          </cell>
          <cell r="F7726" t="str">
            <v>Total A</v>
          </cell>
          <cell r="G7726">
            <v>0</v>
          </cell>
        </row>
        <row r="7727">
          <cell r="A7727">
            <v>0</v>
          </cell>
          <cell r="B7727">
            <v>0</v>
          </cell>
          <cell r="C7727" t="str">
            <v>B - MANO DE OBRA</v>
          </cell>
          <cell r="D7727">
            <v>0</v>
          </cell>
          <cell r="E7727">
            <v>0</v>
          </cell>
          <cell r="F7727">
            <v>0</v>
          </cell>
          <cell r="G7727">
            <v>0</v>
          </cell>
        </row>
        <row r="7728">
          <cell r="A7728" t="str">
            <v/>
          </cell>
          <cell r="B7728">
            <v>0</v>
          </cell>
          <cell r="C7728">
            <v>0</v>
          </cell>
          <cell r="D7728" t="str">
            <v/>
          </cell>
          <cell r="E7728">
            <v>0</v>
          </cell>
          <cell r="F7728">
            <v>0</v>
          </cell>
          <cell r="G7728">
            <v>0</v>
          </cell>
        </row>
        <row r="7729">
          <cell r="A7729" t="str">
            <v/>
          </cell>
          <cell r="B7729">
            <v>0</v>
          </cell>
          <cell r="C7729">
            <v>0</v>
          </cell>
          <cell r="D7729" t="str">
            <v/>
          </cell>
          <cell r="E7729">
            <v>0</v>
          </cell>
          <cell r="F7729">
            <v>0</v>
          </cell>
          <cell r="G7729">
            <v>0</v>
          </cell>
        </row>
        <row r="7730">
          <cell r="A7730" t="str">
            <v/>
          </cell>
          <cell r="B7730">
            <v>0</v>
          </cell>
          <cell r="C7730">
            <v>0</v>
          </cell>
          <cell r="D7730" t="str">
            <v/>
          </cell>
          <cell r="E7730">
            <v>0</v>
          </cell>
          <cell r="F7730">
            <v>0</v>
          </cell>
          <cell r="G7730">
            <v>0</v>
          </cell>
        </row>
        <row r="7731">
          <cell r="A7731" t="str">
            <v/>
          </cell>
          <cell r="B7731">
            <v>0</v>
          </cell>
          <cell r="C7731">
            <v>0</v>
          </cell>
          <cell r="D7731" t="str">
            <v/>
          </cell>
          <cell r="E7731">
            <v>0</v>
          </cell>
          <cell r="F7731">
            <v>0</v>
          </cell>
          <cell r="G7731">
            <v>0</v>
          </cell>
        </row>
        <row r="7732">
          <cell r="A7732" t="str">
            <v/>
          </cell>
          <cell r="B7732">
            <v>0</v>
          </cell>
          <cell r="C7732">
            <v>0</v>
          </cell>
          <cell r="D7732" t="str">
            <v/>
          </cell>
          <cell r="E7732">
            <v>0</v>
          </cell>
          <cell r="F7732">
            <v>0</v>
          </cell>
          <cell r="G7732">
            <v>0</v>
          </cell>
        </row>
        <row r="7733">
          <cell r="A7733" t="str">
            <v/>
          </cell>
          <cell r="B7733">
            <v>0</v>
          </cell>
          <cell r="C7733">
            <v>0</v>
          </cell>
          <cell r="D7733" t="str">
            <v/>
          </cell>
          <cell r="E7733">
            <v>0</v>
          </cell>
          <cell r="F7733">
            <v>0</v>
          </cell>
          <cell r="G7733">
            <v>0</v>
          </cell>
        </row>
        <row r="7734">
          <cell r="A7734" t="str">
            <v/>
          </cell>
          <cell r="B7734">
            <v>0</v>
          </cell>
          <cell r="C7734">
            <v>0</v>
          </cell>
          <cell r="D7734" t="str">
            <v/>
          </cell>
          <cell r="E7734">
            <v>0</v>
          </cell>
          <cell r="F7734">
            <v>0</v>
          </cell>
          <cell r="G7734">
            <v>0</v>
          </cell>
        </row>
        <row r="7735">
          <cell r="A7735" t="str">
            <v/>
          </cell>
          <cell r="B7735">
            <v>0</v>
          </cell>
          <cell r="C7735">
            <v>0</v>
          </cell>
          <cell r="D7735" t="str">
            <v/>
          </cell>
          <cell r="E7735">
            <v>0</v>
          </cell>
          <cell r="F7735">
            <v>0</v>
          </cell>
          <cell r="G7735">
            <v>0</v>
          </cell>
        </row>
        <row r="7736">
          <cell r="A7736">
            <v>0</v>
          </cell>
          <cell r="B7736">
            <v>0</v>
          </cell>
          <cell r="C7736">
            <v>0</v>
          </cell>
          <cell r="D7736">
            <v>0</v>
          </cell>
          <cell r="E7736">
            <v>0</v>
          </cell>
          <cell r="F7736" t="str">
            <v>Total B</v>
          </cell>
          <cell r="G7736">
            <v>0</v>
          </cell>
        </row>
        <row r="7737">
          <cell r="A7737">
            <v>0</v>
          </cell>
          <cell r="B7737">
            <v>0</v>
          </cell>
          <cell r="C7737" t="str">
            <v>C - EQUIPOS</v>
          </cell>
          <cell r="D7737">
            <v>0</v>
          </cell>
          <cell r="E7737">
            <v>0</v>
          </cell>
          <cell r="F7737">
            <v>0</v>
          </cell>
          <cell r="G7737">
            <v>0</v>
          </cell>
        </row>
        <row r="7738">
          <cell r="A7738" t="str">
            <v/>
          </cell>
          <cell r="B7738" t="str">
            <v/>
          </cell>
          <cell r="C7738">
            <v>0</v>
          </cell>
          <cell r="D7738" t="str">
            <v/>
          </cell>
          <cell r="E7738">
            <v>0</v>
          </cell>
          <cell r="F7738">
            <v>0</v>
          </cell>
          <cell r="G7738">
            <v>0</v>
          </cell>
        </row>
        <row r="7739">
          <cell r="A7739" t="str">
            <v/>
          </cell>
          <cell r="B7739" t="str">
            <v/>
          </cell>
          <cell r="C7739">
            <v>0</v>
          </cell>
          <cell r="D7739" t="str">
            <v/>
          </cell>
          <cell r="E7739">
            <v>0</v>
          </cell>
          <cell r="F7739">
            <v>0</v>
          </cell>
          <cell r="G7739">
            <v>0</v>
          </cell>
        </row>
        <row r="7740">
          <cell r="A7740" t="str">
            <v/>
          </cell>
          <cell r="B7740" t="str">
            <v/>
          </cell>
          <cell r="C7740">
            <v>0</v>
          </cell>
          <cell r="D7740" t="str">
            <v/>
          </cell>
          <cell r="E7740">
            <v>0</v>
          </cell>
          <cell r="F7740">
            <v>0</v>
          </cell>
          <cell r="G7740">
            <v>0</v>
          </cell>
        </row>
        <row r="7741">
          <cell r="A7741" t="str">
            <v/>
          </cell>
          <cell r="B7741" t="str">
            <v/>
          </cell>
          <cell r="C7741">
            <v>0</v>
          </cell>
          <cell r="D7741" t="str">
            <v/>
          </cell>
          <cell r="E7741">
            <v>0</v>
          </cell>
          <cell r="F7741">
            <v>0</v>
          </cell>
          <cell r="G7741">
            <v>0</v>
          </cell>
        </row>
        <row r="7742">
          <cell r="A7742" t="str">
            <v/>
          </cell>
          <cell r="B7742" t="str">
            <v/>
          </cell>
          <cell r="C7742">
            <v>0</v>
          </cell>
          <cell r="D7742" t="str">
            <v/>
          </cell>
          <cell r="E7742">
            <v>0</v>
          </cell>
          <cell r="F7742">
            <v>0</v>
          </cell>
          <cell r="G7742">
            <v>0</v>
          </cell>
        </row>
        <row r="7743">
          <cell r="A7743" t="str">
            <v/>
          </cell>
          <cell r="B7743" t="str">
            <v/>
          </cell>
          <cell r="C7743">
            <v>0</v>
          </cell>
          <cell r="D7743" t="str">
            <v/>
          </cell>
          <cell r="E7743">
            <v>0</v>
          </cell>
          <cell r="F7743">
            <v>0</v>
          </cell>
          <cell r="G7743">
            <v>0</v>
          </cell>
        </row>
        <row r="7744">
          <cell r="A7744" t="str">
            <v/>
          </cell>
          <cell r="B7744" t="str">
            <v/>
          </cell>
          <cell r="C7744">
            <v>0</v>
          </cell>
          <cell r="D7744" t="str">
            <v/>
          </cell>
          <cell r="E7744">
            <v>0</v>
          </cell>
          <cell r="F7744">
            <v>0</v>
          </cell>
          <cell r="G7744">
            <v>0</v>
          </cell>
        </row>
        <row r="7745">
          <cell r="A7745" t="str">
            <v/>
          </cell>
          <cell r="B7745" t="str">
            <v/>
          </cell>
          <cell r="C7745">
            <v>0</v>
          </cell>
          <cell r="D7745" t="str">
            <v/>
          </cell>
          <cell r="E7745">
            <v>0</v>
          </cell>
          <cell r="F7745">
            <v>0</v>
          </cell>
          <cell r="G7745">
            <v>0</v>
          </cell>
        </row>
        <row r="7746">
          <cell r="A7746" t="str">
            <v/>
          </cell>
          <cell r="B7746" t="str">
            <v/>
          </cell>
          <cell r="C7746">
            <v>0</v>
          </cell>
          <cell r="D7746" t="str">
            <v/>
          </cell>
          <cell r="E7746">
            <v>0</v>
          </cell>
          <cell r="F7746">
            <v>0</v>
          </cell>
          <cell r="G7746">
            <v>0</v>
          </cell>
        </row>
        <row r="7747">
          <cell r="A7747">
            <v>0</v>
          </cell>
          <cell r="B7747">
            <v>0</v>
          </cell>
          <cell r="C7747">
            <v>0</v>
          </cell>
          <cell r="D7747">
            <v>0</v>
          </cell>
          <cell r="E7747">
            <v>0</v>
          </cell>
          <cell r="F7747" t="str">
            <v>Total C</v>
          </cell>
          <cell r="G7747">
            <v>0</v>
          </cell>
        </row>
        <row r="7748">
          <cell r="A7748">
            <v>0</v>
          </cell>
          <cell r="B7748">
            <v>0</v>
          </cell>
          <cell r="C7748">
            <v>0</v>
          </cell>
          <cell r="D7748">
            <v>0</v>
          </cell>
          <cell r="E7748">
            <v>0</v>
          </cell>
          <cell r="F7748">
            <v>0</v>
          </cell>
          <cell r="G7748">
            <v>0</v>
          </cell>
        </row>
        <row r="7749">
          <cell r="A7749" t="str">
            <v/>
          </cell>
          <cell r="B7749" t="str">
            <v/>
          </cell>
          <cell r="C7749">
            <v>0</v>
          </cell>
          <cell r="D7749" t="str">
            <v>Costo  Neto</v>
          </cell>
          <cell r="E7749">
            <v>0</v>
          </cell>
          <cell r="F7749" t="str">
            <v>Total D=A+B+C</v>
          </cell>
          <cell r="G7749">
            <v>0</v>
          </cell>
        </row>
        <row r="7751">
          <cell r="A7751" t="str">
            <v>ANALISIS DE PRECIOS</v>
          </cell>
          <cell r="B7751">
            <v>0</v>
          </cell>
          <cell r="C7751">
            <v>0</v>
          </cell>
          <cell r="D7751">
            <v>0</v>
          </cell>
          <cell r="E7751">
            <v>0</v>
          </cell>
          <cell r="F7751">
            <v>0</v>
          </cell>
          <cell r="G7751">
            <v>0</v>
          </cell>
        </row>
        <row r="7752">
          <cell r="A7752" t="str">
            <v>COMITENTE:</v>
          </cell>
          <cell r="B7752" t="str">
            <v>DIRECCIÓN DE ARQUITECTURA</v>
          </cell>
          <cell r="C7752">
            <v>0</v>
          </cell>
          <cell r="D7752">
            <v>0</v>
          </cell>
          <cell r="E7752">
            <v>0</v>
          </cell>
          <cell r="F7752">
            <v>0</v>
          </cell>
          <cell r="G7752">
            <v>0</v>
          </cell>
        </row>
        <row r="7753">
          <cell r="A7753" t="str">
            <v>CONTRATISTA:</v>
          </cell>
          <cell r="B7753" t="str">
            <v>FUNCIONALES SIGOP</v>
          </cell>
          <cell r="C7753">
            <v>0</v>
          </cell>
          <cell r="D7753">
            <v>0</v>
          </cell>
          <cell r="E7753">
            <v>0</v>
          </cell>
          <cell r="F7753">
            <v>0</v>
          </cell>
          <cell r="G7753">
            <v>0</v>
          </cell>
        </row>
        <row r="7754">
          <cell r="A7754" t="str">
            <v>OBRA:</v>
          </cell>
          <cell r="B7754" t="str">
            <v>PRUEBA PLANILLA DE MEDICION</v>
          </cell>
          <cell r="C7754">
            <v>0</v>
          </cell>
          <cell r="D7754">
            <v>0</v>
          </cell>
          <cell r="E7754">
            <v>0</v>
          </cell>
          <cell r="F7754" t="str">
            <v>PRECIOS A:</v>
          </cell>
          <cell r="G7754">
            <v>0</v>
          </cell>
        </row>
        <row r="7755">
          <cell r="A7755" t="str">
            <v>UBICACIÓN:</v>
          </cell>
          <cell r="B7755" t="str">
            <v>CENTRO CIVICO</v>
          </cell>
          <cell r="C7755">
            <v>0</v>
          </cell>
          <cell r="D7755">
            <v>0</v>
          </cell>
          <cell r="E7755">
            <v>0</v>
          </cell>
          <cell r="F7755">
            <v>0</v>
          </cell>
          <cell r="G7755">
            <v>0</v>
          </cell>
        </row>
        <row r="7756">
          <cell r="A7756" t="str">
            <v>RUBRO:</v>
          </cell>
          <cell r="B7756" t="str">
            <v/>
          </cell>
          <cell r="C7756" t="str">
            <v/>
          </cell>
          <cell r="D7756">
            <v>0</v>
          </cell>
          <cell r="E7756">
            <v>0</v>
          </cell>
          <cell r="F7756">
            <v>0</v>
          </cell>
          <cell r="G7756">
            <v>0</v>
          </cell>
        </row>
        <row r="7757">
          <cell r="A7757" t="str">
            <v>ITEM:</v>
          </cell>
          <cell r="B7757" t="str">
            <v/>
          </cell>
          <cell r="C7757" t="str">
            <v/>
          </cell>
          <cell r="D7757">
            <v>0</v>
          </cell>
          <cell r="E7757">
            <v>0</v>
          </cell>
          <cell r="F7757" t="str">
            <v>UNIDAD:</v>
          </cell>
          <cell r="G7757" t="str">
            <v/>
          </cell>
        </row>
        <row r="7758">
          <cell r="A7758">
            <v>0</v>
          </cell>
          <cell r="B7758">
            <v>0</v>
          </cell>
          <cell r="C7758">
            <v>0</v>
          </cell>
          <cell r="D7758">
            <v>0</v>
          </cell>
          <cell r="E7758">
            <v>0</v>
          </cell>
          <cell r="F7758">
            <v>0</v>
          </cell>
          <cell r="G7758">
            <v>0</v>
          </cell>
        </row>
        <row r="7759">
          <cell r="A7759" t="str">
            <v>DATOS REDETERMINACION</v>
          </cell>
          <cell r="B7759">
            <v>0</v>
          </cell>
          <cell r="C7759" t="str">
            <v>DESIGNACION</v>
          </cell>
          <cell r="D7759" t="str">
            <v>U</v>
          </cell>
          <cell r="E7759" t="str">
            <v>Cantidad</v>
          </cell>
          <cell r="F7759" t="str">
            <v>$ Unitarios</v>
          </cell>
          <cell r="G7759" t="str">
            <v>$ Parcial</v>
          </cell>
        </row>
        <row r="7760">
          <cell r="A7760" t="str">
            <v>CÓDIGO</v>
          </cell>
          <cell r="B7760" t="str">
            <v>DESCRIPCIÓN</v>
          </cell>
          <cell r="C7760">
            <v>0</v>
          </cell>
          <cell r="D7760">
            <v>0</v>
          </cell>
          <cell r="E7760">
            <v>0</v>
          </cell>
          <cell r="F7760">
            <v>0</v>
          </cell>
          <cell r="G7760">
            <v>0</v>
          </cell>
        </row>
        <row r="7761">
          <cell r="A7761">
            <v>0</v>
          </cell>
          <cell r="B7761">
            <v>0</v>
          </cell>
          <cell r="C7761" t="str">
            <v>A - MATERIALES</v>
          </cell>
          <cell r="D7761">
            <v>0</v>
          </cell>
          <cell r="E7761">
            <v>0</v>
          </cell>
          <cell r="F7761">
            <v>0</v>
          </cell>
          <cell r="G7761">
            <v>0</v>
          </cell>
        </row>
        <row r="7762">
          <cell r="A7762" t="str">
            <v/>
          </cell>
          <cell r="B7762" t="str">
            <v/>
          </cell>
          <cell r="C7762">
            <v>0</v>
          </cell>
          <cell r="D7762" t="str">
            <v/>
          </cell>
          <cell r="E7762">
            <v>0</v>
          </cell>
          <cell r="F7762">
            <v>0</v>
          </cell>
          <cell r="G7762">
            <v>0</v>
          </cell>
        </row>
        <row r="7763">
          <cell r="A7763" t="str">
            <v/>
          </cell>
          <cell r="B7763" t="str">
            <v/>
          </cell>
          <cell r="C7763">
            <v>0</v>
          </cell>
          <cell r="D7763" t="str">
            <v/>
          </cell>
          <cell r="E7763">
            <v>0</v>
          </cell>
          <cell r="F7763">
            <v>0</v>
          </cell>
          <cell r="G7763">
            <v>0</v>
          </cell>
        </row>
        <row r="7764">
          <cell r="A7764" t="str">
            <v/>
          </cell>
          <cell r="B7764" t="str">
            <v/>
          </cell>
          <cell r="C7764">
            <v>0</v>
          </cell>
          <cell r="D7764" t="str">
            <v/>
          </cell>
          <cell r="E7764">
            <v>0</v>
          </cell>
          <cell r="F7764">
            <v>0</v>
          </cell>
          <cell r="G7764">
            <v>0</v>
          </cell>
        </row>
        <row r="7765">
          <cell r="A7765" t="str">
            <v/>
          </cell>
          <cell r="B7765" t="str">
            <v/>
          </cell>
          <cell r="C7765">
            <v>0</v>
          </cell>
          <cell r="D7765" t="str">
            <v/>
          </cell>
          <cell r="E7765">
            <v>0</v>
          </cell>
          <cell r="F7765">
            <v>0</v>
          </cell>
          <cell r="G7765">
            <v>0</v>
          </cell>
        </row>
        <row r="7766">
          <cell r="A7766" t="str">
            <v/>
          </cell>
          <cell r="B7766" t="str">
            <v/>
          </cell>
          <cell r="C7766">
            <v>0</v>
          </cell>
          <cell r="D7766" t="str">
            <v/>
          </cell>
          <cell r="E7766">
            <v>0</v>
          </cell>
          <cell r="F7766">
            <v>0</v>
          </cell>
          <cell r="G7766">
            <v>0</v>
          </cell>
        </row>
        <row r="7767">
          <cell r="A7767" t="str">
            <v/>
          </cell>
          <cell r="B7767" t="str">
            <v/>
          </cell>
          <cell r="C7767">
            <v>0</v>
          </cell>
          <cell r="D7767" t="str">
            <v/>
          </cell>
          <cell r="E7767">
            <v>0</v>
          </cell>
          <cell r="F7767">
            <v>0</v>
          </cell>
          <cell r="G7767">
            <v>0</v>
          </cell>
        </row>
        <row r="7768">
          <cell r="A7768" t="str">
            <v/>
          </cell>
          <cell r="B7768" t="str">
            <v/>
          </cell>
          <cell r="C7768">
            <v>0</v>
          </cell>
          <cell r="D7768" t="str">
            <v/>
          </cell>
          <cell r="E7768">
            <v>0</v>
          </cell>
          <cell r="F7768">
            <v>0</v>
          </cell>
          <cell r="G7768">
            <v>0</v>
          </cell>
        </row>
        <row r="7769">
          <cell r="A7769" t="str">
            <v/>
          </cell>
          <cell r="B7769" t="str">
            <v/>
          </cell>
          <cell r="C7769">
            <v>0</v>
          </cell>
          <cell r="D7769" t="str">
            <v/>
          </cell>
          <cell r="E7769">
            <v>0</v>
          </cell>
          <cell r="F7769">
            <v>0</v>
          </cell>
          <cell r="G7769">
            <v>0</v>
          </cell>
        </row>
        <row r="7770">
          <cell r="A7770" t="str">
            <v/>
          </cell>
          <cell r="B7770" t="str">
            <v/>
          </cell>
          <cell r="C7770">
            <v>0</v>
          </cell>
          <cell r="D7770" t="str">
            <v/>
          </cell>
          <cell r="E7770">
            <v>0</v>
          </cell>
          <cell r="F7770">
            <v>0</v>
          </cell>
          <cell r="G7770">
            <v>0</v>
          </cell>
        </row>
        <row r="7771">
          <cell r="A7771" t="str">
            <v/>
          </cell>
          <cell r="B7771" t="str">
            <v/>
          </cell>
          <cell r="C7771">
            <v>0</v>
          </cell>
          <cell r="D7771" t="str">
            <v/>
          </cell>
          <cell r="E7771">
            <v>0</v>
          </cell>
          <cell r="F7771">
            <v>0</v>
          </cell>
          <cell r="G7771">
            <v>0</v>
          </cell>
        </row>
        <row r="7772">
          <cell r="A7772" t="str">
            <v/>
          </cell>
          <cell r="B7772" t="str">
            <v/>
          </cell>
          <cell r="C7772">
            <v>0</v>
          </cell>
          <cell r="D7772" t="str">
            <v/>
          </cell>
          <cell r="E7772">
            <v>0</v>
          </cell>
          <cell r="F7772">
            <v>0</v>
          </cell>
          <cell r="G7772">
            <v>0</v>
          </cell>
        </row>
        <row r="7773">
          <cell r="A7773" t="str">
            <v/>
          </cell>
          <cell r="B7773" t="str">
            <v/>
          </cell>
          <cell r="C7773">
            <v>0</v>
          </cell>
          <cell r="D7773" t="str">
            <v/>
          </cell>
          <cell r="E7773">
            <v>0</v>
          </cell>
          <cell r="F7773">
            <v>0</v>
          </cell>
          <cell r="G7773">
            <v>0</v>
          </cell>
        </row>
        <row r="7774">
          <cell r="A7774" t="str">
            <v/>
          </cell>
          <cell r="B7774" t="str">
            <v/>
          </cell>
          <cell r="C7774">
            <v>0</v>
          </cell>
          <cell r="D7774" t="str">
            <v/>
          </cell>
          <cell r="E7774">
            <v>0</v>
          </cell>
          <cell r="F7774">
            <v>0</v>
          </cell>
          <cell r="G7774">
            <v>0</v>
          </cell>
        </row>
        <row r="7775">
          <cell r="A7775" t="str">
            <v/>
          </cell>
          <cell r="B7775" t="str">
            <v/>
          </cell>
          <cell r="C7775">
            <v>0</v>
          </cell>
          <cell r="D7775" t="str">
            <v/>
          </cell>
          <cell r="E7775">
            <v>0</v>
          </cell>
          <cell r="F7775">
            <v>0</v>
          </cell>
          <cell r="G7775">
            <v>0</v>
          </cell>
        </row>
        <row r="7776">
          <cell r="A7776">
            <v>0</v>
          </cell>
          <cell r="B7776">
            <v>0</v>
          </cell>
          <cell r="C7776">
            <v>0</v>
          </cell>
          <cell r="D7776">
            <v>0</v>
          </cell>
          <cell r="E7776">
            <v>0</v>
          </cell>
          <cell r="F7776" t="str">
            <v>Total A</v>
          </cell>
          <cell r="G7776">
            <v>0</v>
          </cell>
        </row>
        <row r="7777">
          <cell r="A7777">
            <v>0</v>
          </cell>
          <cell r="B7777">
            <v>0</v>
          </cell>
          <cell r="C7777" t="str">
            <v>B - MANO DE OBRA</v>
          </cell>
          <cell r="D7777">
            <v>0</v>
          </cell>
          <cell r="E7777">
            <v>0</v>
          </cell>
          <cell r="F7777">
            <v>0</v>
          </cell>
          <cell r="G7777">
            <v>0</v>
          </cell>
        </row>
        <row r="7778">
          <cell r="A7778" t="str">
            <v/>
          </cell>
          <cell r="B7778">
            <v>0</v>
          </cell>
          <cell r="C7778">
            <v>0</v>
          </cell>
          <cell r="D7778" t="str">
            <v/>
          </cell>
          <cell r="E7778">
            <v>0</v>
          </cell>
          <cell r="F7778">
            <v>0</v>
          </cell>
          <cell r="G7778">
            <v>0</v>
          </cell>
        </row>
        <row r="7779">
          <cell r="A7779" t="str">
            <v/>
          </cell>
          <cell r="B7779">
            <v>0</v>
          </cell>
          <cell r="C7779">
            <v>0</v>
          </cell>
          <cell r="D7779" t="str">
            <v/>
          </cell>
          <cell r="E7779">
            <v>0</v>
          </cell>
          <cell r="F7779">
            <v>0</v>
          </cell>
          <cell r="G7779">
            <v>0</v>
          </cell>
        </row>
        <row r="7780">
          <cell r="A7780" t="str">
            <v/>
          </cell>
          <cell r="B7780">
            <v>0</v>
          </cell>
          <cell r="C7780">
            <v>0</v>
          </cell>
          <cell r="D7780" t="str">
            <v/>
          </cell>
          <cell r="E7780">
            <v>0</v>
          </cell>
          <cell r="F7780">
            <v>0</v>
          </cell>
          <cell r="G7780">
            <v>0</v>
          </cell>
        </row>
        <row r="7781">
          <cell r="A7781" t="str">
            <v/>
          </cell>
          <cell r="B7781">
            <v>0</v>
          </cell>
          <cell r="C7781">
            <v>0</v>
          </cell>
          <cell r="D7781" t="str">
            <v/>
          </cell>
          <cell r="E7781">
            <v>0</v>
          </cell>
          <cell r="F7781">
            <v>0</v>
          </cell>
          <cell r="G7781">
            <v>0</v>
          </cell>
        </row>
        <row r="7782">
          <cell r="A7782" t="str">
            <v/>
          </cell>
          <cell r="B7782">
            <v>0</v>
          </cell>
          <cell r="C7782">
            <v>0</v>
          </cell>
          <cell r="D7782" t="str">
            <v/>
          </cell>
          <cell r="E7782">
            <v>0</v>
          </cell>
          <cell r="F7782">
            <v>0</v>
          </cell>
          <cell r="G7782">
            <v>0</v>
          </cell>
        </row>
        <row r="7783">
          <cell r="A7783" t="str">
            <v/>
          </cell>
          <cell r="B7783">
            <v>0</v>
          </cell>
          <cell r="C7783">
            <v>0</v>
          </cell>
          <cell r="D7783" t="str">
            <v/>
          </cell>
          <cell r="E7783">
            <v>0</v>
          </cell>
          <cell r="F7783">
            <v>0</v>
          </cell>
          <cell r="G7783">
            <v>0</v>
          </cell>
        </row>
        <row r="7784">
          <cell r="A7784" t="str">
            <v/>
          </cell>
          <cell r="B7784">
            <v>0</v>
          </cell>
          <cell r="C7784">
            <v>0</v>
          </cell>
          <cell r="D7784" t="str">
            <v/>
          </cell>
          <cell r="E7784">
            <v>0</v>
          </cell>
          <cell r="F7784">
            <v>0</v>
          </cell>
          <cell r="G7784">
            <v>0</v>
          </cell>
        </row>
        <row r="7785">
          <cell r="A7785" t="str">
            <v/>
          </cell>
          <cell r="B7785">
            <v>0</v>
          </cell>
          <cell r="C7785">
            <v>0</v>
          </cell>
          <cell r="D7785" t="str">
            <v/>
          </cell>
          <cell r="E7785">
            <v>0</v>
          </cell>
          <cell r="F7785">
            <v>0</v>
          </cell>
          <cell r="G7785">
            <v>0</v>
          </cell>
        </row>
        <row r="7786">
          <cell r="A7786">
            <v>0</v>
          </cell>
          <cell r="B7786">
            <v>0</v>
          </cell>
          <cell r="C7786">
            <v>0</v>
          </cell>
          <cell r="D7786">
            <v>0</v>
          </cell>
          <cell r="E7786">
            <v>0</v>
          </cell>
          <cell r="F7786" t="str">
            <v>Total B</v>
          </cell>
          <cell r="G7786">
            <v>0</v>
          </cell>
        </row>
        <row r="7787">
          <cell r="A7787">
            <v>0</v>
          </cell>
          <cell r="B7787">
            <v>0</v>
          </cell>
          <cell r="C7787" t="str">
            <v>C - EQUIPOS</v>
          </cell>
          <cell r="D7787">
            <v>0</v>
          </cell>
          <cell r="E7787">
            <v>0</v>
          </cell>
          <cell r="F7787">
            <v>0</v>
          </cell>
          <cell r="G7787">
            <v>0</v>
          </cell>
        </row>
        <row r="7788">
          <cell r="A7788" t="str">
            <v/>
          </cell>
          <cell r="B7788" t="str">
            <v/>
          </cell>
          <cell r="C7788">
            <v>0</v>
          </cell>
          <cell r="D7788" t="str">
            <v/>
          </cell>
          <cell r="E7788">
            <v>0</v>
          </cell>
          <cell r="F7788">
            <v>0</v>
          </cell>
          <cell r="G7788">
            <v>0</v>
          </cell>
        </row>
        <row r="7789">
          <cell r="A7789" t="str">
            <v/>
          </cell>
          <cell r="B7789" t="str">
            <v/>
          </cell>
          <cell r="C7789">
            <v>0</v>
          </cell>
          <cell r="D7789" t="str">
            <v/>
          </cell>
          <cell r="E7789">
            <v>0</v>
          </cell>
          <cell r="F7789">
            <v>0</v>
          </cell>
          <cell r="G7789">
            <v>0</v>
          </cell>
        </row>
        <row r="7790">
          <cell r="A7790" t="str">
            <v/>
          </cell>
          <cell r="B7790" t="str">
            <v/>
          </cell>
          <cell r="C7790">
            <v>0</v>
          </cell>
          <cell r="D7790" t="str">
            <v/>
          </cell>
          <cell r="E7790">
            <v>0</v>
          </cell>
          <cell r="F7790">
            <v>0</v>
          </cell>
          <cell r="G7790">
            <v>0</v>
          </cell>
        </row>
        <row r="7791">
          <cell r="A7791" t="str">
            <v/>
          </cell>
          <cell r="B7791" t="str">
            <v/>
          </cell>
          <cell r="C7791">
            <v>0</v>
          </cell>
          <cell r="D7791" t="str">
            <v/>
          </cell>
          <cell r="E7791">
            <v>0</v>
          </cell>
          <cell r="F7791">
            <v>0</v>
          </cell>
          <cell r="G7791">
            <v>0</v>
          </cell>
        </row>
        <row r="7792">
          <cell r="A7792" t="str">
            <v/>
          </cell>
          <cell r="B7792" t="str">
            <v/>
          </cell>
          <cell r="C7792">
            <v>0</v>
          </cell>
          <cell r="D7792" t="str">
            <v/>
          </cell>
          <cell r="E7792">
            <v>0</v>
          </cell>
          <cell r="F7792">
            <v>0</v>
          </cell>
          <cell r="G7792">
            <v>0</v>
          </cell>
        </row>
        <row r="7793">
          <cell r="A7793" t="str">
            <v/>
          </cell>
          <cell r="B7793" t="str">
            <v/>
          </cell>
          <cell r="C7793">
            <v>0</v>
          </cell>
          <cell r="D7793" t="str">
            <v/>
          </cell>
          <cell r="E7793">
            <v>0</v>
          </cell>
          <cell r="F7793">
            <v>0</v>
          </cell>
          <cell r="G7793">
            <v>0</v>
          </cell>
        </row>
        <row r="7794">
          <cell r="A7794" t="str">
            <v/>
          </cell>
          <cell r="B7794" t="str">
            <v/>
          </cell>
          <cell r="C7794">
            <v>0</v>
          </cell>
          <cell r="D7794" t="str">
            <v/>
          </cell>
          <cell r="E7794">
            <v>0</v>
          </cell>
          <cell r="F7794">
            <v>0</v>
          </cell>
          <cell r="G7794">
            <v>0</v>
          </cell>
        </row>
        <row r="7795">
          <cell r="A7795" t="str">
            <v/>
          </cell>
          <cell r="B7795" t="str">
            <v/>
          </cell>
          <cell r="C7795">
            <v>0</v>
          </cell>
          <cell r="D7795" t="str">
            <v/>
          </cell>
          <cell r="E7795">
            <v>0</v>
          </cell>
          <cell r="F7795">
            <v>0</v>
          </cell>
          <cell r="G7795">
            <v>0</v>
          </cell>
        </row>
        <row r="7796">
          <cell r="A7796" t="str">
            <v/>
          </cell>
          <cell r="B7796" t="str">
            <v/>
          </cell>
          <cell r="C7796">
            <v>0</v>
          </cell>
          <cell r="D7796" t="str">
            <v/>
          </cell>
          <cell r="E7796">
            <v>0</v>
          </cell>
          <cell r="F7796">
            <v>0</v>
          </cell>
          <cell r="G7796">
            <v>0</v>
          </cell>
        </row>
        <row r="7797">
          <cell r="A7797">
            <v>0</v>
          </cell>
          <cell r="B7797">
            <v>0</v>
          </cell>
          <cell r="C7797">
            <v>0</v>
          </cell>
          <cell r="D7797">
            <v>0</v>
          </cell>
          <cell r="E7797">
            <v>0</v>
          </cell>
          <cell r="F7797" t="str">
            <v>Total C</v>
          </cell>
          <cell r="G7797">
            <v>0</v>
          </cell>
        </row>
        <row r="7798">
          <cell r="A7798">
            <v>0</v>
          </cell>
          <cell r="B7798">
            <v>0</v>
          </cell>
          <cell r="C7798">
            <v>0</v>
          </cell>
          <cell r="D7798">
            <v>0</v>
          </cell>
          <cell r="E7798">
            <v>0</v>
          </cell>
          <cell r="F7798">
            <v>0</v>
          </cell>
          <cell r="G7798">
            <v>0</v>
          </cell>
        </row>
        <row r="7799">
          <cell r="A7799" t="str">
            <v/>
          </cell>
          <cell r="B7799" t="str">
            <v/>
          </cell>
          <cell r="C7799">
            <v>0</v>
          </cell>
          <cell r="D7799" t="str">
            <v>Costo  Neto</v>
          </cell>
          <cell r="E7799">
            <v>0</v>
          </cell>
          <cell r="F7799" t="str">
            <v>Total D=A+B+C</v>
          </cell>
          <cell r="G7799">
            <v>0</v>
          </cell>
        </row>
        <row r="7801">
          <cell r="A7801" t="str">
            <v>ANALISIS DE PRECIOS</v>
          </cell>
          <cell r="B7801">
            <v>0</v>
          </cell>
          <cell r="C7801">
            <v>0</v>
          </cell>
          <cell r="D7801">
            <v>0</v>
          </cell>
          <cell r="E7801">
            <v>0</v>
          </cell>
          <cell r="F7801">
            <v>0</v>
          </cell>
          <cell r="G7801">
            <v>0</v>
          </cell>
        </row>
        <row r="7802">
          <cell r="A7802" t="str">
            <v>COMITENTE:</v>
          </cell>
          <cell r="B7802" t="str">
            <v>DIRECCIÓN DE ARQUITECTURA</v>
          </cell>
          <cell r="C7802">
            <v>0</v>
          </cell>
          <cell r="D7802">
            <v>0</v>
          </cell>
          <cell r="E7802">
            <v>0</v>
          </cell>
          <cell r="F7802">
            <v>0</v>
          </cell>
          <cell r="G7802">
            <v>0</v>
          </cell>
        </row>
        <row r="7803">
          <cell r="A7803" t="str">
            <v>CONTRATISTA:</v>
          </cell>
          <cell r="B7803" t="str">
            <v>FUNCIONALES SIGOP</v>
          </cell>
          <cell r="C7803">
            <v>0</v>
          </cell>
          <cell r="D7803">
            <v>0</v>
          </cell>
          <cell r="E7803">
            <v>0</v>
          </cell>
          <cell r="F7803">
            <v>0</v>
          </cell>
          <cell r="G7803">
            <v>0</v>
          </cell>
        </row>
        <row r="7804">
          <cell r="A7804" t="str">
            <v>OBRA:</v>
          </cell>
          <cell r="B7804" t="str">
            <v>PRUEBA PLANILLA DE MEDICION</v>
          </cell>
          <cell r="C7804">
            <v>0</v>
          </cell>
          <cell r="D7804">
            <v>0</v>
          </cell>
          <cell r="E7804">
            <v>0</v>
          </cell>
          <cell r="F7804" t="str">
            <v>PRECIOS A:</v>
          </cell>
          <cell r="G7804">
            <v>0</v>
          </cell>
        </row>
        <row r="7805">
          <cell r="A7805" t="str">
            <v>UBICACIÓN:</v>
          </cell>
          <cell r="B7805" t="str">
            <v>CENTRO CIVICO</v>
          </cell>
          <cell r="C7805">
            <v>0</v>
          </cell>
          <cell r="D7805">
            <v>0</v>
          </cell>
          <cell r="E7805">
            <v>0</v>
          </cell>
          <cell r="F7805">
            <v>0</v>
          </cell>
          <cell r="G7805">
            <v>0</v>
          </cell>
        </row>
        <row r="7806">
          <cell r="A7806" t="str">
            <v>RUBRO:</v>
          </cell>
          <cell r="B7806" t="str">
            <v/>
          </cell>
          <cell r="C7806" t="str">
            <v/>
          </cell>
          <cell r="D7806">
            <v>0</v>
          </cell>
          <cell r="E7806">
            <v>0</v>
          </cell>
          <cell r="F7806">
            <v>0</v>
          </cell>
          <cell r="G7806">
            <v>0</v>
          </cell>
        </row>
        <row r="7807">
          <cell r="A7807" t="str">
            <v>ITEM:</v>
          </cell>
          <cell r="B7807" t="str">
            <v/>
          </cell>
          <cell r="C7807" t="str">
            <v/>
          </cell>
          <cell r="D7807">
            <v>0</v>
          </cell>
          <cell r="E7807">
            <v>0</v>
          </cell>
          <cell r="F7807" t="str">
            <v>UNIDAD:</v>
          </cell>
          <cell r="G7807" t="str">
            <v/>
          </cell>
        </row>
        <row r="7808">
          <cell r="A7808">
            <v>0</v>
          </cell>
          <cell r="B7808">
            <v>0</v>
          </cell>
          <cell r="C7808">
            <v>0</v>
          </cell>
          <cell r="D7808">
            <v>0</v>
          </cell>
          <cell r="E7808">
            <v>0</v>
          </cell>
          <cell r="F7808">
            <v>0</v>
          </cell>
          <cell r="G7808">
            <v>0</v>
          </cell>
        </row>
        <row r="7809">
          <cell r="A7809" t="str">
            <v>DATOS REDETERMINACION</v>
          </cell>
          <cell r="B7809">
            <v>0</v>
          </cell>
          <cell r="C7809" t="str">
            <v>DESIGNACION</v>
          </cell>
          <cell r="D7809" t="str">
            <v>U</v>
          </cell>
          <cell r="E7809" t="str">
            <v>Cantidad</v>
          </cell>
          <cell r="F7809" t="str">
            <v>$ Unitarios</v>
          </cell>
          <cell r="G7809" t="str">
            <v>$ Parcial</v>
          </cell>
        </row>
        <row r="7810">
          <cell r="A7810" t="str">
            <v>CÓDIGO</v>
          </cell>
          <cell r="B7810" t="str">
            <v>DESCRIPCIÓN</v>
          </cell>
          <cell r="C7810">
            <v>0</v>
          </cell>
          <cell r="D7810">
            <v>0</v>
          </cell>
          <cell r="E7810">
            <v>0</v>
          </cell>
          <cell r="F7810">
            <v>0</v>
          </cell>
          <cell r="G7810">
            <v>0</v>
          </cell>
        </row>
        <row r="7811">
          <cell r="A7811">
            <v>0</v>
          </cell>
          <cell r="B7811">
            <v>0</v>
          </cell>
          <cell r="C7811" t="str">
            <v>A - MATERIALES</v>
          </cell>
          <cell r="D7811">
            <v>0</v>
          </cell>
          <cell r="E7811">
            <v>0</v>
          </cell>
          <cell r="F7811">
            <v>0</v>
          </cell>
          <cell r="G7811">
            <v>0</v>
          </cell>
        </row>
        <row r="7812">
          <cell r="A7812" t="str">
            <v/>
          </cell>
          <cell r="B7812" t="str">
            <v/>
          </cell>
          <cell r="C7812">
            <v>0</v>
          </cell>
          <cell r="D7812" t="str">
            <v/>
          </cell>
          <cell r="E7812">
            <v>0</v>
          </cell>
          <cell r="F7812">
            <v>0</v>
          </cell>
          <cell r="G7812">
            <v>0</v>
          </cell>
        </row>
        <row r="7813">
          <cell r="A7813" t="str">
            <v/>
          </cell>
          <cell r="B7813" t="str">
            <v/>
          </cell>
          <cell r="C7813">
            <v>0</v>
          </cell>
          <cell r="D7813" t="str">
            <v/>
          </cell>
          <cell r="E7813">
            <v>0</v>
          </cell>
          <cell r="F7813">
            <v>0</v>
          </cell>
          <cell r="G7813">
            <v>0</v>
          </cell>
        </row>
        <row r="7814">
          <cell r="A7814" t="str">
            <v/>
          </cell>
          <cell r="B7814" t="str">
            <v/>
          </cell>
          <cell r="C7814">
            <v>0</v>
          </cell>
          <cell r="D7814" t="str">
            <v/>
          </cell>
          <cell r="E7814">
            <v>0</v>
          </cell>
          <cell r="F7814">
            <v>0</v>
          </cell>
          <cell r="G7814">
            <v>0</v>
          </cell>
        </row>
        <row r="7815">
          <cell r="A7815" t="str">
            <v/>
          </cell>
          <cell r="B7815" t="str">
            <v/>
          </cell>
          <cell r="C7815">
            <v>0</v>
          </cell>
          <cell r="D7815" t="str">
            <v/>
          </cell>
          <cell r="E7815">
            <v>0</v>
          </cell>
          <cell r="F7815">
            <v>0</v>
          </cell>
          <cell r="G7815">
            <v>0</v>
          </cell>
        </row>
        <row r="7816">
          <cell r="A7816" t="str">
            <v/>
          </cell>
          <cell r="B7816" t="str">
            <v/>
          </cell>
          <cell r="C7816">
            <v>0</v>
          </cell>
          <cell r="D7816" t="str">
            <v/>
          </cell>
          <cell r="E7816">
            <v>0</v>
          </cell>
          <cell r="F7816">
            <v>0</v>
          </cell>
          <cell r="G7816">
            <v>0</v>
          </cell>
        </row>
        <row r="7817">
          <cell r="A7817" t="str">
            <v/>
          </cell>
          <cell r="B7817" t="str">
            <v/>
          </cell>
          <cell r="C7817">
            <v>0</v>
          </cell>
          <cell r="D7817" t="str">
            <v/>
          </cell>
          <cell r="E7817">
            <v>0</v>
          </cell>
          <cell r="F7817">
            <v>0</v>
          </cell>
          <cell r="G7817">
            <v>0</v>
          </cell>
        </row>
        <row r="7818">
          <cell r="A7818" t="str">
            <v/>
          </cell>
          <cell r="B7818" t="str">
            <v/>
          </cell>
          <cell r="C7818">
            <v>0</v>
          </cell>
          <cell r="D7818" t="str">
            <v/>
          </cell>
          <cell r="E7818">
            <v>0</v>
          </cell>
          <cell r="F7818">
            <v>0</v>
          </cell>
          <cell r="G7818">
            <v>0</v>
          </cell>
        </row>
        <row r="7819">
          <cell r="A7819" t="str">
            <v/>
          </cell>
          <cell r="B7819" t="str">
            <v/>
          </cell>
          <cell r="C7819">
            <v>0</v>
          </cell>
          <cell r="D7819" t="str">
            <v/>
          </cell>
          <cell r="E7819">
            <v>0</v>
          </cell>
          <cell r="F7819">
            <v>0</v>
          </cell>
          <cell r="G7819">
            <v>0</v>
          </cell>
        </row>
        <row r="7820">
          <cell r="A7820" t="str">
            <v/>
          </cell>
          <cell r="B7820" t="str">
            <v/>
          </cell>
          <cell r="C7820">
            <v>0</v>
          </cell>
          <cell r="D7820" t="str">
            <v/>
          </cell>
          <cell r="E7820">
            <v>0</v>
          </cell>
          <cell r="F7820">
            <v>0</v>
          </cell>
          <cell r="G7820">
            <v>0</v>
          </cell>
        </row>
        <row r="7821">
          <cell r="A7821" t="str">
            <v/>
          </cell>
          <cell r="B7821" t="str">
            <v/>
          </cell>
          <cell r="C7821">
            <v>0</v>
          </cell>
          <cell r="D7821" t="str">
            <v/>
          </cell>
          <cell r="E7821">
            <v>0</v>
          </cell>
          <cell r="F7821">
            <v>0</v>
          </cell>
          <cell r="G7821">
            <v>0</v>
          </cell>
        </row>
        <row r="7822">
          <cell r="A7822" t="str">
            <v/>
          </cell>
          <cell r="B7822" t="str">
            <v/>
          </cell>
          <cell r="C7822">
            <v>0</v>
          </cell>
          <cell r="D7822" t="str">
            <v/>
          </cell>
          <cell r="E7822">
            <v>0</v>
          </cell>
          <cell r="F7822">
            <v>0</v>
          </cell>
          <cell r="G7822">
            <v>0</v>
          </cell>
        </row>
        <row r="7823">
          <cell r="A7823" t="str">
            <v/>
          </cell>
          <cell r="B7823" t="str">
            <v/>
          </cell>
          <cell r="C7823">
            <v>0</v>
          </cell>
          <cell r="D7823" t="str">
            <v/>
          </cell>
          <cell r="E7823">
            <v>0</v>
          </cell>
          <cell r="F7823">
            <v>0</v>
          </cell>
          <cell r="G7823">
            <v>0</v>
          </cell>
        </row>
        <row r="7824">
          <cell r="A7824" t="str">
            <v/>
          </cell>
          <cell r="B7824" t="str">
            <v/>
          </cell>
          <cell r="C7824">
            <v>0</v>
          </cell>
          <cell r="D7824" t="str">
            <v/>
          </cell>
          <cell r="E7824">
            <v>0</v>
          </cell>
          <cell r="F7824">
            <v>0</v>
          </cell>
          <cell r="G7824">
            <v>0</v>
          </cell>
        </row>
        <row r="7825">
          <cell r="A7825" t="str">
            <v/>
          </cell>
          <cell r="B7825" t="str">
            <v/>
          </cell>
          <cell r="C7825">
            <v>0</v>
          </cell>
          <cell r="D7825" t="str">
            <v/>
          </cell>
          <cell r="E7825">
            <v>0</v>
          </cell>
          <cell r="F7825">
            <v>0</v>
          </cell>
          <cell r="G7825">
            <v>0</v>
          </cell>
        </row>
        <row r="7826">
          <cell r="A7826">
            <v>0</v>
          </cell>
          <cell r="B7826">
            <v>0</v>
          </cell>
          <cell r="C7826">
            <v>0</v>
          </cell>
          <cell r="D7826">
            <v>0</v>
          </cell>
          <cell r="E7826">
            <v>0</v>
          </cell>
          <cell r="F7826" t="str">
            <v>Total A</v>
          </cell>
          <cell r="G7826">
            <v>0</v>
          </cell>
        </row>
        <row r="7827">
          <cell r="A7827">
            <v>0</v>
          </cell>
          <cell r="B7827">
            <v>0</v>
          </cell>
          <cell r="C7827" t="str">
            <v>B - MANO DE OBRA</v>
          </cell>
          <cell r="D7827">
            <v>0</v>
          </cell>
          <cell r="E7827">
            <v>0</v>
          </cell>
          <cell r="F7827">
            <v>0</v>
          </cell>
          <cell r="G7827">
            <v>0</v>
          </cell>
        </row>
        <row r="7828">
          <cell r="A7828" t="str">
            <v/>
          </cell>
          <cell r="B7828">
            <v>0</v>
          </cell>
          <cell r="C7828">
            <v>0</v>
          </cell>
          <cell r="D7828" t="str">
            <v/>
          </cell>
          <cell r="E7828">
            <v>0</v>
          </cell>
          <cell r="F7828">
            <v>0</v>
          </cell>
          <cell r="G7828">
            <v>0</v>
          </cell>
        </row>
        <row r="7829">
          <cell r="A7829" t="str">
            <v/>
          </cell>
          <cell r="B7829">
            <v>0</v>
          </cell>
          <cell r="C7829">
            <v>0</v>
          </cell>
          <cell r="D7829" t="str">
            <v/>
          </cell>
          <cell r="E7829">
            <v>0</v>
          </cell>
          <cell r="F7829">
            <v>0</v>
          </cell>
          <cell r="G7829">
            <v>0</v>
          </cell>
        </row>
        <row r="7830">
          <cell r="A7830" t="str">
            <v/>
          </cell>
          <cell r="B7830">
            <v>0</v>
          </cell>
          <cell r="C7830">
            <v>0</v>
          </cell>
          <cell r="D7830" t="str">
            <v/>
          </cell>
          <cell r="E7830">
            <v>0</v>
          </cell>
          <cell r="F7830">
            <v>0</v>
          </cell>
          <cell r="G7830">
            <v>0</v>
          </cell>
        </row>
        <row r="7831">
          <cell r="A7831" t="str">
            <v/>
          </cell>
          <cell r="B7831">
            <v>0</v>
          </cell>
          <cell r="C7831">
            <v>0</v>
          </cell>
          <cell r="D7831" t="str">
            <v/>
          </cell>
          <cell r="E7831">
            <v>0</v>
          </cell>
          <cell r="F7831">
            <v>0</v>
          </cell>
          <cell r="G7831">
            <v>0</v>
          </cell>
        </row>
        <row r="7832">
          <cell r="A7832" t="str">
            <v/>
          </cell>
          <cell r="B7832">
            <v>0</v>
          </cell>
          <cell r="C7832">
            <v>0</v>
          </cell>
          <cell r="D7832" t="str">
            <v/>
          </cell>
          <cell r="E7832">
            <v>0</v>
          </cell>
          <cell r="F7832">
            <v>0</v>
          </cell>
          <cell r="G7832">
            <v>0</v>
          </cell>
        </row>
        <row r="7833">
          <cell r="A7833" t="str">
            <v/>
          </cell>
          <cell r="B7833">
            <v>0</v>
          </cell>
          <cell r="C7833">
            <v>0</v>
          </cell>
          <cell r="D7833" t="str">
            <v/>
          </cell>
          <cell r="E7833">
            <v>0</v>
          </cell>
          <cell r="F7833">
            <v>0</v>
          </cell>
          <cell r="G7833">
            <v>0</v>
          </cell>
        </row>
        <row r="7834">
          <cell r="A7834" t="str">
            <v/>
          </cell>
          <cell r="B7834">
            <v>0</v>
          </cell>
          <cell r="C7834">
            <v>0</v>
          </cell>
          <cell r="D7834" t="str">
            <v/>
          </cell>
          <cell r="E7834">
            <v>0</v>
          </cell>
          <cell r="F7834">
            <v>0</v>
          </cell>
          <cell r="G7834">
            <v>0</v>
          </cell>
        </row>
        <row r="7835">
          <cell r="A7835" t="str">
            <v/>
          </cell>
          <cell r="B7835">
            <v>0</v>
          </cell>
          <cell r="C7835">
            <v>0</v>
          </cell>
          <cell r="D7835" t="str">
            <v/>
          </cell>
          <cell r="E7835">
            <v>0</v>
          </cell>
          <cell r="F7835">
            <v>0</v>
          </cell>
          <cell r="G7835">
            <v>0</v>
          </cell>
        </row>
        <row r="7836">
          <cell r="A7836">
            <v>0</v>
          </cell>
          <cell r="B7836">
            <v>0</v>
          </cell>
          <cell r="C7836">
            <v>0</v>
          </cell>
          <cell r="D7836">
            <v>0</v>
          </cell>
          <cell r="E7836">
            <v>0</v>
          </cell>
          <cell r="F7836" t="str">
            <v>Total B</v>
          </cell>
          <cell r="G7836">
            <v>0</v>
          </cell>
        </row>
        <row r="7837">
          <cell r="A7837">
            <v>0</v>
          </cell>
          <cell r="B7837">
            <v>0</v>
          </cell>
          <cell r="C7837" t="str">
            <v>C - EQUIPOS</v>
          </cell>
          <cell r="D7837">
            <v>0</v>
          </cell>
          <cell r="E7837">
            <v>0</v>
          </cell>
          <cell r="F7837">
            <v>0</v>
          </cell>
          <cell r="G7837">
            <v>0</v>
          </cell>
        </row>
        <row r="7838">
          <cell r="A7838" t="str">
            <v/>
          </cell>
          <cell r="B7838" t="str">
            <v/>
          </cell>
          <cell r="C7838">
            <v>0</v>
          </cell>
          <cell r="D7838" t="str">
            <v/>
          </cell>
          <cell r="E7838">
            <v>0</v>
          </cell>
          <cell r="F7838">
            <v>0</v>
          </cell>
          <cell r="G7838">
            <v>0</v>
          </cell>
        </row>
        <row r="7839">
          <cell r="A7839" t="str">
            <v/>
          </cell>
          <cell r="B7839" t="str">
            <v/>
          </cell>
          <cell r="C7839">
            <v>0</v>
          </cell>
          <cell r="D7839" t="str">
            <v/>
          </cell>
          <cell r="E7839">
            <v>0</v>
          </cell>
          <cell r="F7839">
            <v>0</v>
          </cell>
          <cell r="G7839">
            <v>0</v>
          </cell>
        </row>
        <row r="7840">
          <cell r="A7840" t="str">
            <v/>
          </cell>
          <cell r="B7840" t="str">
            <v/>
          </cell>
          <cell r="C7840">
            <v>0</v>
          </cell>
          <cell r="D7840" t="str">
            <v/>
          </cell>
          <cell r="E7840">
            <v>0</v>
          </cell>
          <cell r="F7840">
            <v>0</v>
          </cell>
          <cell r="G7840">
            <v>0</v>
          </cell>
        </row>
        <row r="7841">
          <cell r="A7841" t="str">
            <v/>
          </cell>
          <cell r="B7841" t="str">
            <v/>
          </cell>
          <cell r="C7841">
            <v>0</v>
          </cell>
          <cell r="D7841" t="str">
            <v/>
          </cell>
          <cell r="E7841">
            <v>0</v>
          </cell>
          <cell r="F7841">
            <v>0</v>
          </cell>
          <cell r="G7841">
            <v>0</v>
          </cell>
        </row>
        <row r="7842">
          <cell r="A7842" t="str">
            <v/>
          </cell>
          <cell r="B7842" t="str">
            <v/>
          </cell>
          <cell r="C7842">
            <v>0</v>
          </cell>
          <cell r="D7842" t="str">
            <v/>
          </cell>
          <cell r="E7842">
            <v>0</v>
          </cell>
          <cell r="F7842">
            <v>0</v>
          </cell>
          <cell r="G7842">
            <v>0</v>
          </cell>
        </row>
        <row r="7843">
          <cell r="A7843" t="str">
            <v/>
          </cell>
          <cell r="B7843" t="str">
            <v/>
          </cell>
          <cell r="C7843">
            <v>0</v>
          </cell>
          <cell r="D7843" t="str">
            <v/>
          </cell>
          <cell r="E7843">
            <v>0</v>
          </cell>
          <cell r="F7843">
            <v>0</v>
          </cell>
          <cell r="G7843">
            <v>0</v>
          </cell>
        </row>
        <row r="7844">
          <cell r="A7844" t="str">
            <v/>
          </cell>
          <cell r="B7844" t="str">
            <v/>
          </cell>
          <cell r="C7844">
            <v>0</v>
          </cell>
          <cell r="D7844" t="str">
            <v/>
          </cell>
          <cell r="E7844">
            <v>0</v>
          </cell>
          <cell r="F7844">
            <v>0</v>
          </cell>
          <cell r="G7844">
            <v>0</v>
          </cell>
        </row>
        <row r="7845">
          <cell r="A7845" t="str">
            <v/>
          </cell>
          <cell r="B7845" t="str">
            <v/>
          </cell>
          <cell r="C7845">
            <v>0</v>
          </cell>
          <cell r="D7845" t="str">
            <v/>
          </cell>
          <cell r="E7845">
            <v>0</v>
          </cell>
          <cell r="F7845">
            <v>0</v>
          </cell>
          <cell r="G7845">
            <v>0</v>
          </cell>
        </row>
        <row r="7846">
          <cell r="A7846" t="str">
            <v/>
          </cell>
          <cell r="B7846" t="str">
            <v/>
          </cell>
          <cell r="C7846">
            <v>0</v>
          </cell>
          <cell r="D7846" t="str">
            <v/>
          </cell>
          <cell r="E7846">
            <v>0</v>
          </cell>
          <cell r="F7846">
            <v>0</v>
          </cell>
          <cell r="G7846">
            <v>0</v>
          </cell>
        </row>
        <row r="7847">
          <cell r="A7847">
            <v>0</v>
          </cell>
          <cell r="B7847">
            <v>0</v>
          </cell>
          <cell r="C7847">
            <v>0</v>
          </cell>
          <cell r="D7847">
            <v>0</v>
          </cell>
          <cell r="E7847">
            <v>0</v>
          </cell>
          <cell r="F7847" t="str">
            <v>Total C</v>
          </cell>
          <cell r="G7847">
            <v>0</v>
          </cell>
        </row>
        <row r="7848">
          <cell r="A7848">
            <v>0</v>
          </cell>
          <cell r="B7848">
            <v>0</v>
          </cell>
          <cell r="C7848">
            <v>0</v>
          </cell>
          <cell r="D7848">
            <v>0</v>
          </cell>
          <cell r="E7848">
            <v>0</v>
          </cell>
          <cell r="F7848">
            <v>0</v>
          </cell>
          <cell r="G7848">
            <v>0</v>
          </cell>
        </row>
        <row r="7849">
          <cell r="A7849" t="str">
            <v/>
          </cell>
          <cell r="B7849" t="str">
            <v/>
          </cell>
          <cell r="C7849">
            <v>0</v>
          </cell>
          <cell r="D7849" t="str">
            <v>Costo  Neto</v>
          </cell>
          <cell r="E7849">
            <v>0</v>
          </cell>
          <cell r="F7849" t="str">
            <v>Total D=A+B+C</v>
          </cell>
          <cell r="G7849">
            <v>0</v>
          </cell>
        </row>
        <row r="7851">
          <cell r="A7851" t="str">
            <v>ANALISIS DE PRECIOS</v>
          </cell>
          <cell r="B7851">
            <v>0</v>
          </cell>
          <cell r="C7851">
            <v>0</v>
          </cell>
          <cell r="D7851">
            <v>0</v>
          </cell>
          <cell r="E7851">
            <v>0</v>
          </cell>
          <cell r="F7851">
            <v>0</v>
          </cell>
          <cell r="G7851">
            <v>0</v>
          </cell>
        </row>
        <row r="7852">
          <cell r="A7852" t="str">
            <v>COMITENTE:</v>
          </cell>
          <cell r="B7852" t="str">
            <v>DIRECCIÓN DE ARQUITECTURA</v>
          </cell>
          <cell r="C7852">
            <v>0</v>
          </cell>
          <cell r="D7852">
            <v>0</v>
          </cell>
          <cell r="E7852">
            <v>0</v>
          </cell>
          <cell r="F7852">
            <v>0</v>
          </cell>
          <cell r="G7852">
            <v>0</v>
          </cell>
        </row>
        <row r="7853">
          <cell r="A7853" t="str">
            <v>CONTRATISTA:</v>
          </cell>
          <cell r="B7853" t="str">
            <v>FUNCIONALES SIGOP</v>
          </cell>
          <cell r="C7853">
            <v>0</v>
          </cell>
          <cell r="D7853">
            <v>0</v>
          </cell>
          <cell r="E7853">
            <v>0</v>
          </cell>
          <cell r="F7853">
            <v>0</v>
          </cell>
          <cell r="G7853">
            <v>0</v>
          </cell>
        </row>
        <row r="7854">
          <cell r="A7854" t="str">
            <v>OBRA:</v>
          </cell>
          <cell r="B7854" t="str">
            <v>PRUEBA PLANILLA DE MEDICION</v>
          </cell>
          <cell r="C7854">
            <v>0</v>
          </cell>
          <cell r="D7854">
            <v>0</v>
          </cell>
          <cell r="E7854">
            <v>0</v>
          </cell>
          <cell r="F7854" t="str">
            <v>PRECIOS A:</v>
          </cell>
          <cell r="G7854">
            <v>0</v>
          </cell>
        </row>
        <row r="7855">
          <cell r="A7855" t="str">
            <v>UBICACIÓN:</v>
          </cell>
          <cell r="B7855" t="str">
            <v>CENTRO CIVICO</v>
          </cell>
          <cell r="C7855">
            <v>0</v>
          </cell>
          <cell r="D7855">
            <v>0</v>
          </cell>
          <cell r="E7855">
            <v>0</v>
          </cell>
          <cell r="F7855">
            <v>0</v>
          </cell>
          <cell r="G7855">
            <v>0</v>
          </cell>
        </row>
        <row r="7856">
          <cell r="A7856" t="str">
            <v>RUBRO:</v>
          </cell>
          <cell r="B7856" t="str">
            <v/>
          </cell>
          <cell r="C7856" t="str">
            <v/>
          </cell>
          <cell r="D7856">
            <v>0</v>
          </cell>
          <cell r="E7856">
            <v>0</v>
          </cell>
          <cell r="F7856">
            <v>0</v>
          </cell>
          <cell r="G7856">
            <v>0</v>
          </cell>
        </row>
        <row r="7857">
          <cell r="A7857" t="str">
            <v>ITEM:</v>
          </cell>
          <cell r="B7857" t="str">
            <v/>
          </cell>
          <cell r="C7857" t="str">
            <v/>
          </cell>
          <cell r="D7857">
            <v>0</v>
          </cell>
          <cell r="E7857">
            <v>0</v>
          </cell>
          <cell r="F7857" t="str">
            <v>UNIDAD:</v>
          </cell>
          <cell r="G7857" t="str">
            <v/>
          </cell>
        </row>
        <row r="7858">
          <cell r="A7858">
            <v>0</v>
          </cell>
          <cell r="B7858">
            <v>0</v>
          </cell>
          <cell r="C7858">
            <v>0</v>
          </cell>
          <cell r="D7858">
            <v>0</v>
          </cell>
          <cell r="E7858">
            <v>0</v>
          </cell>
          <cell r="F7858">
            <v>0</v>
          </cell>
          <cell r="G7858">
            <v>0</v>
          </cell>
        </row>
        <row r="7859">
          <cell r="A7859" t="str">
            <v>DATOS REDETERMINACION</v>
          </cell>
          <cell r="B7859">
            <v>0</v>
          </cell>
          <cell r="C7859" t="str">
            <v>DESIGNACION</v>
          </cell>
          <cell r="D7859" t="str">
            <v>U</v>
          </cell>
          <cell r="E7859" t="str">
            <v>Cantidad</v>
          </cell>
          <cell r="F7859" t="str">
            <v>$ Unitarios</v>
          </cell>
          <cell r="G7859" t="str">
            <v>$ Parcial</v>
          </cell>
        </row>
        <row r="7860">
          <cell r="A7860" t="str">
            <v>CÓDIGO</v>
          </cell>
          <cell r="B7860" t="str">
            <v>DESCRIPCIÓN</v>
          </cell>
          <cell r="C7860">
            <v>0</v>
          </cell>
          <cell r="D7860">
            <v>0</v>
          </cell>
          <cell r="E7860">
            <v>0</v>
          </cell>
          <cell r="F7860">
            <v>0</v>
          </cell>
          <cell r="G7860">
            <v>0</v>
          </cell>
        </row>
        <row r="7861">
          <cell r="A7861">
            <v>0</v>
          </cell>
          <cell r="B7861">
            <v>0</v>
          </cell>
          <cell r="C7861" t="str">
            <v>A - MATERIALES</v>
          </cell>
          <cell r="D7861">
            <v>0</v>
          </cell>
          <cell r="E7861">
            <v>0</v>
          </cell>
          <cell r="F7861">
            <v>0</v>
          </cell>
          <cell r="G7861">
            <v>0</v>
          </cell>
        </row>
        <row r="7862">
          <cell r="A7862" t="str">
            <v/>
          </cell>
          <cell r="B7862" t="str">
            <v/>
          </cell>
          <cell r="C7862">
            <v>0</v>
          </cell>
          <cell r="D7862" t="str">
            <v/>
          </cell>
          <cell r="E7862">
            <v>0</v>
          </cell>
          <cell r="F7862">
            <v>0</v>
          </cell>
          <cell r="G7862">
            <v>0</v>
          </cell>
        </row>
        <row r="7863">
          <cell r="A7863" t="str">
            <v/>
          </cell>
          <cell r="B7863" t="str">
            <v/>
          </cell>
          <cell r="C7863">
            <v>0</v>
          </cell>
          <cell r="D7863" t="str">
            <v/>
          </cell>
          <cell r="E7863">
            <v>0</v>
          </cell>
          <cell r="F7863">
            <v>0</v>
          </cell>
          <cell r="G7863">
            <v>0</v>
          </cell>
        </row>
        <row r="7864">
          <cell r="A7864" t="str">
            <v/>
          </cell>
          <cell r="B7864" t="str">
            <v/>
          </cell>
          <cell r="C7864">
            <v>0</v>
          </cell>
          <cell r="D7864" t="str">
            <v/>
          </cell>
          <cell r="E7864">
            <v>0</v>
          </cell>
          <cell r="F7864">
            <v>0</v>
          </cell>
          <cell r="G7864">
            <v>0</v>
          </cell>
        </row>
        <row r="7865">
          <cell r="A7865" t="str">
            <v/>
          </cell>
          <cell r="B7865" t="str">
            <v/>
          </cell>
          <cell r="C7865">
            <v>0</v>
          </cell>
          <cell r="D7865" t="str">
            <v/>
          </cell>
          <cell r="E7865">
            <v>0</v>
          </cell>
          <cell r="F7865">
            <v>0</v>
          </cell>
          <cell r="G7865">
            <v>0</v>
          </cell>
        </row>
        <row r="7866">
          <cell r="A7866" t="str">
            <v/>
          </cell>
          <cell r="B7866" t="str">
            <v/>
          </cell>
          <cell r="C7866">
            <v>0</v>
          </cell>
          <cell r="D7866" t="str">
            <v/>
          </cell>
          <cell r="E7866">
            <v>0</v>
          </cell>
          <cell r="F7866">
            <v>0</v>
          </cell>
          <cell r="G7866">
            <v>0</v>
          </cell>
        </row>
        <row r="7867">
          <cell r="A7867" t="str">
            <v/>
          </cell>
          <cell r="B7867" t="str">
            <v/>
          </cell>
          <cell r="C7867">
            <v>0</v>
          </cell>
          <cell r="D7867" t="str">
            <v/>
          </cell>
          <cell r="E7867">
            <v>0</v>
          </cell>
          <cell r="F7867">
            <v>0</v>
          </cell>
          <cell r="G7867">
            <v>0</v>
          </cell>
        </row>
        <row r="7868">
          <cell r="A7868" t="str">
            <v/>
          </cell>
          <cell r="B7868" t="str">
            <v/>
          </cell>
          <cell r="C7868">
            <v>0</v>
          </cell>
          <cell r="D7868" t="str">
            <v/>
          </cell>
          <cell r="E7868">
            <v>0</v>
          </cell>
          <cell r="F7868">
            <v>0</v>
          </cell>
          <cell r="G7868">
            <v>0</v>
          </cell>
        </row>
        <row r="7869">
          <cell r="A7869" t="str">
            <v/>
          </cell>
          <cell r="B7869" t="str">
            <v/>
          </cell>
          <cell r="C7869">
            <v>0</v>
          </cell>
          <cell r="D7869" t="str">
            <v/>
          </cell>
          <cell r="E7869">
            <v>0</v>
          </cell>
          <cell r="F7869">
            <v>0</v>
          </cell>
          <cell r="G7869">
            <v>0</v>
          </cell>
        </row>
        <row r="7870">
          <cell r="A7870" t="str">
            <v/>
          </cell>
          <cell r="B7870" t="str">
            <v/>
          </cell>
          <cell r="C7870">
            <v>0</v>
          </cell>
          <cell r="D7870" t="str">
            <v/>
          </cell>
          <cell r="E7870">
            <v>0</v>
          </cell>
          <cell r="F7870">
            <v>0</v>
          </cell>
          <cell r="G7870">
            <v>0</v>
          </cell>
        </row>
        <row r="7871">
          <cell r="A7871" t="str">
            <v/>
          </cell>
          <cell r="B7871" t="str">
            <v/>
          </cell>
          <cell r="C7871">
            <v>0</v>
          </cell>
          <cell r="D7871" t="str">
            <v/>
          </cell>
          <cell r="E7871">
            <v>0</v>
          </cell>
          <cell r="F7871">
            <v>0</v>
          </cell>
          <cell r="G7871">
            <v>0</v>
          </cell>
        </row>
        <row r="7872">
          <cell r="A7872" t="str">
            <v/>
          </cell>
          <cell r="B7872" t="str">
            <v/>
          </cell>
          <cell r="C7872">
            <v>0</v>
          </cell>
          <cell r="D7872" t="str">
            <v/>
          </cell>
          <cell r="E7872">
            <v>0</v>
          </cell>
          <cell r="F7872">
            <v>0</v>
          </cell>
          <cell r="G7872">
            <v>0</v>
          </cell>
        </row>
        <row r="7873">
          <cell r="A7873" t="str">
            <v/>
          </cell>
          <cell r="B7873" t="str">
            <v/>
          </cell>
          <cell r="C7873">
            <v>0</v>
          </cell>
          <cell r="D7873" t="str">
            <v/>
          </cell>
          <cell r="E7873">
            <v>0</v>
          </cell>
          <cell r="F7873">
            <v>0</v>
          </cell>
          <cell r="G7873">
            <v>0</v>
          </cell>
        </row>
        <row r="7874">
          <cell r="A7874" t="str">
            <v/>
          </cell>
          <cell r="B7874" t="str">
            <v/>
          </cell>
          <cell r="C7874">
            <v>0</v>
          </cell>
          <cell r="D7874" t="str">
            <v/>
          </cell>
          <cell r="E7874">
            <v>0</v>
          </cell>
          <cell r="F7874">
            <v>0</v>
          </cell>
          <cell r="G7874">
            <v>0</v>
          </cell>
        </row>
        <row r="7875">
          <cell r="A7875" t="str">
            <v/>
          </cell>
          <cell r="B7875" t="str">
            <v/>
          </cell>
          <cell r="C7875">
            <v>0</v>
          </cell>
          <cell r="D7875" t="str">
            <v/>
          </cell>
          <cell r="E7875">
            <v>0</v>
          </cell>
          <cell r="F7875">
            <v>0</v>
          </cell>
          <cell r="G7875">
            <v>0</v>
          </cell>
        </row>
        <row r="7876">
          <cell r="A7876">
            <v>0</v>
          </cell>
          <cell r="B7876">
            <v>0</v>
          </cell>
          <cell r="C7876">
            <v>0</v>
          </cell>
          <cell r="D7876">
            <v>0</v>
          </cell>
          <cell r="E7876">
            <v>0</v>
          </cell>
          <cell r="F7876" t="str">
            <v>Total A</v>
          </cell>
          <cell r="G7876">
            <v>0</v>
          </cell>
        </row>
        <row r="7877">
          <cell r="A7877">
            <v>0</v>
          </cell>
          <cell r="B7877">
            <v>0</v>
          </cell>
          <cell r="C7877" t="str">
            <v>B - MANO DE OBRA</v>
          </cell>
          <cell r="D7877">
            <v>0</v>
          </cell>
          <cell r="E7877">
            <v>0</v>
          </cell>
          <cell r="F7877">
            <v>0</v>
          </cell>
          <cell r="G7877">
            <v>0</v>
          </cell>
        </row>
        <row r="7878">
          <cell r="A7878" t="str">
            <v/>
          </cell>
          <cell r="B7878">
            <v>0</v>
          </cell>
          <cell r="C7878">
            <v>0</v>
          </cell>
          <cell r="D7878" t="str">
            <v/>
          </cell>
          <cell r="E7878">
            <v>0</v>
          </cell>
          <cell r="F7878">
            <v>0</v>
          </cell>
          <cell r="G7878">
            <v>0</v>
          </cell>
        </row>
        <row r="7879">
          <cell r="A7879" t="str">
            <v/>
          </cell>
          <cell r="B7879">
            <v>0</v>
          </cell>
          <cell r="C7879">
            <v>0</v>
          </cell>
          <cell r="D7879" t="str">
            <v/>
          </cell>
          <cell r="E7879">
            <v>0</v>
          </cell>
          <cell r="F7879">
            <v>0</v>
          </cell>
          <cell r="G7879">
            <v>0</v>
          </cell>
        </row>
        <row r="7880">
          <cell r="A7880" t="str">
            <v/>
          </cell>
          <cell r="B7880">
            <v>0</v>
          </cell>
          <cell r="C7880">
            <v>0</v>
          </cell>
          <cell r="D7880" t="str">
            <v/>
          </cell>
          <cell r="E7880">
            <v>0</v>
          </cell>
          <cell r="F7880">
            <v>0</v>
          </cell>
          <cell r="G7880">
            <v>0</v>
          </cell>
        </row>
        <row r="7881">
          <cell r="A7881" t="str">
            <v/>
          </cell>
          <cell r="B7881">
            <v>0</v>
          </cell>
          <cell r="C7881">
            <v>0</v>
          </cell>
          <cell r="D7881" t="str">
            <v/>
          </cell>
          <cell r="E7881">
            <v>0</v>
          </cell>
          <cell r="F7881">
            <v>0</v>
          </cell>
          <cell r="G7881">
            <v>0</v>
          </cell>
        </row>
        <row r="7882">
          <cell r="A7882" t="str">
            <v/>
          </cell>
          <cell r="B7882">
            <v>0</v>
          </cell>
          <cell r="C7882">
            <v>0</v>
          </cell>
          <cell r="D7882" t="str">
            <v/>
          </cell>
          <cell r="E7882">
            <v>0</v>
          </cell>
          <cell r="F7882">
            <v>0</v>
          </cell>
          <cell r="G7882">
            <v>0</v>
          </cell>
        </row>
        <row r="7883">
          <cell r="A7883" t="str">
            <v/>
          </cell>
          <cell r="B7883">
            <v>0</v>
          </cell>
          <cell r="C7883">
            <v>0</v>
          </cell>
          <cell r="D7883" t="str">
            <v/>
          </cell>
          <cell r="E7883">
            <v>0</v>
          </cell>
          <cell r="F7883">
            <v>0</v>
          </cell>
          <cell r="G7883">
            <v>0</v>
          </cell>
        </row>
        <row r="7884">
          <cell r="A7884" t="str">
            <v/>
          </cell>
          <cell r="B7884">
            <v>0</v>
          </cell>
          <cell r="C7884">
            <v>0</v>
          </cell>
          <cell r="D7884" t="str">
            <v/>
          </cell>
          <cell r="E7884">
            <v>0</v>
          </cell>
          <cell r="F7884">
            <v>0</v>
          </cell>
          <cell r="G7884">
            <v>0</v>
          </cell>
        </row>
        <row r="7885">
          <cell r="A7885" t="str">
            <v/>
          </cell>
          <cell r="B7885">
            <v>0</v>
          </cell>
          <cell r="C7885">
            <v>0</v>
          </cell>
          <cell r="D7885" t="str">
            <v/>
          </cell>
          <cell r="E7885">
            <v>0</v>
          </cell>
          <cell r="F7885">
            <v>0</v>
          </cell>
          <cell r="G7885">
            <v>0</v>
          </cell>
        </row>
        <row r="7886">
          <cell r="A7886">
            <v>0</v>
          </cell>
          <cell r="B7886">
            <v>0</v>
          </cell>
          <cell r="C7886">
            <v>0</v>
          </cell>
          <cell r="D7886">
            <v>0</v>
          </cell>
          <cell r="E7886">
            <v>0</v>
          </cell>
          <cell r="F7886" t="str">
            <v>Total B</v>
          </cell>
          <cell r="G7886">
            <v>0</v>
          </cell>
        </row>
        <row r="7887">
          <cell r="A7887">
            <v>0</v>
          </cell>
          <cell r="B7887">
            <v>0</v>
          </cell>
          <cell r="C7887" t="str">
            <v>C - EQUIPOS</v>
          </cell>
          <cell r="D7887">
            <v>0</v>
          </cell>
          <cell r="E7887">
            <v>0</v>
          </cell>
          <cell r="F7887">
            <v>0</v>
          </cell>
          <cell r="G7887">
            <v>0</v>
          </cell>
        </row>
        <row r="7888">
          <cell r="A7888" t="str">
            <v/>
          </cell>
          <cell r="B7888" t="str">
            <v/>
          </cell>
          <cell r="C7888">
            <v>0</v>
          </cell>
          <cell r="D7888" t="str">
            <v/>
          </cell>
          <cell r="E7888">
            <v>0</v>
          </cell>
          <cell r="F7888">
            <v>0</v>
          </cell>
          <cell r="G7888">
            <v>0</v>
          </cell>
        </row>
        <row r="7889">
          <cell r="A7889" t="str">
            <v/>
          </cell>
          <cell r="B7889" t="str">
            <v/>
          </cell>
          <cell r="C7889">
            <v>0</v>
          </cell>
          <cell r="D7889" t="str">
            <v/>
          </cell>
          <cell r="E7889">
            <v>0</v>
          </cell>
          <cell r="F7889">
            <v>0</v>
          </cell>
          <cell r="G7889">
            <v>0</v>
          </cell>
        </row>
        <row r="7890">
          <cell r="A7890" t="str">
            <v/>
          </cell>
          <cell r="B7890" t="str">
            <v/>
          </cell>
          <cell r="C7890">
            <v>0</v>
          </cell>
          <cell r="D7890" t="str">
            <v/>
          </cell>
          <cell r="E7890">
            <v>0</v>
          </cell>
          <cell r="F7890">
            <v>0</v>
          </cell>
          <cell r="G7890">
            <v>0</v>
          </cell>
        </row>
        <row r="7891">
          <cell r="A7891" t="str">
            <v/>
          </cell>
          <cell r="B7891" t="str">
            <v/>
          </cell>
          <cell r="C7891">
            <v>0</v>
          </cell>
          <cell r="D7891" t="str">
            <v/>
          </cell>
          <cell r="E7891">
            <v>0</v>
          </cell>
          <cell r="F7891">
            <v>0</v>
          </cell>
          <cell r="G7891">
            <v>0</v>
          </cell>
        </row>
        <row r="7892">
          <cell r="A7892" t="str">
            <v/>
          </cell>
          <cell r="B7892" t="str">
            <v/>
          </cell>
          <cell r="C7892">
            <v>0</v>
          </cell>
          <cell r="D7892" t="str">
            <v/>
          </cell>
          <cell r="E7892">
            <v>0</v>
          </cell>
          <cell r="F7892">
            <v>0</v>
          </cell>
          <cell r="G7892">
            <v>0</v>
          </cell>
        </row>
        <row r="7893">
          <cell r="A7893" t="str">
            <v/>
          </cell>
          <cell r="B7893" t="str">
            <v/>
          </cell>
          <cell r="C7893">
            <v>0</v>
          </cell>
          <cell r="D7893" t="str">
            <v/>
          </cell>
          <cell r="E7893">
            <v>0</v>
          </cell>
          <cell r="F7893">
            <v>0</v>
          </cell>
          <cell r="G7893">
            <v>0</v>
          </cell>
        </row>
        <row r="7894">
          <cell r="A7894" t="str">
            <v/>
          </cell>
          <cell r="B7894" t="str">
            <v/>
          </cell>
          <cell r="C7894">
            <v>0</v>
          </cell>
          <cell r="D7894" t="str">
            <v/>
          </cell>
          <cell r="E7894">
            <v>0</v>
          </cell>
          <cell r="F7894">
            <v>0</v>
          </cell>
          <cell r="G7894">
            <v>0</v>
          </cell>
        </row>
        <row r="7895">
          <cell r="A7895" t="str">
            <v/>
          </cell>
          <cell r="B7895" t="str">
            <v/>
          </cell>
          <cell r="C7895">
            <v>0</v>
          </cell>
          <cell r="D7895" t="str">
            <v/>
          </cell>
          <cell r="E7895">
            <v>0</v>
          </cell>
          <cell r="F7895">
            <v>0</v>
          </cell>
          <cell r="G7895">
            <v>0</v>
          </cell>
        </row>
        <row r="7896">
          <cell r="A7896" t="str">
            <v/>
          </cell>
          <cell r="B7896" t="str">
            <v/>
          </cell>
          <cell r="C7896">
            <v>0</v>
          </cell>
          <cell r="D7896" t="str">
            <v/>
          </cell>
          <cell r="E7896">
            <v>0</v>
          </cell>
          <cell r="F7896">
            <v>0</v>
          </cell>
          <cell r="G7896">
            <v>0</v>
          </cell>
        </row>
        <row r="7897">
          <cell r="A7897">
            <v>0</v>
          </cell>
          <cell r="B7897">
            <v>0</v>
          </cell>
          <cell r="C7897">
            <v>0</v>
          </cell>
          <cell r="D7897">
            <v>0</v>
          </cell>
          <cell r="E7897">
            <v>0</v>
          </cell>
          <cell r="F7897" t="str">
            <v>Total C</v>
          </cell>
          <cell r="G7897">
            <v>0</v>
          </cell>
        </row>
        <row r="7898">
          <cell r="A7898">
            <v>0</v>
          </cell>
          <cell r="B7898">
            <v>0</v>
          </cell>
          <cell r="C7898">
            <v>0</v>
          </cell>
          <cell r="D7898">
            <v>0</v>
          </cell>
          <cell r="E7898">
            <v>0</v>
          </cell>
          <cell r="F7898">
            <v>0</v>
          </cell>
          <cell r="G7898">
            <v>0</v>
          </cell>
        </row>
        <row r="7899">
          <cell r="A7899" t="str">
            <v/>
          </cell>
          <cell r="B7899" t="str">
            <v/>
          </cell>
          <cell r="C7899">
            <v>0</v>
          </cell>
          <cell r="D7899" t="str">
            <v>Costo  Neto</v>
          </cell>
          <cell r="E7899">
            <v>0</v>
          </cell>
          <cell r="F7899" t="str">
            <v>Total D=A+B+C</v>
          </cell>
          <cell r="G7899">
            <v>0</v>
          </cell>
        </row>
        <row r="7901">
          <cell r="A7901" t="str">
            <v>ANALISIS DE PRECIOS</v>
          </cell>
          <cell r="B7901">
            <v>0</v>
          </cell>
          <cell r="C7901">
            <v>0</v>
          </cell>
          <cell r="D7901">
            <v>0</v>
          </cell>
          <cell r="E7901">
            <v>0</v>
          </cell>
          <cell r="F7901">
            <v>0</v>
          </cell>
          <cell r="G7901">
            <v>0</v>
          </cell>
        </row>
        <row r="7902">
          <cell r="A7902" t="str">
            <v>COMITENTE:</v>
          </cell>
          <cell r="B7902" t="str">
            <v>DIRECCIÓN DE ARQUITECTURA</v>
          </cell>
          <cell r="C7902">
            <v>0</v>
          </cell>
          <cell r="D7902">
            <v>0</v>
          </cell>
          <cell r="E7902">
            <v>0</v>
          </cell>
          <cell r="F7902">
            <v>0</v>
          </cell>
          <cell r="G7902">
            <v>0</v>
          </cell>
        </row>
        <row r="7903">
          <cell r="A7903" t="str">
            <v>CONTRATISTA:</v>
          </cell>
          <cell r="B7903" t="str">
            <v>FUNCIONALES SIGOP</v>
          </cell>
          <cell r="C7903">
            <v>0</v>
          </cell>
          <cell r="D7903">
            <v>0</v>
          </cell>
          <cell r="E7903">
            <v>0</v>
          </cell>
          <cell r="F7903">
            <v>0</v>
          </cell>
          <cell r="G7903">
            <v>0</v>
          </cell>
        </row>
        <row r="7904">
          <cell r="A7904" t="str">
            <v>OBRA:</v>
          </cell>
          <cell r="B7904" t="str">
            <v>PRUEBA PLANILLA DE MEDICION</v>
          </cell>
          <cell r="C7904">
            <v>0</v>
          </cell>
          <cell r="D7904">
            <v>0</v>
          </cell>
          <cell r="E7904">
            <v>0</v>
          </cell>
          <cell r="F7904" t="str">
            <v>PRECIOS A:</v>
          </cell>
          <cell r="G7904">
            <v>0</v>
          </cell>
        </row>
        <row r="7905">
          <cell r="A7905" t="str">
            <v>UBICACIÓN:</v>
          </cell>
          <cell r="B7905" t="str">
            <v>CENTRO CIVICO</v>
          </cell>
          <cell r="C7905">
            <v>0</v>
          </cell>
          <cell r="D7905">
            <v>0</v>
          </cell>
          <cell r="E7905">
            <v>0</v>
          </cell>
          <cell r="F7905">
            <v>0</v>
          </cell>
          <cell r="G7905">
            <v>0</v>
          </cell>
        </row>
        <row r="7906">
          <cell r="A7906" t="str">
            <v>RUBRO:</v>
          </cell>
          <cell r="B7906" t="str">
            <v/>
          </cell>
          <cell r="C7906" t="str">
            <v/>
          </cell>
          <cell r="D7906">
            <v>0</v>
          </cell>
          <cell r="E7906">
            <v>0</v>
          </cell>
          <cell r="F7906">
            <v>0</v>
          </cell>
          <cell r="G7906">
            <v>0</v>
          </cell>
        </row>
        <row r="7907">
          <cell r="A7907" t="str">
            <v>ITEM:</v>
          </cell>
          <cell r="B7907" t="str">
            <v/>
          </cell>
          <cell r="C7907" t="str">
            <v/>
          </cell>
          <cell r="D7907">
            <v>0</v>
          </cell>
          <cell r="E7907">
            <v>0</v>
          </cell>
          <cell r="F7907" t="str">
            <v>UNIDAD:</v>
          </cell>
          <cell r="G7907" t="str">
            <v/>
          </cell>
        </row>
        <row r="7908">
          <cell r="A7908">
            <v>0</v>
          </cell>
          <cell r="B7908">
            <v>0</v>
          </cell>
          <cell r="C7908">
            <v>0</v>
          </cell>
          <cell r="D7908">
            <v>0</v>
          </cell>
          <cell r="E7908">
            <v>0</v>
          </cell>
          <cell r="F7908">
            <v>0</v>
          </cell>
          <cell r="G7908">
            <v>0</v>
          </cell>
        </row>
        <row r="7909">
          <cell r="A7909" t="str">
            <v>DATOS REDETERMINACION</v>
          </cell>
          <cell r="B7909">
            <v>0</v>
          </cell>
          <cell r="C7909" t="str">
            <v>DESIGNACION</v>
          </cell>
          <cell r="D7909" t="str">
            <v>U</v>
          </cell>
          <cell r="E7909" t="str">
            <v>Cantidad</v>
          </cell>
          <cell r="F7909" t="str">
            <v>$ Unitarios</v>
          </cell>
          <cell r="G7909" t="str">
            <v>$ Parcial</v>
          </cell>
        </row>
        <row r="7910">
          <cell r="A7910" t="str">
            <v>CÓDIGO</v>
          </cell>
          <cell r="B7910" t="str">
            <v>DESCRIPCIÓN</v>
          </cell>
          <cell r="C7910">
            <v>0</v>
          </cell>
          <cell r="D7910">
            <v>0</v>
          </cell>
          <cell r="E7910">
            <v>0</v>
          </cell>
          <cell r="F7910">
            <v>0</v>
          </cell>
          <cell r="G7910">
            <v>0</v>
          </cell>
        </row>
        <row r="7911">
          <cell r="A7911">
            <v>0</v>
          </cell>
          <cell r="B7911">
            <v>0</v>
          </cell>
          <cell r="C7911" t="str">
            <v>A - MATERIALES</v>
          </cell>
          <cell r="D7911">
            <v>0</v>
          </cell>
          <cell r="E7911">
            <v>0</v>
          </cell>
          <cell r="F7911">
            <v>0</v>
          </cell>
          <cell r="G7911">
            <v>0</v>
          </cell>
        </row>
        <row r="7912">
          <cell r="A7912" t="str">
            <v/>
          </cell>
          <cell r="B7912" t="str">
            <v/>
          </cell>
          <cell r="C7912">
            <v>0</v>
          </cell>
          <cell r="D7912" t="str">
            <v/>
          </cell>
          <cell r="E7912">
            <v>0</v>
          </cell>
          <cell r="F7912">
            <v>0</v>
          </cell>
          <cell r="G7912">
            <v>0</v>
          </cell>
        </row>
        <row r="7913">
          <cell r="A7913" t="str">
            <v/>
          </cell>
          <cell r="B7913" t="str">
            <v/>
          </cell>
          <cell r="C7913">
            <v>0</v>
          </cell>
          <cell r="D7913" t="str">
            <v/>
          </cell>
          <cell r="E7913">
            <v>0</v>
          </cell>
          <cell r="F7913">
            <v>0</v>
          </cell>
          <cell r="G7913">
            <v>0</v>
          </cell>
        </row>
        <row r="7914">
          <cell r="A7914" t="str">
            <v/>
          </cell>
          <cell r="B7914" t="str">
            <v/>
          </cell>
          <cell r="C7914">
            <v>0</v>
          </cell>
          <cell r="D7914" t="str">
            <v/>
          </cell>
          <cell r="E7914">
            <v>0</v>
          </cell>
          <cell r="F7914">
            <v>0</v>
          </cell>
          <cell r="G7914">
            <v>0</v>
          </cell>
        </row>
        <row r="7915">
          <cell r="A7915" t="str">
            <v/>
          </cell>
          <cell r="B7915" t="str">
            <v/>
          </cell>
          <cell r="C7915">
            <v>0</v>
          </cell>
          <cell r="D7915" t="str">
            <v/>
          </cell>
          <cell r="E7915">
            <v>0</v>
          </cell>
          <cell r="F7915">
            <v>0</v>
          </cell>
          <cell r="G7915">
            <v>0</v>
          </cell>
        </row>
        <row r="7916">
          <cell r="A7916" t="str">
            <v/>
          </cell>
          <cell r="B7916" t="str">
            <v/>
          </cell>
          <cell r="C7916">
            <v>0</v>
          </cell>
          <cell r="D7916" t="str">
            <v/>
          </cell>
          <cell r="E7916">
            <v>0</v>
          </cell>
          <cell r="F7916">
            <v>0</v>
          </cell>
          <cell r="G7916">
            <v>0</v>
          </cell>
        </row>
        <row r="7917">
          <cell r="A7917" t="str">
            <v/>
          </cell>
          <cell r="B7917" t="str">
            <v/>
          </cell>
          <cell r="C7917">
            <v>0</v>
          </cell>
          <cell r="D7917" t="str">
            <v/>
          </cell>
          <cell r="E7917">
            <v>0</v>
          </cell>
          <cell r="F7917">
            <v>0</v>
          </cell>
          <cell r="G7917">
            <v>0</v>
          </cell>
        </row>
        <row r="7918">
          <cell r="A7918" t="str">
            <v/>
          </cell>
          <cell r="B7918" t="str">
            <v/>
          </cell>
          <cell r="C7918">
            <v>0</v>
          </cell>
          <cell r="D7918" t="str">
            <v/>
          </cell>
          <cell r="E7918">
            <v>0</v>
          </cell>
          <cell r="F7918">
            <v>0</v>
          </cell>
          <cell r="G7918">
            <v>0</v>
          </cell>
        </row>
        <row r="7919">
          <cell r="A7919" t="str">
            <v/>
          </cell>
          <cell r="B7919" t="str">
            <v/>
          </cell>
          <cell r="C7919">
            <v>0</v>
          </cell>
          <cell r="D7919" t="str">
            <v/>
          </cell>
          <cell r="E7919">
            <v>0</v>
          </cell>
          <cell r="F7919">
            <v>0</v>
          </cell>
          <cell r="G7919">
            <v>0</v>
          </cell>
        </row>
        <row r="7920">
          <cell r="A7920" t="str">
            <v/>
          </cell>
          <cell r="B7920" t="str">
            <v/>
          </cell>
          <cell r="C7920">
            <v>0</v>
          </cell>
          <cell r="D7920" t="str">
            <v/>
          </cell>
          <cell r="E7920">
            <v>0</v>
          </cell>
          <cell r="F7920">
            <v>0</v>
          </cell>
          <cell r="G7920">
            <v>0</v>
          </cell>
        </row>
        <row r="7921">
          <cell r="A7921" t="str">
            <v/>
          </cell>
          <cell r="B7921" t="str">
            <v/>
          </cell>
          <cell r="C7921">
            <v>0</v>
          </cell>
          <cell r="D7921" t="str">
            <v/>
          </cell>
          <cell r="E7921">
            <v>0</v>
          </cell>
          <cell r="F7921">
            <v>0</v>
          </cell>
          <cell r="G7921">
            <v>0</v>
          </cell>
        </row>
        <row r="7922">
          <cell r="A7922" t="str">
            <v/>
          </cell>
          <cell r="B7922" t="str">
            <v/>
          </cell>
          <cell r="C7922">
            <v>0</v>
          </cell>
          <cell r="D7922" t="str">
            <v/>
          </cell>
          <cell r="E7922">
            <v>0</v>
          </cell>
          <cell r="F7922">
            <v>0</v>
          </cell>
          <cell r="G7922">
            <v>0</v>
          </cell>
        </row>
        <row r="7923">
          <cell r="A7923" t="str">
            <v/>
          </cell>
          <cell r="B7923" t="str">
            <v/>
          </cell>
          <cell r="C7923">
            <v>0</v>
          </cell>
          <cell r="D7923" t="str">
            <v/>
          </cell>
          <cell r="E7923">
            <v>0</v>
          </cell>
          <cell r="F7923">
            <v>0</v>
          </cell>
          <cell r="G7923">
            <v>0</v>
          </cell>
        </row>
        <row r="7924">
          <cell r="A7924" t="str">
            <v/>
          </cell>
          <cell r="B7924" t="str">
            <v/>
          </cell>
          <cell r="C7924">
            <v>0</v>
          </cell>
          <cell r="D7924" t="str">
            <v/>
          </cell>
          <cell r="E7924">
            <v>0</v>
          </cell>
          <cell r="F7924">
            <v>0</v>
          </cell>
          <cell r="G7924">
            <v>0</v>
          </cell>
        </row>
        <row r="7925">
          <cell r="A7925" t="str">
            <v/>
          </cell>
          <cell r="B7925" t="str">
            <v/>
          </cell>
          <cell r="C7925">
            <v>0</v>
          </cell>
          <cell r="D7925" t="str">
            <v/>
          </cell>
          <cell r="E7925">
            <v>0</v>
          </cell>
          <cell r="F7925">
            <v>0</v>
          </cell>
          <cell r="G7925">
            <v>0</v>
          </cell>
        </row>
        <row r="7926">
          <cell r="A7926">
            <v>0</v>
          </cell>
          <cell r="B7926">
            <v>0</v>
          </cell>
          <cell r="C7926">
            <v>0</v>
          </cell>
          <cell r="D7926">
            <v>0</v>
          </cell>
          <cell r="E7926">
            <v>0</v>
          </cell>
          <cell r="F7926" t="str">
            <v>Total A</v>
          </cell>
          <cell r="G7926">
            <v>0</v>
          </cell>
        </row>
        <row r="7927">
          <cell r="A7927">
            <v>0</v>
          </cell>
          <cell r="B7927">
            <v>0</v>
          </cell>
          <cell r="C7927" t="str">
            <v>B - MANO DE OBRA</v>
          </cell>
          <cell r="D7927">
            <v>0</v>
          </cell>
          <cell r="E7927">
            <v>0</v>
          </cell>
          <cell r="F7927">
            <v>0</v>
          </cell>
          <cell r="G7927">
            <v>0</v>
          </cell>
        </row>
        <row r="7928">
          <cell r="A7928" t="str">
            <v/>
          </cell>
          <cell r="B7928">
            <v>0</v>
          </cell>
          <cell r="C7928">
            <v>0</v>
          </cell>
          <cell r="D7928" t="str">
            <v/>
          </cell>
          <cell r="E7928">
            <v>0</v>
          </cell>
          <cell r="F7928">
            <v>0</v>
          </cell>
          <cell r="G7928">
            <v>0</v>
          </cell>
        </row>
        <row r="7929">
          <cell r="A7929" t="str">
            <v/>
          </cell>
          <cell r="B7929">
            <v>0</v>
          </cell>
          <cell r="C7929">
            <v>0</v>
          </cell>
          <cell r="D7929" t="str">
            <v/>
          </cell>
          <cell r="E7929">
            <v>0</v>
          </cell>
          <cell r="F7929">
            <v>0</v>
          </cell>
          <cell r="G7929">
            <v>0</v>
          </cell>
        </row>
        <row r="7930">
          <cell r="A7930" t="str">
            <v/>
          </cell>
          <cell r="B7930">
            <v>0</v>
          </cell>
          <cell r="C7930">
            <v>0</v>
          </cell>
          <cell r="D7930" t="str">
            <v/>
          </cell>
          <cell r="E7930">
            <v>0</v>
          </cell>
          <cell r="F7930">
            <v>0</v>
          </cell>
          <cell r="G7930">
            <v>0</v>
          </cell>
        </row>
        <row r="7931">
          <cell r="A7931" t="str">
            <v/>
          </cell>
          <cell r="B7931">
            <v>0</v>
          </cell>
          <cell r="C7931">
            <v>0</v>
          </cell>
          <cell r="D7931" t="str">
            <v/>
          </cell>
          <cell r="E7931">
            <v>0</v>
          </cell>
          <cell r="F7931">
            <v>0</v>
          </cell>
          <cell r="G7931">
            <v>0</v>
          </cell>
        </row>
        <row r="7932">
          <cell r="A7932" t="str">
            <v/>
          </cell>
          <cell r="B7932">
            <v>0</v>
          </cell>
          <cell r="C7932">
            <v>0</v>
          </cell>
          <cell r="D7932" t="str">
            <v/>
          </cell>
          <cell r="E7932">
            <v>0</v>
          </cell>
          <cell r="F7932">
            <v>0</v>
          </cell>
          <cell r="G7932">
            <v>0</v>
          </cell>
        </row>
        <row r="7933">
          <cell r="A7933" t="str">
            <v/>
          </cell>
          <cell r="B7933">
            <v>0</v>
          </cell>
          <cell r="C7933">
            <v>0</v>
          </cell>
          <cell r="D7933" t="str">
            <v/>
          </cell>
          <cell r="E7933">
            <v>0</v>
          </cell>
          <cell r="F7933">
            <v>0</v>
          </cell>
          <cell r="G7933">
            <v>0</v>
          </cell>
        </row>
        <row r="7934">
          <cell r="A7934" t="str">
            <v/>
          </cell>
          <cell r="B7934">
            <v>0</v>
          </cell>
          <cell r="C7934">
            <v>0</v>
          </cell>
          <cell r="D7934" t="str">
            <v/>
          </cell>
          <cell r="E7934">
            <v>0</v>
          </cell>
          <cell r="F7934">
            <v>0</v>
          </cell>
          <cell r="G7934">
            <v>0</v>
          </cell>
        </row>
        <row r="7935">
          <cell r="A7935" t="str">
            <v/>
          </cell>
          <cell r="B7935">
            <v>0</v>
          </cell>
          <cell r="C7935">
            <v>0</v>
          </cell>
          <cell r="D7935" t="str">
            <v/>
          </cell>
          <cell r="E7935">
            <v>0</v>
          </cell>
          <cell r="F7935">
            <v>0</v>
          </cell>
          <cell r="G7935">
            <v>0</v>
          </cell>
        </row>
        <row r="7936">
          <cell r="A7936">
            <v>0</v>
          </cell>
          <cell r="B7936">
            <v>0</v>
          </cell>
          <cell r="C7936">
            <v>0</v>
          </cell>
          <cell r="D7936">
            <v>0</v>
          </cell>
          <cell r="E7936">
            <v>0</v>
          </cell>
          <cell r="F7936" t="str">
            <v>Total B</v>
          </cell>
          <cell r="G7936">
            <v>0</v>
          </cell>
        </row>
        <row r="7937">
          <cell r="A7937">
            <v>0</v>
          </cell>
          <cell r="B7937">
            <v>0</v>
          </cell>
          <cell r="C7937" t="str">
            <v>C - EQUIPOS</v>
          </cell>
          <cell r="D7937">
            <v>0</v>
          </cell>
          <cell r="E7937">
            <v>0</v>
          </cell>
          <cell r="F7937">
            <v>0</v>
          </cell>
          <cell r="G7937">
            <v>0</v>
          </cell>
        </row>
        <row r="7938">
          <cell r="A7938" t="str">
            <v/>
          </cell>
          <cell r="B7938" t="str">
            <v/>
          </cell>
          <cell r="C7938">
            <v>0</v>
          </cell>
          <cell r="D7938" t="str">
            <v/>
          </cell>
          <cell r="E7938">
            <v>0</v>
          </cell>
          <cell r="F7938">
            <v>0</v>
          </cell>
          <cell r="G7938">
            <v>0</v>
          </cell>
        </row>
        <row r="7939">
          <cell r="A7939" t="str">
            <v/>
          </cell>
          <cell r="B7939" t="str">
            <v/>
          </cell>
          <cell r="C7939">
            <v>0</v>
          </cell>
          <cell r="D7939" t="str">
            <v/>
          </cell>
          <cell r="E7939">
            <v>0</v>
          </cell>
          <cell r="F7939">
            <v>0</v>
          </cell>
          <cell r="G7939">
            <v>0</v>
          </cell>
        </row>
        <row r="7940">
          <cell r="A7940" t="str">
            <v/>
          </cell>
          <cell r="B7940" t="str">
            <v/>
          </cell>
          <cell r="C7940">
            <v>0</v>
          </cell>
          <cell r="D7940" t="str">
            <v/>
          </cell>
          <cell r="E7940">
            <v>0</v>
          </cell>
          <cell r="F7940">
            <v>0</v>
          </cell>
          <cell r="G7940">
            <v>0</v>
          </cell>
        </row>
        <row r="7941">
          <cell r="A7941" t="str">
            <v/>
          </cell>
          <cell r="B7941" t="str">
            <v/>
          </cell>
          <cell r="C7941">
            <v>0</v>
          </cell>
          <cell r="D7941" t="str">
            <v/>
          </cell>
          <cell r="E7941">
            <v>0</v>
          </cell>
          <cell r="F7941">
            <v>0</v>
          </cell>
          <cell r="G7941">
            <v>0</v>
          </cell>
        </row>
        <row r="7942">
          <cell r="A7942" t="str">
            <v/>
          </cell>
          <cell r="B7942" t="str">
            <v/>
          </cell>
          <cell r="C7942">
            <v>0</v>
          </cell>
          <cell r="D7942" t="str">
            <v/>
          </cell>
          <cell r="E7942">
            <v>0</v>
          </cell>
          <cell r="F7942">
            <v>0</v>
          </cell>
          <cell r="G7942">
            <v>0</v>
          </cell>
        </row>
        <row r="7943">
          <cell r="A7943" t="str">
            <v/>
          </cell>
          <cell r="B7943" t="str">
            <v/>
          </cell>
          <cell r="C7943">
            <v>0</v>
          </cell>
          <cell r="D7943" t="str">
            <v/>
          </cell>
          <cell r="E7943">
            <v>0</v>
          </cell>
          <cell r="F7943">
            <v>0</v>
          </cell>
          <cell r="G7943">
            <v>0</v>
          </cell>
        </row>
        <row r="7944">
          <cell r="A7944" t="str">
            <v/>
          </cell>
          <cell r="B7944" t="str">
            <v/>
          </cell>
          <cell r="C7944">
            <v>0</v>
          </cell>
          <cell r="D7944" t="str">
            <v/>
          </cell>
          <cell r="E7944">
            <v>0</v>
          </cell>
          <cell r="F7944">
            <v>0</v>
          </cell>
          <cell r="G7944">
            <v>0</v>
          </cell>
        </row>
        <row r="7945">
          <cell r="A7945" t="str">
            <v/>
          </cell>
          <cell r="B7945" t="str">
            <v/>
          </cell>
          <cell r="C7945">
            <v>0</v>
          </cell>
          <cell r="D7945" t="str">
            <v/>
          </cell>
          <cell r="E7945">
            <v>0</v>
          </cell>
          <cell r="F7945">
            <v>0</v>
          </cell>
          <cell r="G7945">
            <v>0</v>
          </cell>
        </row>
        <row r="7946">
          <cell r="A7946" t="str">
            <v/>
          </cell>
          <cell r="B7946" t="str">
            <v/>
          </cell>
          <cell r="C7946">
            <v>0</v>
          </cell>
          <cell r="D7946" t="str">
            <v/>
          </cell>
          <cell r="E7946">
            <v>0</v>
          </cell>
          <cell r="F7946">
            <v>0</v>
          </cell>
          <cell r="G7946">
            <v>0</v>
          </cell>
        </row>
        <row r="7947">
          <cell r="A7947">
            <v>0</v>
          </cell>
          <cell r="B7947">
            <v>0</v>
          </cell>
          <cell r="C7947">
            <v>0</v>
          </cell>
          <cell r="D7947">
            <v>0</v>
          </cell>
          <cell r="E7947">
            <v>0</v>
          </cell>
          <cell r="F7947" t="str">
            <v>Total C</v>
          </cell>
          <cell r="G7947">
            <v>0</v>
          </cell>
        </row>
        <row r="7948">
          <cell r="A7948">
            <v>0</v>
          </cell>
          <cell r="B7948">
            <v>0</v>
          </cell>
          <cell r="C7948">
            <v>0</v>
          </cell>
          <cell r="D7948">
            <v>0</v>
          </cell>
          <cell r="E7948">
            <v>0</v>
          </cell>
          <cell r="F7948">
            <v>0</v>
          </cell>
          <cell r="G7948">
            <v>0</v>
          </cell>
        </row>
        <row r="7949">
          <cell r="A7949" t="str">
            <v/>
          </cell>
          <cell r="B7949" t="str">
            <v/>
          </cell>
          <cell r="C7949">
            <v>0</v>
          </cell>
          <cell r="D7949" t="str">
            <v>Costo  Neto</v>
          </cell>
          <cell r="E7949">
            <v>0</v>
          </cell>
          <cell r="F7949" t="str">
            <v>Total D=A+B+C</v>
          </cell>
          <cell r="G7949">
            <v>0</v>
          </cell>
        </row>
        <row r="7951">
          <cell r="A7951" t="str">
            <v>ANALISIS DE PRECIOS</v>
          </cell>
          <cell r="B7951">
            <v>0</v>
          </cell>
          <cell r="C7951">
            <v>0</v>
          </cell>
          <cell r="D7951">
            <v>0</v>
          </cell>
          <cell r="E7951">
            <v>0</v>
          </cell>
          <cell r="F7951">
            <v>0</v>
          </cell>
          <cell r="G7951">
            <v>0</v>
          </cell>
        </row>
        <row r="7952">
          <cell r="A7952" t="str">
            <v>COMITENTE:</v>
          </cell>
          <cell r="B7952" t="str">
            <v>DIRECCIÓN DE ARQUITECTURA</v>
          </cell>
          <cell r="C7952">
            <v>0</v>
          </cell>
          <cell r="D7952">
            <v>0</v>
          </cell>
          <cell r="E7952">
            <v>0</v>
          </cell>
          <cell r="F7952">
            <v>0</v>
          </cell>
          <cell r="G7952">
            <v>0</v>
          </cell>
        </row>
        <row r="7953">
          <cell r="A7953" t="str">
            <v>CONTRATISTA:</v>
          </cell>
          <cell r="B7953" t="str">
            <v>FUNCIONALES SIGOP</v>
          </cell>
          <cell r="C7953">
            <v>0</v>
          </cell>
          <cell r="D7953">
            <v>0</v>
          </cell>
          <cell r="E7953">
            <v>0</v>
          </cell>
          <cell r="F7953">
            <v>0</v>
          </cell>
          <cell r="G7953">
            <v>0</v>
          </cell>
        </row>
        <row r="7954">
          <cell r="A7954" t="str">
            <v>OBRA:</v>
          </cell>
          <cell r="B7954" t="str">
            <v>PRUEBA PLANILLA DE MEDICION</v>
          </cell>
          <cell r="C7954">
            <v>0</v>
          </cell>
          <cell r="D7954">
            <v>0</v>
          </cell>
          <cell r="E7954">
            <v>0</v>
          </cell>
          <cell r="F7954" t="str">
            <v>PRECIOS A:</v>
          </cell>
          <cell r="G7954">
            <v>0</v>
          </cell>
        </row>
        <row r="7955">
          <cell r="A7955" t="str">
            <v>UBICACIÓN:</v>
          </cell>
          <cell r="B7955" t="str">
            <v>CENTRO CIVICO</v>
          </cell>
          <cell r="C7955">
            <v>0</v>
          </cell>
          <cell r="D7955">
            <v>0</v>
          </cell>
          <cell r="E7955">
            <v>0</v>
          </cell>
          <cell r="F7955">
            <v>0</v>
          </cell>
          <cell r="G7955">
            <v>0</v>
          </cell>
        </row>
        <row r="7956">
          <cell r="A7956" t="str">
            <v>RUBRO:</v>
          </cell>
          <cell r="B7956" t="str">
            <v/>
          </cell>
          <cell r="C7956" t="str">
            <v/>
          </cell>
          <cell r="D7956">
            <v>0</v>
          </cell>
          <cell r="E7956">
            <v>0</v>
          </cell>
          <cell r="F7956">
            <v>0</v>
          </cell>
          <cell r="G7956">
            <v>0</v>
          </cell>
        </row>
        <row r="7957">
          <cell r="A7957" t="str">
            <v>ITEM:</v>
          </cell>
          <cell r="B7957" t="str">
            <v/>
          </cell>
          <cell r="C7957" t="str">
            <v/>
          </cell>
          <cell r="D7957">
            <v>0</v>
          </cell>
          <cell r="E7957">
            <v>0</v>
          </cell>
          <cell r="F7957" t="str">
            <v>UNIDAD:</v>
          </cell>
          <cell r="G7957" t="str">
            <v/>
          </cell>
        </row>
        <row r="7958">
          <cell r="A7958">
            <v>0</v>
          </cell>
          <cell r="B7958">
            <v>0</v>
          </cell>
          <cell r="C7958">
            <v>0</v>
          </cell>
          <cell r="D7958">
            <v>0</v>
          </cell>
          <cell r="E7958">
            <v>0</v>
          </cell>
          <cell r="F7958">
            <v>0</v>
          </cell>
          <cell r="G7958">
            <v>0</v>
          </cell>
        </row>
        <row r="7959">
          <cell r="A7959" t="str">
            <v>DATOS REDETERMINACION</v>
          </cell>
          <cell r="B7959">
            <v>0</v>
          </cell>
          <cell r="C7959" t="str">
            <v>DESIGNACION</v>
          </cell>
          <cell r="D7959" t="str">
            <v>U</v>
          </cell>
          <cell r="E7959" t="str">
            <v>Cantidad</v>
          </cell>
          <cell r="F7959" t="str">
            <v>$ Unitarios</v>
          </cell>
          <cell r="G7959" t="str">
            <v>$ Parcial</v>
          </cell>
        </row>
        <row r="7960">
          <cell r="A7960" t="str">
            <v>CÓDIGO</v>
          </cell>
          <cell r="B7960" t="str">
            <v>DESCRIPCIÓN</v>
          </cell>
          <cell r="C7960">
            <v>0</v>
          </cell>
          <cell r="D7960">
            <v>0</v>
          </cell>
          <cell r="E7960">
            <v>0</v>
          </cell>
          <cell r="F7960">
            <v>0</v>
          </cell>
          <cell r="G7960">
            <v>0</v>
          </cell>
        </row>
        <row r="7961">
          <cell r="A7961">
            <v>0</v>
          </cell>
          <cell r="B7961">
            <v>0</v>
          </cell>
          <cell r="C7961" t="str">
            <v>A - MATERIALES</v>
          </cell>
          <cell r="D7961">
            <v>0</v>
          </cell>
          <cell r="E7961">
            <v>0</v>
          </cell>
          <cell r="F7961">
            <v>0</v>
          </cell>
          <cell r="G7961">
            <v>0</v>
          </cell>
        </row>
        <row r="7962">
          <cell r="A7962" t="str">
            <v/>
          </cell>
          <cell r="B7962" t="str">
            <v/>
          </cell>
          <cell r="C7962">
            <v>0</v>
          </cell>
          <cell r="D7962" t="str">
            <v/>
          </cell>
          <cell r="E7962">
            <v>0</v>
          </cell>
          <cell r="F7962">
            <v>0</v>
          </cell>
          <cell r="G7962">
            <v>0</v>
          </cell>
        </row>
        <row r="7963">
          <cell r="A7963" t="str">
            <v/>
          </cell>
          <cell r="B7963" t="str">
            <v/>
          </cell>
          <cell r="C7963">
            <v>0</v>
          </cell>
          <cell r="D7963" t="str">
            <v/>
          </cell>
          <cell r="E7963">
            <v>0</v>
          </cell>
          <cell r="F7963">
            <v>0</v>
          </cell>
          <cell r="G7963">
            <v>0</v>
          </cell>
        </row>
        <row r="7964">
          <cell r="A7964" t="str">
            <v/>
          </cell>
          <cell r="B7964" t="str">
            <v/>
          </cell>
          <cell r="C7964">
            <v>0</v>
          </cell>
          <cell r="D7964" t="str">
            <v/>
          </cell>
          <cell r="E7964">
            <v>0</v>
          </cell>
          <cell r="F7964">
            <v>0</v>
          </cell>
          <cell r="G7964">
            <v>0</v>
          </cell>
        </row>
        <row r="7965">
          <cell r="A7965" t="str">
            <v/>
          </cell>
          <cell r="B7965" t="str">
            <v/>
          </cell>
          <cell r="C7965">
            <v>0</v>
          </cell>
          <cell r="D7965" t="str">
            <v/>
          </cell>
          <cell r="E7965">
            <v>0</v>
          </cell>
          <cell r="F7965">
            <v>0</v>
          </cell>
          <cell r="G7965">
            <v>0</v>
          </cell>
        </row>
        <row r="7966">
          <cell r="A7966" t="str">
            <v/>
          </cell>
          <cell r="B7966" t="str">
            <v/>
          </cell>
          <cell r="C7966">
            <v>0</v>
          </cell>
          <cell r="D7966" t="str">
            <v/>
          </cell>
          <cell r="E7966">
            <v>0</v>
          </cell>
          <cell r="F7966">
            <v>0</v>
          </cell>
          <cell r="G7966">
            <v>0</v>
          </cell>
        </row>
        <row r="7967">
          <cell r="A7967" t="str">
            <v/>
          </cell>
          <cell r="B7967" t="str">
            <v/>
          </cell>
          <cell r="C7967">
            <v>0</v>
          </cell>
          <cell r="D7967" t="str">
            <v/>
          </cell>
          <cell r="E7967">
            <v>0</v>
          </cell>
          <cell r="F7967">
            <v>0</v>
          </cell>
          <cell r="G7967">
            <v>0</v>
          </cell>
        </row>
        <row r="7968">
          <cell r="A7968" t="str">
            <v/>
          </cell>
          <cell r="B7968" t="str">
            <v/>
          </cell>
          <cell r="C7968">
            <v>0</v>
          </cell>
          <cell r="D7968" t="str">
            <v/>
          </cell>
          <cell r="E7968">
            <v>0</v>
          </cell>
          <cell r="F7968">
            <v>0</v>
          </cell>
          <cell r="G7968">
            <v>0</v>
          </cell>
        </row>
        <row r="7969">
          <cell r="A7969" t="str">
            <v/>
          </cell>
          <cell r="B7969" t="str">
            <v/>
          </cell>
          <cell r="C7969">
            <v>0</v>
          </cell>
          <cell r="D7969" t="str">
            <v/>
          </cell>
          <cell r="E7969">
            <v>0</v>
          </cell>
          <cell r="F7969">
            <v>0</v>
          </cell>
          <cell r="G7969">
            <v>0</v>
          </cell>
        </row>
        <row r="7970">
          <cell r="A7970" t="str">
            <v/>
          </cell>
          <cell r="B7970" t="str">
            <v/>
          </cell>
          <cell r="C7970">
            <v>0</v>
          </cell>
          <cell r="D7970" t="str">
            <v/>
          </cell>
          <cell r="E7970">
            <v>0</v>
          </cell>
          <cell r="F7970">
            <v>0</v>
          </cell>
          <cell r="G7970">
            <v>0</v>
          </cell>
        </row>
        <row r="7971">
          <cell r="A7971" t="str">
            <v/>
          </cell>
          <cell r="B7971" t="str">
            <v/>
          </cell>
          <cell r="C7971">
            <v>0</v>
          </cell>
          <cell r="D7971" t="str">
            <v/>
          </cell>
          <cell r="E7971">
            <v>0</v>
          </cell>
          <cell r="F7971">
            <v>0</v>
          </cell>
          <cell r="G7971">
            <v>0</v>
          </cell>
        </row>
        <row r="7972">
          <cell r="A7972" t="str">
            <v/>
          </cell>
          <cell r="B7972" t="str">
            <v/>
          </cell>
          <cell r="C7972">
            <v>0</v>
          </cell>
          <cell r="D7972" t="str">
            <v/>
          </cell>
          <cell r="E7972">
            <v>0</v>
          </cell>
          <cell r="F7972">
            <v>0</v>
          </cell>
          <cell r="G7972">
            <v>0</v>
          </cell>
        </row>
        <row r="7973">
          <cell r="A7973" t="str">
            <v/>
          </cell>
          <cell r="B7973" t="str">
            <v/>
          </cell>
          <cell r="C7973">
            <v>0</v>
          </cell>
          <cell r="D7973" t="str">
            <v/>
          </cell>
          <cell r="E7973">
            <v>0</v>
          </cell>
          <cell r="F7973">
            <v>0</v>
          </cell>
          <cell r="G7973">
            <v>0</v>
          </cell>
        </row>
        <row r="7974">
          <cell r="A7974" t="str">
            <v/>
          </cell>
          <cell r="B7974" t="str">
            <v/>
          </cell>
          <cell r="C7974">
            <v>0</v>
          </cell>
          <cell r="D7974" t="str">
            <v/>
          </cell>
          <cell r="E7974">
            <v>0</v>
          </cell>
          <cell r="F7974">
            <v>0</v>
          </cell>
          <cell r="G7974">
            <v>0</v>
          </cell>
        </row>
        <row r="7975">
          <cell r="A7975" t="str">
            <v/>
          </cell>
          <cell r="B7975" t="str">
            <v/>
          </cell>
          <cell r="C7975">
            <v>0</v>
          </cell>
          <cell r="D7975" t="str">
            <v/>
          </cell>
          <cell r="E7975">
            <v>0</v>
          </cell>
          <cell r="F7975">
            <v>0</v>
          </cell>
          <cell r="G7975">
            <v>0</v>
          </cell>
        </row>
        <row r="7976">
          <cell r="A7976">
            <v>0</v>
          </cell>
          <cell r="B7976">
            <v>0</v>
          </cell>
          <cell r="C7976">
            <v>0</v>
          </cell>
          <cell r="D7976">
            <v>0</v>
          </cell>
          <cell r="E7976">
            <v>0</v>
          </cell>
          <cell r="F7976" t="str">
            <v>Total A</v>
          </cell>
          <cell r="G7976">
            <v>0</v>
          </cell>
        </row>
        <row r="7977">
          <cell r="A7977">
            <v>0</v>
          </cell>
          <cell r="B7977">
            <v>0</v>
          </cell>
          <cell r="C7977" t="str">
            <v>B - MANO DE OBRA</v>
          </cell>
          <cell r="D7977">
            <v>0</v>
          </cell>
          <cell r="E7977">
            <v>0</v>
          </cell>
          <cell r="F7977">
            <v>0</v>
          </cell>
          <cell r="G7977">
            <v>0</v>
          </cell>
        </row>
        <row r="7978">
          <cell r="A7978" t="str">
            <v/>
          </cell>
          <cell r="B7978">
            <v>0</v>
          </cell>
          <cell r="C7978">
            <v>0</v>
          </cell>
          <cell r="D7978" t="str">
            <v/>
          </cell>
          <cell r="E7978">
            <v>0</v>
          </cell>
          <cell r="F7978">
            <v>0</v>
          </cell>
          <cell r="G7978">
            <v>0</v>
          </cell>
        </row>
        <row r="7979">
          <cell r="A7979" t="str">
            <v/>
          </cell>
          <cell r="B7979">
            <v>0</v>
          </cell>
          <cell r="C7979">
            <v>0</v>
          </cell>
          <cell r="D7979" t="str">
            <v/>
          </cell>
          <cell r="E7979">
            <v>0</v>
          </cell>
          <cell r="F7979">
            <v>0</v>
          </cell>
          <cell r="G7979">
            <v>0</v>
          </cell>
        </row>
        <row r="7980">
          <cell r="A7980" t="str">
            <v/>
          </cell>
          <cell r="B7980">
            <v>0</v>
          </cell>
          <cell r="C7980">
            <v>0</v>
          </cell>
          <cell r="D7980" t="str">
            <v/>
          </cell>
          <cell r="E7980">
            <v>0</v>
          </cell>
          <cell r="F7980">
            <v>0</v>
          </cell>
          <cell r="G7980">
            <v>0</v>
          </cell>
        </row>
        <row r="7981">
          <cell r="A7981" t="str">
            <v/>
          </cell>
          <cell r="B7981">
            <v>0</v>
          </cell>
          <cell r="C7981">
            <v>0</v>
          </cell>
          <cell r="D7981" t="str">
            <v/>
          </cell>
          <cell r="E7981">
            <v>0</v>
          </cell>
          <cell r="F7981">
            <v>0</v>
          </cell>
          <cell r="G7981">
            <v>0</v>
          </cell>
        </row>
        <row r="7982">
          <cell r="A7982" t="str">
            <v/>
          </cell>
          <cell r="B7982">
            <v>0</v>
          </cell>
          <cell r="C7982">
            <v>0</v>
          </cell>
          <cell r="D7982" t="str">
            <v/>
          </cell>
          <cell r="E7982">
            <v>0</v>
          </cell>
          <cell r="F7982">
            <v>0</v>
          </cell>
          <cell r="G7982">
            <v>0</v>
          </cell>
        </row>
        <row r="7983">
          <cell r="A7983" t="str">
            <v/>
          </cell>
          <cell r="B7983">
            <v>0</v>
          </cell>
          <cell r="C7983">
            <v>0</v>
          </cell>
          <cell r="D7983" t="str">
            <v/>
          </cell>
          <cell r="E7983">
            <v>0</v>
          </cell>
          <cell r="F7983">
            <v>0</v>
          </cell>
          <cell r="G7983">
            <v>0</v>
          </cell>
        </row>
        <row r="7984">
          <cell r="A7984" t="str">
            <v/>
          </cell>
          <cell r="B7984">
            <v>0</v>
          </cell>
          <cell r="C7984">
            <v>0</v>
          </cell>
          <cell r="D7984" t="str">
            <v/>
          </cell>
          <cell r="E7984">
            <v>0</v>
          </cell>
          <cell r="F7984">
            <v>0</v>
          </cell>
          <cell r="G7984">
            <v>0</v>
          </cell>
        </row>
        <row r="7985">
          <cell r="A7985" t="str">
            <v/>
          </cell>
          <cell r="B7985">
            <v>0</v>
          </cell>
          <cell r="C7985">
            <v>0</v>
          </cell>
          <cell r="D7985" t="str">
            <v/>
          </cell>
          <cell r="E7985">
            <v>0</v>
          </cell>
          <cell r="F7985">
            <v>0</v>
          </cell>
          <cell r="G7985">
            <v>0</v>
          </cell>
        </row>
        <row r="7986">
          <cell r="A7986">
            <v>0</v>
          </cell>
          <cell r="B7986">
            <v>0</v>
          </cell>
          <cell r="C7986">
            <v>0</v>
          </cell>
          <cell r="D7986">
            <v>0</v>
          </cell>
          <cell r="E7986">
            <v>0</v>
          </cell>
          <cell r="F7986" t="str">
            <v>Total B</v>
          </cell>
          <cell r="G7986">
            <v>0</v>
          </cell>
        </row>
        <row r="7987">
          <cell r="A7987">
            <v>0</v>
          </cell>
          <cell r="B7987">
            <v>0</v>
          </cell>
          <cell r="C7987" t="str">
            <v>C - EQUIPOS</v>
          </cell>
          <cell r="D7987">
            <v>0</v>
          </cell>
          <cell r="E7987">
            <v>0</v>
          </cell>
          <cell r="F7987">
            <v>0</v>
          </cell>
          <cell r="G7987">
            <v>0</v>
          </cell>
        </row>
        <row r="7988">
          <cell r="A7988" t="str">
            <v/>
          </cell>
          <cell r="B7988" t="str">
            <v/>
          </cell>
          <cell r="C7988">
            <v>0</v>
          </cell>
          <cell r="D7988" t="str">
            <v/>
          </cell>
          <cell r="E7988">
            <v>0</v>
          </cell>
          <cell r="F7988">
            <v>0</v>
          </cell>
          <cell r="G7988">
            <v>0</v>
          </cell>
        </row>
        <row r="7989">
          <cell r="A7989" t="str">
            <v/>
          </cell>
          <cell r="B7989" t="str">
            <v/>
          </cell>
          <cell r="C7989">
            <v>0</v>
          </cell>
          <cell r="D7989" t="str">
            <v/>
          </cell>
          <cell r="E7989">
            <v>0</v>
          </cell>
          <cell r="F7989">
            <v>0</v>
          </cell>
          <cell r="G7989">
            <v>0</v>
          </cell>
        </row>
        <row r="7990">
          <cell r="A7990" t="str">
            <v/>
          </cell>
          <cell r="B7990" t="str">
            <v/>
          </cell>
          <cell r="C7990">
            <v>0</v>
          </cell>
          <cell r="D7990" t="str">
            <v/>
          </cell>
          <cell r="E7990">
            <v>0</v>
          </cell>
          <cell r="F7990">
            <v>0</v>
          </cell>
          <cell r="G7990">
            <v>0</v>
          </cell>
        </row>
        <row r="7991">
          <cell r="A7991" t="str">
            <v/>
          </cell>
          <cell r="B7991" t="str">
            <v/>
          </cell>
          <cell r="C7991">
            <v>0</v>
          </cell>
          <cell r="D7991" t="str">
            <v/>
          </cell>
          <cell r="E7991">
            <v>0</v>
          </cell>
          <cell r="F7991">
            <v>0</v>
          </cell>
          <cell r="G7991">
            <v>0</v>
          </cell>
        </row>
        <row r="7992">
          <cell r="A7992" t="str">
            <v/>
          </cell>
          <cell r="B7992" t="str">
            <v/>
          </cell>
          <cell r="C7992">
            <v>0</v>
          </cell>
          <cell r="D7992" t="str">
            <v/>
          </cell>
          <cell r="E7992">
            <v>0</v>
          </cell>
          <cell r="F7992">
            <v>0</v>
          </cell>
          <cell r="G7992">
            <v>0</v>
          </cell>
        </row>
        <row r="7993">
          <cell r="A7993" t="str">
            <v/>
          </cell>
          <cell r="B7993" t="str">
            <v/>
          </cell>
          <cell r="C7993">
            <v>0</v>
          </cell>
          <cell r="D7993" t="str">
            <v/>
          </cell>
          <cell r="E7993">
            <v>0</v>
          </cell>
          <cell r="F7993">
            <v>0</v>
          </cell>
          <cell r="G7993">
            <v>0</v>
          </cell>
        </row>
        <row r="7994">
          <cell r="A7994" t="str">
            <v/>
          </cell>
          <cell r="B7994" t="str">
            <v/>
          </cell>
          <cell r="C7994">
            <v>0</v>
          </cell>
          <cell r="D7994" t="str">
            <v/>
          </cell>
          <cell r="E7994">
            <v>0</v>
          </cell>
          <cell r="F7994">
            <v>0</v>
          </cell>
          <cell r="G7994">
            <v>0</v>
          </cell>
        </row>
        <row r="7995">
          <cell r="A7995" t="str">
            <v/>
          </cell>
          <cell r="B7995" t="str">
            <v/>
          </cell>
          <cell r="C7995">
            <v>0</v>
          </cell>
          <cell r="D7995" t="str">
            <v/>
          </cell>
          <cell r="E7995">
            <v>0</v>
          </cell>
          <cell r="F7995">
            <v>0</v>
          </cell>
          <cell r="G7995">
            <v>0</v>
          </cell>
        </row>
        <row r="7996">
          <cell r="A7996" t="str">
            <v/>
          </cell>
          <cell r="B7996" t="str">
            <v/>
          </cell>
          <cell r="C7996">
            <v>0</v>
          </cell>
          <cell r="D7996" t="str">
            <v/>
          </cell>
          <cell r="E7996">
            <v>0</v>
          </cell>
          <cell r="F7996">
            <v>0</v>
          </cell>
          <cell r="G7996">
            <v>0</v>
          </cell>
        </row>
        <row r="7997">
          <cell r="A7997">
            <v>0</v>
          </cell>
          <cell r="B7997">
            <v>0</v>
          </cell>
          <cell r="C7997">
            <v>0</v>
          </cell>
          <cell r="D7997">
            <v>0</v>
          </cell>
          <cell r="E7997">
            <v>0</v>
          </cell>
          <cell r="F7997" t="str">
            <v>Total C</v>
          </cell>
          <cell r="G7997">
            <v>0</v>
          </cell>
        </row>
        <row r="7998">
          <cell r="A7998">
            <v>0</v>
          </cell>
          <cell r="B7998">
            <v>0</v>
          </cell>
          <cell r="C7998">
            <v>0</v>
          </cell>
          <cell r="D7998">
            <v>0</v>
          </cell>
          <cell r="E7998">
            <v>0</v>
          </cell>
          <cell r="F7998">
            <v>0</v>
          </cell>
          <cell r="G7998">
            <v>0</v>
          </cell>
        </row>
        <row r="7999">
          <cell r="A7999" t="str">
            <v/>
          </cell>
          <cell r="B7999" t="str">
            <v/>
          </cell>
          <cell r="C7999">
            <v>0</v>
          </cell>
          <cell r="D7999" t="str">
            <v>Costo  Neto</v>
          </cell>
          <cell r="E7999">
            <v>0</v>
          </cell>
          <cell r="F7999" t="str">
            <v>Total D=A+B+C</v>
          </cell>
          <cell r="G7999">
            <v>0</v>
          </cell>
        </row>
        <row r="8001">
          <cell r="A8001" t="str">
            <v>ANALISIS DE PRECIOS</v>
          </cell>
          <cell r="B8001">
            <v>0</v>
          </cell>
          <cell r="C8001">
            <v>0</v>
          </cell>
          <cell r="D8001">
            <v>0</v>
          </cell>
          <cell r="E8001">
            <v>0</v>
          </cell>
          <cell r="F8001">
            <v>0</v>
          </cell>
          <cell r="G8001">
            <v>0</v>
          </cell>
        </row>
        <row r="8002">
          <cell r="A8002" t="str">
            <v>COMITENTE:</v>
          </cell>
          <cell r="B8002" t="str">
            <v>DIRECCIÓN DE ARQUITECTURA</v>
          </cell>
          <cell r="C8002">
            <v>0</v>
          </cell>
          <cell r="D8002">
            <v>0</v>
          </cell>
          <cell r="E8002">
            <v>0</v>
          </cell>
          <cell r="F8002">
            <v>0</v>
          </cell>
          <cell r="G8002">
            <v>0</v>
          </cell>
        </row>
        <row r="8003">
          <cell r="A8003" t="str">
            <v>CONTRATISTA:</v>
          </cell>
          <cell r="B8003" t="str">
            <v>FUNCIONALES SIGOP</v>
          </cell>
          <cell r="C8003">
            <v>0</v>
          </cell>
          <cell r="D8003">
            <v>0</v>
          </cell>
          <cell r="E8003">
            <v>0</v>
          </cell>
          <cell r="F8003">
            <v>0</v>
          </cell>
          <cell r="G8003">
            <v>0</v>
          </cell>
        </row>
        <row r="8004">
          <cell r="A8004" t="str">
            <v>OBRA:</v>
          </cell>
          <cell r="B8004" t="str">
            <v>PRUEBA PLANILLA DE MEDICION</v>
          </cell>
          <cell r="C8004">
            <v>0</v>
          </cell>
          <cell r="D8004">
            <v>0</v>
          </cell>
          <cell r="E8004">
            <v>0</v>
          </cell>
          <cell r="F8004" t="str">
            <v>PRECIOS A:</v>
          </cell>
          <cell r="G8004">
            <v>0</v>
          </cell>
        </row>
        <row r="8005">
          <cell r="A8005" t="str">
            <v>UBICACIÓN:</v>
          </cell>
          <cell r="B8005" t="str">
            <v>CENTRO CIVICO</v>
          </cell>
          <cell r="C8005">
            <v>0</v>
          </cell>
          <cell r="D8005">
            <v>0</v>
          </cell>
          <cell r="E8005">
            <v>0</v>
          </cell>
          <cell r="F8005">
            <v>0</v>
          </cell>
          <cell r="G8005">
            <v>0</v>
          </cell>
        </row>
        <row r="8006">
          <cell r="A8006" t="str">
            <v>RUBRO:</v>
          </cell>
          <cell r="B8006" t="str">
            <v/>
          </cell>
          <cell r="C8006" t="str">
            <v/>
          </cell>
          <cell r="D8006">
            <v>0</v>
          </cell>
          <cell r="E8006">
            <v>0</v>
          </cell>
          <cell r="F8006">
            <v>0</v>
          </cell>
          <cell r="G8006">
            <v>0</v>
          </cell>
        </row>
        <row r="8007">
          <cell r="A8007" t="str">
            <v>ITEM:</v>
          </cell>
          <cell r="B8007" t="str">
            <v/>
          </cell>
          <cell r="C8007" t="str">
            <v/>
          </cell>
          <cell r="D8007">
            <v>0</v>
          </cell>
          <cell r="E8007">
            <v>0</v>
          </cell>
          <cell r="F8007" t="str">
            <v>UNIDAD:</v>
          </cell>
          <cell r="G8007" t="str">
            <v/>
          </cell>
        </row>
        <row r="8008">
          <cell r="A8008">
            <v>0</v>
          </cell>
          <cell r="B8008">
            <v>0</v>
          </cell>
          <cell r="C8008">
            <v>0</v>
          </cell>
          <cell r="D8008">
            <v>0</v>
          </cell>
          <cell r="E8008">
            <v>0</v>
          </cell>
          <cell r="F8008">
            <v>0</v>
          </cell>
          <cell r="G8008">
            <v>0</v>
          </cell>
        </row>
        <row r="8009">
          <cell r="A8009" t="str">
            <v>DATOS REDETERMINACION</v>
          </cell>
          <cell r="B8009">
            <v>0</v>
          </cell>
          <cell r="C8009" t="str">
            <v>DESIGNACION</v>
          </cell>
          <cell r="D8009" t="str">
            <v>U</v>
          </cell>
          <cell r="E8009" t="str">
            <v>Cantidad</v>
          </cell>
          <cell r="F8009" t="str">
            <v>$ Unitarios</v>
          </cell>
          <cell r="G8009" t="str">
            <v>$ Parcial</v>
          </cell>
        </row>
        <row r="8010">
          <cell r="A8010" t="str">
            <v>CÓDIGO</v>
          </cell>
          <cell r="B8010" t="str">
            <v>DESCRIPCIÓN</v>
          </cell>
          <cell r="C8010">
            <v>0</v>
          </cell>
          <cell r="D8010">
            <v>0</v>
          </cell>
          <cell r="E8010">
            <v>0</v>
          </cell>
          <cell r="F8010">
            <v>0</v>
          </cell>
          <cell r="G8010">
            <v>0</v>
          </cell>
        </row>
        <row r="8011">
          <cell r="A8011">
            <v>0</v>
          </cell>
          <cell r="B8011">
            <v>0</v>
          </cell>
          <cell r="C8011" t="str">
            <v>A - MATERIALES</v>
          </cell>
          <cell r="D8011">
            <v>0</v>
          </cell>
          <cell r="E8011">
            <v>0</v>
          </cell>
          <cell r="F8011">
            <v>0</v>
          </cell>
          <cell r="G8011">
            <v>0</v>
          </cell>
        </row>
        <row r="8012">
          <cell r="A8012" t="str">
            <v/>
          </cell>
          <cell r="B8012" t="str">
            <v/>
          </cell>
          <cell r="C8012">
            <v>0</v>
          </cell>
          <cell r="D8012" t="str">
            <v/>
          </cell>
          <cell r="E8012">
            <v>0</v>
          </cell>
          <cell r="F8012">
            <v>0</v>
          </cell>
          <cell r="G8012">
            <v>0</v>
          </cell>
        </row>
        <row r="8013">
          <cell r="A8013" t="str">
            <v/>
          </cell>
          <cell r="B8013" t="str">
            <v/>
          </cell>
          <cell r="C8013">
            <v>0</v>
          </cell>
          <cell r="D8013" t="str">
            <v/>
          </cell>
          <cell r="E8013">
            <v>0</v>
          </cell>
          <cell r="F8013">
            <v>0</v>
          </cell>
          <cell r="G8013">
            <v>0</v>
          </cell>
        </row>
        <row r="8014">
          <cell r="A8014" t="str">
            <v/>
          </cell>
          <cell r="B8014" t="str">
            <v/>
          </cell>
          <cell r="C8014">
            <v>0</v>
          </cell>
          <cell r="D8014" t="str">
            <v/>
          </cell>
          <cell r="E8014">
            <v>0</v>
          </cell>
          <cell r="F8014">
            <v>0</v>
          </cell>
          <cell r="G8014">
            <v>0</v>
          </cell>
        </row>
        <row r="8015">
          <cell r="A8015" t="str">
            <v/>
          </cell>
          <cell r="B8015" t="str">
            <v/>
          </cell>
          <cell r="C8015">
            <v>0</v>
          </cell>
          <cell r="D8015" t="str">
            <v/>
          </cell>
          <cell r="E8015">
            <v>0</v>
          </cell>
          <cell r="F8015">
            <v>0</v>
          </cell>
          <cell r="G8015">
            <v>0</v>
          </cell>
        </row>
        <row r="8016">
          <cell r="A8016" t="str">
            <v/>
          </cell>
          <cell r="B8016" t="str">
            <v/>
          </cell>
          <cell r="C8016">
            <v>0</v>
          </cell>
          <cell r="D8016" t="str">
            <v/>
          </cell>
          <cell r="E8016">
            <v>0</v>
          </cell>
          <cell r="F8016">
            <v>0</v>
          </cell>
          <cell r="G8016">
            <v>0</v>
          </cell>
        </row>
        <row r="8017">
          <cell r="A8017" t="str">
            <v/>
          </cell>
          <cell r="B8017" t="str">
            <v/>
          </cell>
          <cell r="C8017">
            <v>0</v>
          </cell>
          <cell r="D8017" t="str">
            <v/>
          </cell>
          <cell r="E8017">
            <v>0</v>
          </cell>
          <cell r="F8017">
            <v>0</v>
          </cell>
          <cell r="G8017">
            <v>0</v>
          </cell>
        </row>
        <row r="8018">
          <cell r="A8018" t="str">
            <v/>
          </cell>
          <cell r="B8018" t="str">
            <v/>
          </cell>
          <cell r="C8018">
            <v>0</v>
          </cell>
          <cell r="D8018" t="str">
            <v/>
          </cell>
          <cell r="E8018">
            <v>0</v>
          </cell>
          <cell r="F8018">
            <v>0</v>
          </cell>
          <cell r="G8018">
            <v>0</v>
          </cell>
        </row>
        <row r="8019">
          <cell r="A8019" t="str">
            <v/>
          </cell>
          <cell r="B8019" t="str">
            <v/>
          </cell>
          <cell r="C8019">
            <v>0</v>
          </cell>
          <cell r="D8019" t="str">
            <v/>
          </cell>
          <cell r="E8019">
            <v>0</v>
          </cell>
          <cell r="F8019">
            <v>0</v>
          </cell>
          <cell r="G8019">
            <v>0</v>
          </cell>
        </row>
        <row r="8020">
          <cell r="A8020" t="str">
            <v/>
          </cell>
          <cell r="B8020" t="str">
            <v/>
          </cell>
          <cell r="C8020">
            <v>0</v>
          </cell>
          <cell r="D8020" t="str">
            <v/>
          </cell>
          <cell r="E8020">
            <v>0</v>
          </cell>
          <cell r="F8020">
            <v>0</v>
          </cell>
          <cell r="G8020">
            <v>0</v>
          </cell>
        </row>
        <row r="8021">
          <cell r="A8021" t="str">
            <v/>
          </cell>
          <cell r="B8021" t="str">
            <v/>
          </cell>
          <cell r="C8021">
            <v>0</v>
          </cell>
          <cell r="D8021" t="str">
            <v/>
          </cell>
          <cell r="E8021">
            <v>0</v>
          </cell>
          <cell r="F8021">
            <v>0</v>
          </cell>
          <cell r="G8021">
            <v>0</v>
          </cell>
        </row>
        <row r="8022">
          <cell r="A8022" t="str">
            <v/>
          </cell>
          <cell r="B8022" t="str">
            <v/>
          </cell>
          <cell r="C8022">
            <v>0</v>
          </cell>
          <cell r="D8022" t="str">
            <v/>
          </cell>
          <cell r="E8022">
            <v>0</v>
          </cell>
          <cell r="F8022">
            <v>0</v>
          </cell>
          <cell r="G8022">
            <v>0</v>
          </cell>
        </row>
        <row r="8023">
          <cell r="A8023" t="str">
            <v/>
          </cell>
          <cell r="B8023" t="str">
            <v/>
          </cell>
          <cell r="C8023">
            <v>0</v>
          </cell>
          <cell r="D8023" t="str">
            <v/>
          </cell>
          <cell r="E8023">
            <v>0</v>
          </cell>
          <cell r="F8023">
            <v>0</v>
          </cell>
          <cell r="G8023">
            <v>0</v>
          </cell>
        </row>
        <row r="8024">
          <cell r="A8024" t="str">
            <v/>
          </cell>
          <cell r="B8024" t="str">
            <v/>
          </cell>
          <cell r="C8024">
            <v>0</v>
          </cell>
          <cell r="D8024" t="str">
            <v/>
          </cell>
          <cell r="E8024">
            <v>0</v>
          </cell>
          <cell r="F8024">
            <v>0</v>
          </cell>
          <cell r="G8024">
            <v>0</v>
          </cell>
        </row>
        <row r="8025">
          <cell r="A8025" t="str">
            <v/>
          </cell>
          <cell r="B8025" t="str">
            <v/>
          </cell>
          <cell r="C8025">
            <v>0</v>
          </cell>
          <cell r="D8025" t="str">
            <v/>
          </cell>
          <cell r="E8025">
            <v>0</v>
          </cell>
          <cell r="F8025">
            <v>0</v>
          </cell>
          <cell r="G8025">
            <v>0</v>
          </cell>
        </row>
        <row r="8026">
          <cell r="A8026">
            <v>0</v>
          </cell>
          <cell r="B8026">
            <v>0</v>
          </cell>
          <cell r="C8026">
            <v>0</v>
          </cell>
          <cell r="D8026">
            <v>0</v>
          </cell>
          <cell r="E8026">
            <v>0</v>
          </cell>
          <cell r="F8026" t="str">
            <v>Total A</v>
          </cell>
          <cell r="G8026">
            <v>0</v>
          </cell>
        </row>
        <row r="8027">
          <cell r="A8027">
            <v>0</v>
          </cell>
          <cell r="B8027">
            <v>0</v>
          </cell>
          <cell r="C8027" t="str">
            <v>B - MANO DE OBRA</v>
          </cell>
          <cell r="D8027">
            <v>0</v>
          </cell>
          <cell r="E8027">
            <v>0</v>
          </cell>
          <cell r="F8027">
            <v>0</v>
          </cell>
          <cell r="G8027">
            <v>0</v>
          </cell>
        </row>
        <row r="8028">
          <cell r="A8028" t="str">
            <v/>
          </cell>
          <cell r="B8028">
            <v>0</v>
          </cell>
          <cell r="C8028">
            <v>0</v>
          </cell>
          <cell r="D8028" t="str">
            <v/>
          </cell>
          <cell r="E8028">
            <v>0</v>
          </cell>
          <cell r="F8028">
            <v>0</v>
          </cell>
          <cell r="G8028">
            <v>0</v>
          </cell>
        </row>
        <row r="8029">
          <cell r="A8029" t="str">
            <v/>
          </cell>
          <cell r="B8029">
            <v>0</v>
          </cell>
          <cell r="C8029">
            <v>0</v>
          </cell>
          <cell r="D8029" t="str">
            <v/>
          </cell>
          <cell r="E8029">
            <v>0</v>
          </cell>
          <cell r="F8029">
            <v>0</v>
          </cell>
          <cell r="G8029">
            <v>0</v>
          </cell>
        </row>
        <row r="8030">
          <cell r="A8030" t="str">
            <v/>
          </cell>
          <cell r="B8030">
            <v>0</v>
          </cell>
          <cell r="C8030">
            <v>0</v>
          </cell>
          <cell r="D8030" t="str">
            <v/>
          </cell>
          <cell r="E8030">
            <v>0</v>
          </cell>
          <cell r="F8030">
            <v>0</v>
          </cell>
          <cell r="G8030">
            <v>0</v>
          </cell>
        </row>
        <row r="8031">
          <cell r="A8031" t="str">
            <v/>
          </cell>
          <cell r="B8031">
            <v>0</v>
          </cell>
          <cell r="C8031">
            <v>0</v>
          </cell>
          <cell r="D8031" t="str">
            <v/>
          </cell>
          <cell r="E8031">
            <v>0</v>
          </cell>
          <cell r="F8031">
            <v>0</v>
          </cell>
          <cell r="G8031">
            <v>0</v>
          </cell>
        </row>
        <row r="8032">
          <cell r="A8032" t="str">
            <v/>
          </cell>
          <cell r="B8032">
            <v>0</v>
          </cell>
          <cell r="C8032">
            <v>0</v>
          </cell>
          <cell r="D8032" t="str">
            <v/>
          </cell>
          <cell r="E8032">
            <v>0</v>
          </cell>
          <cell r="F8032">
            <v>0</v>
          </cell>
          <cell r="G8032">
            <v>0</v>
          </cell>
        </row>
        <row r="8033">
          <cell r="A8033" t="str">
            <v/>
          </cell>
          <cell r="B8033">
            <v>0</v>
          </cell>
          <cell r="C8033">
            <v>0</v>
          </cell>
          <cell r="D8033" t="str">
            <v/>
          </cell>
          <cell r="E8033">
            <v>0</v>
          </cell>
          <cell r="F8033">
            <v>0</v>
          </cell>
          <cell r="G8033">
            <v>0</v>
          </cell>
        </row>
        <row r="8034">
          <cell r="A8034" t="str">
            <v/>
          </cell>
          <cell r="B8034">
            <v>0</v>
          </cell>
          <cell r="C8034">
            <v>0</v>
          </cell>
          <cell r="D8034" t="str">
            <v/>
          </cell>
          <cell r="E8034">
            <v>0</v>
          </cell>
          <cell r="F8034">
            <v>0</v>
          </cell>
          <cell r="G8034">
            <v>0</v>
          </cell>
        </row>
        <row r="8035">
          <cell r="A8035" t="str">
            <v/>
          </cell>
          <cell r="B8035">
            <v>0</v>
          </cell>
          <cell r="C8035">
            <v>0</v>
          </cell>
          <cell r="D8035" t="str">
            <v/>
          </cell>
          <cell r="E8035">
            <v>0</v>
          </cell>
          <cell r="F8035">
            <v>0</v>
          </cell>
          <cell r="G8035">
            <v>0</v>
          </cell>
        </row>
        <row r="8036">
          <cell r="A8036">
            <v>0</v>
          </cell>
          <cell r="B8036">
            <v>0</v>
          </cell>
          <cell r="C8036">
            <v>0</v>
          </cell>
          <cell r="D8036">
            <v>0</v>
          </cell>
          <cell r="E8036">
            <v>0</v>
          </cell>
          <cell r="F8036" t="str">
            <v>Total B</v>
          </cell>
          <cell r="G8036">
            <v>0</v>
          </cell>
        </row>
        <row r="8037">
          <cell r="A8037">
            <v>0</v>
          </cell>
          <cell r="B8037">
            <v>0</v>
          </cell>
          <cell r="C8037" t="str">
            <v>C - EQUIPOS</v>
          </cell>
          <cell r="D8037">
            <v>0</v>
          </cell>
          <cell r="E8037">
            <v>0</v>
          </cell>
          <cell r="F8037">
            <v>0</v>
          </cell>
          <cell r="G8037">
            <v>0</v>
          </cell>
        </row>
        <row r="8038">
          <cell r="A8038" t="str">
            <v/>
          </cell>
          <cell r="B8038" t="str">
            <v/>
          </cell>
          <cell r="C8038">
            <v>0</v>
          </cell>
          <cell r="D8038" t="str">
            <v/>
          </cell>
          <cell r="E8038">
            <v>0</v>
          </cell>
          <cell r="F8038">
            <v>0</v>
          </cell>
          <cell r="G8038">
            <v>0</v>
          </cell>
        </row>
        <row r="8039">
          <cell r="A8039" t="str">
            <v/>
          </cell>
          <cell r="B8039" t="str">
            <v/>
          </cell>
          <cell r="C8039">
            <v>0</v>
          </cell>
          <cell r="D8039" t="str">
            <v/>
          </cell>
          <cell r="E8039">
            <v>0</v>
          </cell>
          <cell r="F8039">
            <v>0</v>
          </cell>
          <cell r="G8039">
            <v>0</v>
          </cell>
        </row>
        <row r="8040">
          <cell r="A8040" t="str">
            <v/>
          </cell>
          <cell r="B8040" t="str">
            <v/>
          </cell>
          <cell r="C8040">
            <v>0</v>
          </cell>
          <cell r="D8040" t="str">
            <v/>
          </cell>
          <cell r="E8040">
            <v>0</v>
          </cell>
          <cell r="F8040">
            <v>0</v>
          </cell>
          <cell r="G8040">
            <v>0</v>
          </cell>
        </row>
        <row r="8041">
          <cell r="A8041" t="str">
            <v/>
          </cell>
          <cell r="B8041" t="str">
            <v/>
          </cell>
          <cell r="C8041">
            <v>0</v>
          </cell>
          <cell r="D8041" t="str">
            <v/>
          </cell>
          <cell r="E8041">
            <v>0</v>
          </cell>
          <cell r="F8041">
            <v>0</v>
          </cell>
          <cell r="G8041">
            <v>0</v>
          </cell>
        </row>
        <row r="8042">
          <cell r="A8042" t="str">
            <v/>
          </cell>
          <cell r="B8042" t="str">
            <v/>
          </cell>
          <cell r="C8042">
            <v>0</v>
          </cell>
          <cell r="D8042" t="str">
            <v/>
          </cell>
          <cell r="E8042">
            <v>0</v>
          </cell>
          <cell r="F8042">
            <v>0</v>
          </cell>
          <cell r="G8042">
            <v>0</v>
          </cell>
        </row>
        <row r="8043">
          <cell r="A8043" t="str">
            <v/>
          </cell>
          <cell r="B8043" t="str">
            <v/>
          </cell>
          <cell r="C8043">
            <v>0</v>
          </cell>
          <cell r="D8043" t="str">
            <v/>
          </cell>
          <cell r="E8043">
            <v>0</v>
          </cell>
          <cell r="F8043">
            <v>0</v>
          </cell>
          <cell r="G8043">
            <v>0</v>
          </cell>
        </row>
        <row r="8044">
          <cell r="A8044" t="str">
            <v/>
          </cell>
          <cell r="B8044" t="str">
            <v/>
          </cell>
          <cell r="C8044">
            <v>0</v>
          </cell>
          <cell r="D8044" t="str">
            <v/>
          </cell>
          <cell r="E8044">
            <v>0</v>
          </cell>
          <cell r="F8044">
            <v>0</v>
          </cell>
          <cell r="G8044">
            <v>0</v>
          </cell>
        </row>
        <row r="8045">
          <cell r="A8045" t="str">
            <v/>
          </cell>
          <cell r="B8045" t="str">
            <v/>
          </cell>
          <cell r="C8045">
            <v>0</v>
          </cell>
          <cell r="D8045" t="str">
            <v/>
          </cell>
          <cell r="E8045">
            <v>0</v>
          </cell>
          <cell r="F8045">
            <v>0</v>
          </cell>
          <cell r="G8045">
            <v>0</v>
          </cell>
        </row>
        <row r="8046">
          <cell r="A8046" t="str">
            <v/>
          </cell>
          <cell r="B8046" t="str">
            <v/>
          </cell>
          <cell r="C8046">
            <v>0</v>
          </cell>
          <cell r="D8046" t="str">
            <v/>
          </cell>
          <cell r="E8046">
            <v>0</v>
          </cell>
          <cell r="F8046">
            <v>0</v>
          </cell>
          <cell r="G8046">
            <v>0</v>
          </cell>
        </row>
        <row r="8047">
          <cell r="A8047">
            <v>0</v>
          </cell>
          <cell r="B8047">
            <v>0</v>
          </cell>
          <cell r="C8047">
            <v>0</v>
          </cell>
          <cell r="D8047">
            <v>0</v>
          </cell>
          <cell r="E8047">
            <v>0</v>
          </cell>
          <cell r="F8047" t="str">
            <v>Total C</v>
          </cell>
          <cell r="G8047">
            <v>0</v>
          </cell>
        </row>
        <row r="8048">
          <cell r="A8048">
            <v>0</v>
          </cell>
          <cell r="B8048">
            <v>0</v>
          </cell>
          <cell r="C8048">
            <v>0</v>
          </cell>
          <cell r="D8048">
            <v>0</v>
          </cell>
          <cell r="E8048">
            <v>0</v>
          </cell>
          <cell r="F8048">
            <v>0</v>
          </cell>
          <cell r="G8048">
            <v>0</v>
          </cell>
        </row>
        <row r="8049">
          <cell r="A8049" t="str">
            <v/>
          </cell>
          <cell r="B8049" t="str">
            <v/>
          </cell>
          <cell r="C8049">
            <v>0</v>
          </cell>
          <cell r="D8049" t="str">
            <v>Costo  Neto</v>
          </cell>
          <cell r="E8049">
            <v>0</v>
          </cell>
          <cell r="F8049" t="str">
            <v>Total D=A+B+C</v>
          </cell>
          <cell r="G8049">
            <v>0</v>
          </cell>
        </row>
        <row r="8051">
          <cell r="A8051" t="str">
            <v>ANALISIS DE PRECIOS</v>
          </cell>
          <cell r="B8051">
            <v>0</v>
          </cell>
          <cell r="C8051">
            <v>0</v>
          </cell>
          <cell r="D8051">
            <v>0</v>
          </cell>
          <cell r="E8051">
            <v>0</v>
          </cell>
          <cell r="F8051">
            <v>0</v>
          </cell>
          <cell r="G8051">
            <v>0</v>
          </cell>
        </row>
        <row r="8052">
          <cell r="A8052" t="str">
            <v>COMITENTE:</v>
          </cell>
          <cell r="B8052" t="str">
            <v>DIRECCIÓN DE ARQUITECTURA</v>
          </cell>
          <cell r="C8052">
            <v>0</v>
          </cell>
          <cell r="D8052">
            <v>0</v>
          </cell>
          <cell r="E8052">
            <v>0</v>
          </cell>
          <cell r="F8052">
            <v>0</v>
          </cell>
          <cell r="G8052">
            <v>0</v>
          </cell>
        </row>
        <row r="8053">
          <cell r="A8053" t="str">
            <v>CONTRATISTA:</v>
          </cell>
          <cell r="B8053" t="str">
            <v>FUNCIONALES SIGOP</v>
          </cell>
          <cell r="C8053">
            <v>0</v>
          </cell>
          <cell r="D8053">
            <v>0</v>
          </cell>
          <cell r="E8053">
            <v>0</v>
          </cell>
          <cell r="F8053">
            <v>0</v>
          </cell>
          <cell r="G8053">
            <v>0</v>
          </cell>
        </row>
        <row r="8054">
          <cell r="A8054" t="str">
            <v>OBRA:</v>
          </cell>
          <cell r="B8054" t="str">
            <v>PRUEBA PLANILLA DE MEDICION</v>
          </cell>
          <cell r="C8054">
            <v>0</v>
          </cell>
          <cell r="D8054">
            <v>0</v>
          </cell>
          <cell r="E8054">
            <v>0</v>
          </cell>
          <cell r="F8054" t="str">
            <v>PRECIOS A:</v>
          </cell>
          <cell r="G8054">
            <v>0</v>
          </cell>
        </row>
        <row r="8055">
          <cell r="A8055" t="str">
            <v>UBICACIÓN:</v>
          </cell>
          <cell r="B8055" t="str">
            <v>CENTRO CIVICO</v>
          </cell>
          <cell r="C8055">
            <v>0</v>
          </cell>
          <cell r="D8055">
            <v>0</v>
          </cell>
          <cell r="E8055">
            <v>0</v>
          </cell>
          <cell r="F8055">
            <v>0</v>
          </cell>
          <cell r="G8055">
            <v>0</v>
          </cell>
        </row>
        <row r="8056">
          <cell r="A8056" t="str">
            <v>RUBRO:</v>
          </cell>
          <cell r="B8056" t="str">
            <v/>
          </cell>
          <cell r="C8056" t="str">
            <v/>
          </cell>
          <cell r="D8056">
            <v>0</v>
          </cell>
          <cell r="E8056">
            <v>0</v>
          </cell>
          <cell r="F8056">
            <v>0</v>
          </cell>
          <cell r="G8056">
            <v>0</v>
          </cell>
        </row>
        <row r="8057">
          <cell r="A8057" t="str">
            <v>ITEM:</v>
          </cell>
          <cell r="B8057" t="str">
            <v/>
          </cell>
          <cell r="C8057" t="str">
            <v/>
          </cell>
          <cell r="D8057">
            <v>0</v>
          </cell>
          <cell r="E8057">
            <v>0</v>
          </cell>
          <cell r="F8057" t="str">
            <v>UNIDAD:</v>
          </cell>
          <cell r="G8057" t="str">
            <v/>
          </cell>
        </row>
        <row r="8058">
          <cell r="A8058">
            <v>0</v>
          </cell>
          <cell r="B8058">
            <v>0</v>
          </cell>
          <cell r="C8058">
            <v>0</v>
          </cell>
          <cell r="D8058">
            <v>0</v>
          </cell>
          <cell r="E8058">
            <v>0</v>
          </cell>
          <cell r="F8058">
            <v>0</v>
          </cell>
          <cell r="G8058">
            <v>0</v>
          </cell>
        </row>
        <row r="8059">
          <cell r="A8059" t="str">
            <v>DATOS REDETERMINACION</v>
          </cell>
          <cell r="B8059">
            <v>0</v>
          </cell>
          <cell r="C8059" t="str">
            <v>DESIGNACION</v>
          </cell>
          <cell r="D8059" t="str">
            <v>U</v>
          </cell>
          <cell r="E8059" t="str">
            <v>Cantidad</v>
          </cell>
          <cell r="F8059" t="str">
            <v>$ Unitarios</v>
          </cell>
          <cell r="G8059" t="str">
            <v>$ Parcial</v>
          </cell>
        </row>
        <row r="8060">
          <cell r="A8060" t="str">
            <v>CÓDIGO</v>
          </cell>
          <cell r="B8060" t="str">
            <v>DESCRIPCIÓN</v>
          </cell>
          <cell r="C8060">
            <v>0</v>
          </cell>
          <cell r="D8060">
            <v>0</v>
          </cell>
          <cell r="E8060">
            <v>0</v>
          </cell>
          <cell r="F8060">
            <v>0</v>
          </cell>
          <cell r="G8060">
            <v>0</v>
          </cell>
        </row>
        <row r="8061">
          <cell r="A8061">
            <v>0</v>
          </cell>
          <cell r="B8061">
            <v>0</v>
          </cell>
          <cell r="C8061" t="str">
            <v>A - MATERIALES</v>
          </cell>
          <cell r="D8061">
            <v>0</v>
          </cell>
          <cell r="E8061">
            <v>0</v>
          </cell>
          <cell r="F8061">
            <v>0</v>
          </cell>
          <cell r="G8061">
            <v>0</v>
          </cell>
        </row>
        <row r="8062">
          <cell r="A8062" t="str">
            <v/>
          </cell>
          <cell r="B8062" t="str">
            <v/>
          </cell>
          <cell r="C8062">
            <v>0</v>
          </cell>
          <cell r="D8062" t="str">
            <v/>
          </cell>
          <cell r="E8062">
            <v>0</v>
          </cell>
          <cell r="F8062">
            <v>0</v>
          </cell>
          <cell r="G8062">
            <v>0</v>
          </cell>
        </row>
        <row r="8063">
          <cell r="A8063" t="str">
            <v/>
          </cell>
          <cell r="B8063" t="str">
            <v/>
          </cell>
          <cell r="C8063">
            <v>0</v>
          </cell>
          <cell r="D8063" t="str">
            <v/>
          </cell>
          <cell r="E8063">
            <v>0</v>
          </cell>
          <cell r="F8063">
            <v>0</v>
          </cell>
          <cell r="G8063">
            <v>0</v>
          </cell>
        </row>
        <row r="8064">
          <cell r="A8064" t="str">
            <v/>
          </cell>
          <cell r="B8064" t="str">
            <v/>
          </cell>
          <cell r="C8064">
            <v>0</v>
          </cell>
          <cell r="D8064" t="str">
            <v/>
          </cell>
          <cell r="E8064">
            <v>0</v>
          </cell>
          <cell r="F8064">
            <v>0</v>
          </cell>
          <cell r="G8064">
            <v>0</v>
          </cell>
        </row>
        <row r="8065">
          <cell r="A8065" t="str">
            <v/>
          </cell>
          <cell r="B8065" t="str">
            <v/>
          </cell>
          <cell r="C8065">
            <v>0</v>
          </cell>
          <cell r="D8065" t="str">
            <v/>
          </cell>
          <cell r="E8065">
            <v>0</v>
          </cell>
          <cell r="F8065">
            <v>0</v>
          </cell>
          <cell r="G8065">
            <v>0</v>
          </cell>
        </row>
        <row r="8066">
          <cell r="A8066" t="str">
            <v/>
          </cell>
          <cell r="B8066" t="str">
            <v/>
          </cell>
          <cell r="C8066">
            <v>0</v>
          </cell>
          <cell r="D8066" t="str">
            <v/>
          </cell>
          <cell r="E8066">
            <v>0</v>
          </cell>
          <cell r="F8066">
            <v>0</v>
          </cell>
          <cell r="G8066">
            <v>0</v>
          </cell>
        </row>
        <row r="8067">
          <cell r="A8067" t="str">
            <v/>
          </cell>
          <cell r="B8067" t="str">
            <v/>
          </cell>
          <cell r="C8067">
            <v>0</v>
          </cell>
          <cell r="D8067" t="str">
            <v/>
          </cell>
          <cell r="E8067">
            <v>0</v>
          </cell>
          <cell r="F8067">
            <v>0</v>
          </cell>
          <cell r="G8067">
            <v>0</v>
          </cell>
        </row>
        <row r="8068">
          <cell r="A8068" t="str">
            <v/>
          </cell>
          <cell r="B8068" t="str">
            <v/>
          </cell>
          <cell r="C8068">
            <v>0</v>
          </cell>
          <cell r="D8068" t="str">
            <v/>
          </cell>
          <cell r="E8068">
            <v>0</v>
          </cell>
          <cell r="F8068">
            <v>0</v>
          </cell>
          <cell r="G8068">
            <v>0</v>
          </cell>
        </row>
        <row r="8069">
          <cell r="A8069" t="str">
            <v/>
          </cell>
          <cell r="B8069" t="str">
            <v/>
          </cell>
          <cell r="C8069">
            <v>0</v>
          </cell>
          <cell r="D8069" t="str">
            <v/>
          </cell>
          <cell r="E8069">
            <v>0</v>
          </cell>
          <cell r="F8069">
            <v>0</v>
          </cell>
          <cell r="G8069">
            <v>0</v>
          </cell>
        </row>
        <row r="8070">
          <cell r="A8070" t="str">
            <v/>
          </cell>
          <cell r="B8070" t="str">
            <v/>
          </cell>
          <cell r="C8070">
            <v>0</v>
          </cell>
          <cell r="D8070" t="str">
            <v/>
          </cell>
          <cell r="E8070">
            <v>0</v>
          </cell>
          <cell r="F8070">
            <v>0</v>
          </cell>
          <cell r="G8070">
            <v>0</v>
          </cell>
        </row>
        <row r="8071">
          <cell r="A8071" t="str">
            <v/>
          </cell>
          <cell r="B8071" t="str">
            <v/>
          </cell>
          <cell r="C8071">
            <v>0</v>
          </cell>
          <cell r="D8071" t="str">
            <v/>
          </cell>
          <cell r="E8071">
            <v>0</v>
          </cell>
          <cell r="F8071">
            <v>0</v>
          </cell>
          <cell r="G8071">
            <v>0</v>
          </cell>
        </row>
        <row r="8072">
          <cell r="A8072" t="str">
            <v/>
          </cell>
          <cell r="B8072" t="str">
            <v/>
          </cell>
          <cell r="C8072">
            <v>0</v>
          </cell>
          <cell r="D8072" t="str">
            <v/>
          </cell>
          <cell r="E8072">
            <v>0</v>
          </cell>
          <cell r="F8072">
            <v>0</v>
          </cell>
          <cell r="G8072">
            <v>0</v>
          </cell>
        </row>
        <row r="8073">
          <cell r="A8073" t="str">
            <v/>
          </cell>
          <cell r="B8073" t="str">
            <v/>
          </cell>
          <cell r="C8073">
            <v>0</v>
          </cell>
          <cell r="D8073" t="str">
            <v/>
          </cell>
          <cell r="E8073">
            <v>0</v>
          </cell>
          <cell r="F8073">
            <v>0</v>
          </cell>
          <cell r="G8073">
            <v>0</v>
          </cell>
        </row>
        <row r="8074">
          <cell r="A8074" t="str">
            <v/>
          </cell>
          <cell r="B8074" t="str">
            <v/>
          </cell>
          <cell r="C8074">
            <v>0</v>
          </cell>
          <cell r="D8074" t="str">
            <v/>
          </cell>
          <cell r="E8074">
            <v>0</v>
          </cell>
          <cell r="F8074">
            <v>0</v>
          </cell>
          <cell r="G8074">
            <v>0</v>
          </cell>
        </row>
        <row r="8075">
          <cell r="A8075" t="str">
            <v/>
          </cell>
          <cell r="B8075" t="str">
            <v/>
          </cell>
          <cell r="C8075">
            <v>0</v>
          </cell>
          <cell r="D8075" t="str">
            <v/>
          </cell>
          <cell r="E8075">
            <v>0</v>
          </cell>
          <cell r="F8075">
            <v>0</v>
          </cell>
          <cell r="G8075">
            <v>0</v>
          </cell>
        </row>
        <row r="8076">
          <cell r="A8076">
            <v>0</v>
          </cell>
          <cell r="B8076">
            <v>0</v>
          </cell>
          <cell r="C8076">
            <v>0</v>
          </cell>
          <cell r="D8076">
            <v>0</v>
          </cell>
          <cell r="E8076">
            <v>0</v>
          </cell>
          <cell r="F8076" t="str">
            <v>Total A</v>
          </cell>
          <cell r="G8076">
            <v>0</v>
          </cell>
        </row>
        <row r="8077">
          <cell r="A8077">
            <v>0</v>
          </cell>
          <cell r="B8077">
            <v>0</v>
          </cell>
          <cell r="C8077" t="str">
            <v>B - MANO DE OBRA</v>
          </cell>
          <cell r="D8077">
            <v>0</v>
          </cell>
          <cell r="E8077">
            <v>0</v>
          </cell>
          <cell r="F8077">
            <v>0</v>
          </cell>
          <cell r="G8077">
            <v>0</v>
          </cell>
        </row>
        <row r="8078">
          <cell r="A8078" t="str">
            <v/>
          </cell>
          <cell r="B8078">
            <v>0</v>
          </cell>
          <cell r="C8078">
            <v>0</v>
          </cell>
          <cell r="D8078" t="str">
            <v/>
          </cell>
          <cell r="E8078">
            <v>0</v>
          </cell>
          <cell r="F8078">
            <v>0</v>
          </cell>
          <cell r="G8078">
            <v>0</v>
          </cell>
        </row>
        <row r="8079">
          <cell r="A8079" t="str">
            <v/>
          </cell>
          <cell r="B8079">
            <v>0</v>
          </cell>
          <cell r="C8079">
            <v>0</v>
          </cell>
          <cell r="D8079" t="str">
            <v/>
          </cell>
          <cell r="E8079">
            <v>0</v>
          </cell>
          <cell r="F8079">
            <v>0</v>
          </cell>
          <cell r="G8079">
            <v>0</v>
          </cell>
        </row>
        <row r="8080">
          <cell r="A8080" t="str">
            <v/>
          </cell>
          <cell r="B8080">
            <v>0</v>
          </cell>
          <cell r="C8080">
            <v>0</v>
          </cell>
          <cell r="D8080" t="str">
            <v/>
          </cell>
          <cell r="E8080">
            <v>0</v>
          </cell>
          <cell r="F8080">
            <v>0</v>
          </cell>
          <cell r="G8080">
            <v>0</v>
          </cell>
        </row>
        <row r="8081">
          <cell r="A8081" t="str">
            <v/>
          </cell>
          <cell r="B8081">
            <v>0</v>
          </cell>
          <cell r="C8081">
            <v>0</v>
          </cell>
          <cell r="D8081" t="str">
            <v/>
          </cell>
          <cell r="E8081">
            <v>0</v>
          </cell>
          <cell r="F8081">
            <v>0</v>
          </cell>
          <cell r="G8081">
            <v>0</v>
          </cell>
        </row>
        <row r="8082">
          <cell r="A8082" t="str">
            <v/>
          </cell>
          <cell r="B8082">
            <v>0</v>
          </cell>
          <cell r="C8082">
            <v>0</v>
          </cell>
          <cell r="D8082" t="str">
            <v/>
          </cell>
          <cell r="E8082">
            <v>0</v>
          </cell>
          <cell r="F8082">
            <v>0</v>
          </cell>
          <cell r="G8082">
            <v>0</v>
          </cell>
        </row>
        <row r="8083">
          <cell r="A8083" t="str">
            <v/>
          </cell>
          <cell r="B8083">
            <v>0</v>
          </cell>
          <cell r="C8083">
            <v>0</v>
          </cell>
          <cell r="D8083" t="str">
            <v/>
          </cell>
          <cell r="E8083">
            <v>0</v>
          </cell>
          <cell r="F8083">
            <v>0</v>
          </cell>
          <cell r="G8083">
            <v>0</v>
          </cell>
        </row>
        <row r="8084">
          <cell r="A8084" t="str">
            <v/>
          </cell>
          <cell r="B8084">
            <v>0</v>
          </cell>
          <cell r="C8084">
            <v>0</v>
          </cell>
          <cell r="D8084" t="str">
            <v/>
          </cell>
          <cell r="E8084">
            <v>0</v>
          </cell>
          <cell r="F8084">
            <v>0</v>
          </cell>
          <cell r="G8084">
            <v>0</v>
          </cell>
        </row>
        <row r="8085">
          <cell r="A8085" t="str">
            <v/>
          </cell>
          <cell r="B8085">
            <v>0</v>
          </cell>
          <cell r="C8085">
            <v>0</v>
          </cell>
          <cell r="D8085" t="str">
            <v/>
          </cell>
          <cell r="E8085">
            <v>0</v>
          </cell>
          <cell r="F8085">
            <v>0</v>
          </cell>
          <cell r="G8085">
            <v>0</v>
          </cell>
        </row>
        <row r="8086">
          <cell r="A8086">
            <v>0</v>
          </cell>
          <cell r="B8086">
            <v>0</v>
          </cell>
          <cell r="C8086">
            <v>0</v>
          </cell>
          <cell r="D8086">
            <v>0</v>
          </cell>
          <cell r="E8086">
            <v>0</v>
          </cell>
          <cell r="F8086" t="str">
            <v>Total B</v>
          </cell>
          <cell r="G8086">
            <v>0</v>
          </cell>
        </row>
        <row r="8087">
          <cell r="A8087">
            <v>0</v>
          </cell>
          <cell r="B8087">
            <v>0</v>
          </cell>
          <cell r="C8087" t="str">
            <v>C - EQUIPOS</v>
          </cell>
          <cell r="D8087">
            <v>0</v>
          </cell>
          <cell r="E8087">
            <v>0</v>
          </cell>
          <cell r="F8087">
            <v>0</v>
          </cell>
          <cell r="G8087">
            <v>0</v>
          </cell>
        </row>
        <row r="8088">
          <cell r="A8088" t="str">
            <v/>
          </cell>
          <cell r="B8088" t="str">
            <v/>
          </cell>
          <cell r="C8088">
            <v>0</v>
          </cell>
          <cell r="D8088" t="str">
            <v/>
          </cell>
          <cell r="E8088">
            <v>0</v>
          </cell>
          <cell r="F8088">
            <v>0</v>
          </cell>
          <cell r="G8088">
            <v>0</v>
          </cell>
        </row>
        <row r="8089">
          <cell r="A8089" t="str">
            <v/>
          </cell>
          <cell r="B8089" t="str">
            <v/>
          </cell>
          <cell r="C8089">
            <v>0</v>
          </cell>
          <cell r="D8089" t="str">
            <v/>
          </cell>
          <cell r="E8089">
            <v>0</v>
          </cell>
          <cell r="F8089">
            <v>0</v>
          </cell>
          <cell r="G8089">
            <v>0</v>
          </cell>
        </row>
        <row r="8090">
          <cell r="A8090" t="str">
            <v/>
          </cell>
          <cell r="B8090" t="str">
            <v/>
          </cell>
          <cell r="C8090">
            <v>0</v>
          </cell>
          <cell r="D8090" t="str">
            <v/>
          </cell>
          <cell r="E8090">
            <v>0</v>
          </cell>
          <cell r="F8090">
            <v>0</v>
          </cell>
          <cell r="G8090">
            <v>0</v>
          </cell>
        </row>
        <row r="8091">
          <cell r="A8091" t="str">
            <v/>
          </cell>
          <cell r="B8091" t="str">
            <v/>
          </cell>
          <cell r="C8091">
            <v>0</v>
          </cell>
          <cell r="D8091" t="str">
            <v/>
          </cell>
          <cell r="E8091">
            <v>0</v>
          </cell>
          <cell r="F8091">
            <v>0</v>
          </cell>
          <cell r="G8091">
            <v>0</v>
          </cell>
        </row>
        <row r="8092">
          <cell r="A8092" t="str">
            <v/>
          </cell>
          <cell r="B8092" t="str">
            <v/>
          </cell>
          <cell r="C8092">
            <v>0</v>
          </cell>
          <cell r="D8092" t="str">
            <v/>
          </cell>
          <cell r="E8092">
            <v>0</v>
          </cell>
          <cell r="F8092">
            <v>0</v>
          </cell>
          <cell r="G8092">
            <v>0</v>
          </cell>
        </row>
        <row r="8093">
          <cell r="A8093" t="str">
            <v/>
          </cell>
          <cell r="B8093" t="str">
            <v/>
          </cell>
          <cell r="C8093">
            <v>0</v>
          </cell>
          <cell r="D8093" t="str">
            <v/>
          </cell>
          <cell r="E8093">
            <v>0</v>
          </cell>
          <cell r="F8093">
            <v>0</v>
          </cell>
          <cell r="G8093">
            <v>0</v>
          </cell>
        </row>
        <row r="8094">
          <cell r="A8094" t="str">
            <v/>
          </cell>
          <cell r="B8094" t="str">
            <v/>
          </cell>
          <cell r="C8094">
            <v>0</v>
          </cell>
          <cell r="D8094" t="str">
            <v/>
          </cell>
          <cell r="E8094">
            <v>0</v>
          </cell>
          <cell r="F8094">
            <v>0</v>
          </cell>
          <cell r="G8094">
            <v>0</v>
          </cell>
        </row>
        <row r="8095">
          <cell r="A8095" t="str">
            <v/>
          </cell>
          <cell r="B8095" t="str">
            <v/>
          </cell>
          <cell r="C8095">
            <v>0</v>
          </cell>
          <cell r="D8095" t="str">
            <v/>
          </cell>
          <cell r="E8095">
            <v>0</v>
          </cell>
          <cell r="F8095">
            <v>0</v>
          </cell>
          <cell r="G8095">
            <v>0</v>
          </cell>
        </row>
        <row r="8096">
          <cell r="A8096" t="str">
            <v/>
          </cell>
          <cell r="B8096" t="str">
            <v/>
          </cell>
          <cell r="C8096">
            <v>0</v>
          </cell>
          <cell r="D8096" t="str">
            <v/>
          </cell>
          <cell r="E8096">
            <v>0</v>
          </cell>
          <cell r="F8096">
            <v>0</v>
          </cell>
          <cell r="G8096">
            <v>0</v>
          </cell>
        </row>
        <row r="8097">
          <cell r="A8097">
            <v>0</v>
          </cell>
          <cell r="B8097">
            <v>0</v>
          </cell>
          <cell r="C8097">
            <v>0</v>
          </cell>
          <cell r="D8097">
            <v>0</v>
          </cell>
          <cell r="E8097">
            <v>0</v>
          </cell>
          <cell r="F8097" t="str">
            <v>Total C</v>
          </cell>
          <cell r="G8097">
            <v>0</v>
          </cell>
        </row>
        <row r="8098">
          <cell r="A8098">
            <v>0</v>
          </cell>
          <cell r="B8098">
            <v>0</v>
          </cell>
          <cell r="C8098">
            <v>0</v>
          </cell>
          <cell r="D8098">
            <v>0</v>
          </cell>
          <cell r="E8098">
            <v>0</v>
          </cell>
          <cell r="F8098">
            <v>0</v>
          </cell>
          <cell r="G8098">
            <v>0</v>
          </cell>
        </row>
        <row r="8099">
          <cell r="A8099" t="str">
            <v/>
          </cell>
          <cell r="B8099" t="str">
            <v/>
          </cell>
          <cell r="C8099">
            <v>0</v>
          </cell>
          <cell r="D8099" t="str">
            <v>Costo  Neto</v>
          </cell>
          <cell r="E8099">
            <v>0</v>
          </cell>
          <cell r="F8099" t="str">
            <v>Total D=A+B+C</v>
          </cell>
          <cell r="G8099">
            <v>0</v>
          </cell>
        </row>
        <row r="8101">
          <cell r="A8101" t="str">
            <v>ANALISIS DE PRECIOS</v>
          </cell>
          <cell r="B8101">
            <v>0</v>
          </cell>
          <cell r="C8101">
            <v>0</v>
          </cell>
          <cell r="D8101">
            <v>0</v>
          </cell>
          <cell r="E8101">
            <v>0</v>
          </cell>
          <cell r="F8101">
            <v>0</v>
          </cell>
          <cell r="G8101">
            <v>0</v>
          </cell>
        </row>
        <row r="8102">
          <cell r="A8102" t="str">
            <v>COMITENTE:</v>
          </cell>
          <cell r="B8102" t="str">
            <v>DIRECCIÓN DE ARQUITECTURA</v>
          </cell>
          <cell r="C8102">
            <v>0</v>
          </cell>
          <cell r="D8102">
            <v>0</v>
          </cell>
          <cell r="E8102">
            <v>0</v>
          </cell>
          <cell r="F8102">
            <v>0</v>
          </cell>
          <cell r="G8102">
            <v>0</v>
          </cell>
        </row>
        <row r="8103">
          <cell r="A8103" t="str">
            <v>CONTRATISTA:</v>
          </cell>
          <cell r="B8103" t="str">
            <v>FUNCIONALES SIGOP</v>
          </cell>
          <cell r="C8103">
            <v>0</v>
          </cell>
          <cell r="D8103">
            <v>0</v>
          </cell>
          <cell r="E8103">
            <v>0</v>
          </cell>
          <cell r="F8103">
            <v>0</v>
          </cell>
          <cell r="G8103">
            <v>0</v>
          </cell>
        </row>
        <row r="8104">
          <cell r="A8104" t="str">
            <v>OBRA:</v>
          </cell>
          <cell r="B8104" t="str">
            <v>PRUEBA PLANILLA DE MEDICION</v>
          </cell>
          <cell r="C8104">
            <v>0</v>
          </cell>
          <cell r="D8104">
            <v>0</v>
          </cell>
          <cell r="E8104">
            <v>0</v>
          </cell>
          <cell r="F8104" t="str">
            <v>PRECIOS A:</v>
          </cell>
          <cell r="G8104">
            <v>0</v>
          </cell>
        </row>
        <row r="8105">
          <cell r="A8105" t="str">
            <v>UBICACIÓN:</v>
          </cell>
          <cell r="B8105" t="str">
            <v>CENTRO CIVICO</v>
          </cell>
          <cell r="C8105">
            <v>0</v>
          </cell>
          <cell r="D8105">
            <v>0</v>
          </cell>
          <cell r="E8105">
            <v>0</v>
          </cell>
          <cell r="F8105">
            <v>0</v>
          </cell>
          <cell r="G8105">
            <v>0</v>
          </cell>
        </row>
        <row r="8106">
          <cell r="A8106" t="str">
            <v>RUBRO:</v>
          </cell>
          <cell r="B8106" t="str">
            <v/>
          </cell>
          <cell r="C8106" t="str">
            <v/>
          </cell>
          <cell r="D8106">
            <v>0</v>
          </cell>
          <cell r="E8106">
            <v>0</v>
          </cell>
          <cell r="F8106">
            <v>0</v>
          </cell>
          <cell r="G8106">
            <v>0</v>
          </cell>
        </row>
        <row r="8107">
          <cell r="A8107" t="str">
            <v>ITEM:</v>
          </cell>
          <cell r="B8107" t="str">
            <v/>
          </cell>
          <cell r="C8107" t="str">
            <v/>
          </cell>
          <cell r="D8107">
            <v>0</v>
          </cell>
          <cell r="E8107">
            <v>0</v>
          </cell>
          <cell r="F8107" t="str">
            <v>UNIDAD:</v>
          </cell>
          <cell r="G8107" t="str">
            <v/>
          </cell>
        </row>
        <row r="8108">
          <cell r="A8108">
            <v>0</v>
          </cell>
          <cell r="B8108">
            <v>0</v>
          </cell>
          <cell r="C8108">
            <v>0</v>
          </cell>
          <cell r="D8108">
            <v>0</v>
          </cell>
          <cell r="E8108">
            <v>0</v>
          </cell>
          <cell r="F8108">
            <v>0</v>
          </cell>
          <cell r="G8108">
            <v>0</v>
          </cell>
        </row>
        <row r="8109">
          <cell r="A8109" t="str">
            <v>DATOS REDETERMINACION</v>
          </cell>
          <cell r="B8109">
            <v>0</v>
          </cell>
          <cell r="C8109" t="str">
            <v>DESIGNACION</v>
          </cell>
          <cell r="D8109" t="str">
            <v>U</v>
          </cell>
          <cell r="E8109" t="str">
            <v>Cantidad</v>
          </cell>
          <cell r="F8109" t="str">
            <v>$ Unitarios</v>
          </cell>
          <cell r="G8109" t="str">
            <v>$ Parcial</v>
          </cell>
        </row>
        <row r="8110">
          <cell r="A8110" t="str">
            <v>CÓDIGO</v>
          </cell>
          <cell r="B8110" t="str">
            <v>DESCRIPCIÓN</v>
          </cell>
          <cell r="C8110">
            <v>0</v>
          </cell>
          <cell r="D8110">
            <v>0</v>
          </cell>
          <cell r="E8110">
            <v>0</v>
          </cell>
          <cell r="F8110">
            <v>0</v>
          </cell>
          <cell r="G8110">
            <v>0</v>
          </cell>
        </row>
        <row r="8111">
          <cell r="A8111">
            <v>0</v>
          </cell>
          <cell r="B8111">
            <v>0</v>
          </cell>
          <cell r="C8111" t="str">
            <v>A - MATERIALES</v>
          </cell>
          <cell r="D8111">
            <v>0</v>
          </cell>
          <cell r="E8111">
            <v>0</v>
          </cell>
          <cell r="F8111">
            <v>0</v>
          </cell>
          <cell r="G8111">
            <v>0</v>
          </cell>
        </row>
        <row r="8112">
          <cell r="A8112" t="str">
            <v/>
          </cell>
          <cell r="B8112" t="str">
            <v/>
          </cell>
          <cell r="C8112">
            <v>0</v>
          </cell>
          <cell r="D8112" t="str">
            <v/>
          </cell>
          <cell r="E8112">
            <v>0</v>
          </cell>
          <cell r="F8112">
            <v>0</v>
          </cell>
          <cell r="G8112">
            <v>0</v>
          </cell>
        </row>
        <row r="8113">
          <cell r="A8113" t="str">
            <v/>
          </cell>
          <cell r="B8113" t="str">
            <v/>
          </cell>
          <cell r="C8113">
            <v>0</v>
          </cell>
          <cell r="D8113" t="str">
            <v/>
          </cell>
          <cell r="E8113">
            <v>0</v>
          </cell>
          <cell r="F8113">
            <v>0</v>
          </cell>
          <cell r="G8113">
            <v>0</v>
          </cell>
        </row>
        <row r="8114">
          <cell r="A8114" t="str">
            <v/>
          </cell>
          <cell r="B8114" t="str">
            <v/>
          </cell>
          <cell r="C8114">
            <v>0</v>
          </cell>
          <cell r="D8114" t="str">
            <v/>
          </cell>
          <cell r="E8114">
            <v>0</v>
          </cell>
          <cell r="F8114">
            <v>0</v>
          </cell>
          <cell r="G8114">
            <v>0</v>
          </cell>
        </row>
        <row r="8115">
          <cell r="A8115" t="str">
            <v/>
          </cell>
          <cell r="B8115" t="str">
            <v/>
          </cell>
          <cell r="C8115">
            <v>0</v>
          </cell>
          <cell r="D8115" t="str">
            <v/>
          </cell>
          <cell r="E8115">
            <v>0</v>
          </cell>
          <cell r="F8115">
            <v>0</v>
          </cell>
          <cell r="G8115">
            <v>0</v>
          </cell>
        </row>
        <row r="8116">
          <cell r="A8116" t="str">
            <v/>
          </cell>
          <cell r="B8116" t="str">
            <v/>
          </cell>
          <cell r="C8116">
            <v>0</v>
          </cell>
          <cell r="D8116" t="str">
            <v/>
          </cell>
          <cell r="E8116">
            <v>0</v>
          </cell>
          <cell r="F8116">
            <v>0</v>
          </cell>
          <cell r="G8116">
            <v>0</v>
          </cell>
        </row>
        <row r="8117">
          <cell r="A8117" t="str">
            <v/>
          </cell>
          <cell r="B8117" t="str">
            <v/>
          </cell>
          <cell r="C8117">
            <v>0</v>
          </cell>
          <cell r="D8117" t="str">
            <v/>
          </cell>
          <cell r="E8117">
            <v>0</v>
          </cell>
          <cell r="F8117">
            <v>0</v>
          </cell>
          <cell r="G8117">
            <v>0</v>
          </cell>
        </row>
        <row r="8118">
          <cell r="A8118" t="str">
            <v/>
          </cell>
          <cell r="B8118" t="str">
            <v/>
          </cell>
          <cell r="C8118">
            <v>0</v>
          </cell>
          <cell r="D8118" t="str">
            <v/>
          </cell>
          <cell r="E8118">
            <v>0</v>
          </cell>
          <cell r="F8118">
            <v>0</v>
          </cell>
          <cell r="G8118">
            <v>0</v>
          </cell>
        </row>
        <row r="8119">
          <cell r="A8119" t="str">
            <v/>
          </cell>
          <cell r="B8119" t="str">
            <v/>
          </cell>
          <cell r="C8119">
            <v>0</v>
          </cell>
          <cell r="D8119" t="str">
            <v/>
          </cell>
          <cell r="E8119">
            <v>0</v>
          </cell>
          <cell r="F8119">
            <v>0</v>
          </cell>
          <cell r="G8119">
            <v>0</v>
          </cell>
        </row>
        <row r="8120">
          <cell r="A8120" t="str">
            <v/>
          </cell>
          <cell r="B8120" t="str">
            <v/>
          </cell>
          <cell r="C8120">
            <v>0</v>
          </cell>
          <cell r="D8120" t="str">
            <v/>
          </cell>
          <cell r="E8120">
            <v>0</v>
          </cell>
          <cell r="F8120">
            <v>0</v>
          </cell>
          <cell r="G8120">
            <v>0</v>
          </cell>
        </row>
        <row r="8121">
          <cell r="A8121" t="str">
            <v/>
          </cell>
          <cell r="B8121" t="str">
            <v/>
          </cell>
          <cell r="C8121">
            <v>0</v>
          </cell>
          <cell r="D8121" t="str">
            <v/>
          </cell>
          <cell r="E8121">
            <v>0</v>
          </cell>
          <cell r="F8121">
            <v>0</v>
          </cell>
          <cell r="G8121">
            <v>0</v>
          </cell>
        </row>
        <row r="8122">
          <cell r="A8122" t="str">
            <v/>
          </cell>
          <cell r="B8122" t="str">
            <v/>
          </cell>
          <cell r="C8122">
            <v>0</v>
          </cell>
          <cell r="D8122" t="str">
            <v/>
          </cell>
          <cell r="E8122">
            <v>0</v>
          </cell>
          <cell r="F8122">
            <v>0</v>
          </cell>
          <cell r="G8122">
            <v>0</v>
          </cell>
        </row>
        <row r="8123">
          <cell r="A8123" t="str">
            <v/>
          </cell>
          <cell r="B8123" t="str">
            <v/>
          </cell>
          <cell r="C8123">
            <v>0</v>
          </cell>
          <cell r="D8123" t="str">
            <v/>
          </cell>
          <cell r="E8123">
            <v>0</v>
          </cell>
          <cell r="F8123">
            <v>0</v>
          </cell>
          <cell r="G8123">
            <v>0</v>
          </cell>
        </row>
        <row r="8124">
          <cell r="A8124" t="str">
            <v/>
          </cell>
          <cell r="B8124" t="str">
            <v/>
          </cell>
          <cell r="C8124">
            <v>0</v>
          </cell>
          <cell r="D8124" t="str">
            <v/>
          </cell>
          <cell r="E8124">
            <v>0</v>
          </cell>
          <cell r="F8124">
            <v>0</v>
          </cell>
          <cell r="G8124">
            <v>0</v>
          </cell>
        </row>
        <row r="8125">
          <cell r="A8125" t="str">
            <v/>
          </cell>
          <cell r="B8125" t="str">
            <v/>
          </cell>
          <cell r="C8125">
            <v>0</v>
          </cell>
          <cell r="D8125" t="str">
            <v/>
          </cell>
          <cell r="E8125">
            <v>0</v>
          </cell>
          <cell r="F8125">
            <v>0</v>
          </cell>
          <cell r="G8125">
            <v>0</v>
          </cell>
        </row>
        <row r="8126">
          <cell r="A8126">
            <v>0</v>
          </cell>
          <cell r="B8126">
            <v>0</v>
          </cell>
          <cell r="C8126">
            <v>0</v>
          </cell>
          <cell r="D8126">
            <v>0</v>
          </cell>
          <cell r="E8126">
            <v>0</v>
          </cell>
          <cell r="F8126" t="str">
            <v>Total A</v>
          </cell>
          <cell r="G8126">
            <v>0</v>
          </cell>
        </row>
        <row r="8127">
          <cell r="A8127">
            <v>0</v>
          </cell>
          <cell r="B8127">
            <v>0</v>
          </cell>
          <cell r="C8127" t="str">
            <v>B - MANO DE OBRA</v>
          </cell>
          <cell r="D8127">
            <v>0</v>
          </cell>
          <cell r="E8127">
            <v>0</v>
          </cell>
          <cell r="F8127">
            <v>0</v>
          </cell>
          <cell r="G8127">
            <v>0</v>
          </cell>
        </row>
        <row r="8128">
          <cell r="A8128" t="str">
            <v/>
          </cell>
          <cell r="B8128">
            <v>0</v>
          </cell>
          <cell r="C8128">
            <v>0</v>
          </cell>
          <cell r="D8128" t="str">
            <v/>
          </cell>
          <cell r="E8128">
            <v>0</v>
          </cell>
          <cell r="F8128">
            <v>0</v>
          </cell>
          <cell r="G8128">
            <v>0</v>
          </cell>
        </row>
        <row r="8129">
          <cell r="A8129" t="str">
            <v/>
          </cell>
          <cell r="B8129">
            <v>0</v>
          </cell>
          <cell r="C8129">
            <v>0</v>
          </cell>
          <cell r="D8129" t="str">
            <v/>
          </cell>
          <cell r="E8129">
            <v>0</v>
          </cell>
          <cell r="F8129">
            <v>0</v>
          </cell>
          <cell r="G8129">
            <v>0</v>
          </cell>
        </row>
        <row r="8130">
          <cell r="A8130" t="str">
            <v/>
          </cell>
          <cell r="B8130">
            <v>0</v>
          </cell>
          <cell r="C8130">
            <v>0</v>
          </cell>
          <cell r="D8130" t="str">
            <v/>
          </cell>
          <cell r="E8130">
            <v>0</v>
          </cell>
          <cell r="F8130">
            <v>0</v>
          </cell>
          <cell r="G8130">
            <v>0</v>
          </cell>
        </row>
        <row r="8131">
          <cell r="A8131" t="str">
            <v/>
          </cell>
          <cell r="B8131">
            <v>0</v>
          </cell>
          <cell r="C8131">
            <v>0</v>
          </cell>
          <cell r="D8131" t="str">
            <v/>
          </cell>
          <cell r="E8131">
            <v>0</v>
          </cell>
          <cell r="F8131">
            <v>0</v>
          </cell>
          <cell r="G8131">
            <v>0</v>
          </cell>
        </row>
        <row r="8132">
          <cell r="A8132" t="str">
            <v/>
          </cell>
          <cell r="B8132">
            <v>0</v>
          </cell>
          <cell r="C8132">
            <v>0</v>
          </cell>
          <cell r="D8132" t="str">
            <v/>
          </cell>
          <cell r="E8132">
            <v>0</v>
          </cell>
          <cell r="F8132">
            <v>0</v>
          </cell>
          <cell r="G8132">
            <v>0</v>
          </cell>
        </row>
        <row r="8133">
          <cell r="A8133" t="str">
            <v/>
          </cell>
          <cell r="B8133">
            <v>0</v>
          </cell>
          <cell r="C8133">
            <v>0</v>
          </cell>
          <cell r="D8133" t="str">
            <v/>
          </cell>
          <cell r="E8133">
            <v>0</v>
          </cell>
          <cell r="F8133">
            <v>0</v>
          </cell>
          <cell r="G8133">
            <v>0</v>
          </cell>
        </row>
        <row r="8134">
          <cell r="A8134" t="str">
            <v/>
          </cell>
          <cell r="B8134">
            <v>0</v>
          </cell>
          <cell r="C8134">
            <v>0</v>
          </cell>
          <cell r="D8134" t="str">
            <v/>
          </cell>
          <cell r="E8134">
            <v>0</v>
          </cell>
          <cell r="F8134">
            <v>0</v>
          </cell>
          <cell r="G8134">
            <v>0</v>
          </cell>
        </row>
        <row r="8135">
          <cell r="A8135" t="str">
            <v/>
          </cell>
          <cell r="B8135">
            <v>0</v>
          </cell>
          <cell r="C8135">
            <v>0</v>
          </cell>
          <cell r="D8135" t="str">
            <v/>
          </cell>
          <cell r="E8135">
            <v>0</v>
          </cell>
          <cell r="F8135">
            <v>0</v>
          </cell>
          <cell r="G8135">
            <v>0</v>
          </cell>
        </row>
        <row r="8136">
          <cell r="A8136">
            <v>0</v>
          </cell>
          <cell r="B8136">
            <v>0</v>
          </cell>
          <cell r="C8136">
            <v>0</v>
          </cell>
          <cell r="D8136">
            <v>0</v>
          </cell>
          <cell r="E8136">
            <v>0</v>
          </cell>
          <cell r="F8136" t="str">
            <v>Total B</v>
          </cell>
          <cell r="G8136">
            <v>0</v>
          </cell>
        </row>
        <row r="8137">
          <cell r="A8137">
            <v>0</v>
          </cell>
          <cell r="B8137">
            <v>0</v>
          </cell>
          <cell r="C8137" t="str">
            <v>C - EQUIPOS</v>
          </cell>
          <cell r="D8137">
            <v>0</v>
          </cell>
          <cell r="E8137">
            <v>0</v>
          </cell>
          <cell r="F8137">
            <v>0</v>
          </cell>
          <cell r="G8137">
            <v>0</v>
          </cell>
        </row>
        <row r="8138">
          <cell r="A8138" t="str">
            <v/>
          </cell>
          <cell r="B8138" t="str">
            <v/>
          </cell>
          <cell r="C8138">
            <v>0</v>
          </cell>
          <cell r="D8138" t="str">
            <v/>
          </cell>
          <cell r="E8138">
            <v>0</v>
          </cell>
          <cell r="F8138">
            <v>0</v>
          </cell>
          <cell r="G8138">
            <v>0</v>
          </cell>
        </row>
        <row r="8139">
          <cell r="A8139" t="str">
            <v/>
          </cell>
          <cell r="B8139" t="str">
            <v/>
          </cell>
          <cell r="C8139">
            <v>0</v>
          </cell>
          <cell r="D8139" t="str">
            <v/>
          </cell>
          <cell r="E8139">
            <v>0</v>
          </cell>
          <cell r="F8139">
            <v>0</v>
          </cell>
          <cell r="G8139">
            <v>0</v>
          </cell>
        </row>
        <row r="8140">
          <cell r="A8140" t="str">
            <v/>
          </cell>
          <cell r="B8140" t="str">
            <v/>
          </cell>
          <cell r="C8140">
            <v>0</v>
          </cell>
          <cell r="D8140" t="str">
            <v/>
          </cell>
          <cell r="E8140">
            <v>0</v>
          </cell>
          <cell r="F8140">
            <v>0</v>
          </cell>
          <cell r="G8140">
            <v>0</v>
          </cell>
        </row>
        <row r="8141">
          <cell r="A8141" t="str">
            <v/>
          </cell>
          <cell r="B8141" t="str">
            <v/>
          </cell>
          <cell r="C8141">
            <v>0</v>
          </cell>
          <cell r="D8141" t="str">
            <v/>
          </cell>
          <cell r="E8141">
            <v>0</v>
          </cell>
          <cell r="F8141">
            <v>0</v>
          </cell>
          <cell r="G8141">
            <v>0</v>
          </cell>
        </row>
        <row r="8142">
          <cell r="A8142" t="str">
            <v/>
          </cell>
          <cell r="B8142" t="str">
            <v/>
          </cell>
          <cell r="C8142">
            <v>0</v>
          </cell>
          <cell r="D8142" t="str">
            <v/>
          </cell>
          <cell r="E8142">
            <v>0</v>
          </cell>
          <cell r="F8142">
            <v>0</v>
          </cell>
          <cell r="G8142">
            <v>0</v>
          </cell>
        </row>
        <row r="8143">
          <cell r="A8143" t="str">
            <v/>
          </cell>
          <cell r="B8143" t="str">
            <v/>
          </cell>
          <cell r="C8143">
            <v>0</v>
          </cell>
          <cell r="D8143" t="str">
            <v/>
          </cell>
          <cell r="E8143">
            <v>0</v>
          </cell>
          <cell r="F8143">
            <v>0</v>
          </cell>
          <cell r="G8143">
            <v>0</v>
          </cell>
        </row>
        <row r="8144">
          <cell r="A8144" t="str">
            <v/>
          </cell>
          <cell r="B8144" t="str">
            <v/>
          </cell>
          <cell r="C8144">
            <v>0</v>
          </cell>
          <cell r="D8144" t="str">
            <v/>
          </cell>
          <cell r="E8144">
            <v>0</v>
          </cell>
          <cell r="F8144">
            <v>0</v>
          </cell>
          <cell r="G8144">
            <v>0</v>
          </cell>
        </row>
        <row r="8145">
          <cell r="A8145" t="str">
            <v/>
          </cell>
          <cell r="B8145" t="str">
            <v/>
          </cell>
          <cell r="C8145">
            <v>0</v>
          </cell>
          <cell r="D8145" t="str">
            <v/>
          </cell>
          <cell r="E8145">
            <v>0</v>
          </cell>
          <cell r="F8145">
            <v>0</v>
          </cell>
          <cell r="G8145">
            <v>0</v>
          </cell>
        </row>
        <row r="8146">
          <cell r="A8146" t="str">
            <v/>
          </cell>
          <cell r="B8146" t="str">
            <v/>
          </cell>
          <cell r="C8146">
            <v>0</v>
          </cell>
          <cell r="D8146" t="str">
            <v/>
          </cell>
          <cell r="E8146">
            <v>0</v>
          </cell>
          <cell r="F8146">
            <v>0</v>
          </cell>
          <cell r="G8146">
            <v>0</v>
          </cell>
        </row>
        <row r="8147">
          <cell r="A8147">
            <v>0</v>
          </cell>
          <cell r="B8147">
            <v>0</v>
          </cell>
          <cell r="C8147">
            <v>0</v>
          </cell>
          <cell r="D8147">
            <v>0</v>
          </cell>
          <cell r="E8147">
            <v>0</v>
          </cell>
          <cell r="F8147" t="str">
            <v>Total C</v>
          </cell>
          <cell r="G8147">
            <v>0</v>
          </cell>
        </row>
        <row r="8148">
          <cell r="A8148">
            <v>0</v>
          </cell>
          <cell r="B8148">
            <v>0</v>
          </cell>
          <cell r="C8148">
            <v>0</v>
          </cell>
          <cell r="D8148">
            <v>0</v>
          </cell>
          <cell r="E8148">
            <v>0</v>
          </cell>
          <cell r="F8148">
            <v>0</v>
          </cell>
          <cell r="G8148">
            <v>0</v>
          </cell>
        </row>
        <row r="8149">
          <cell r="A8149" t="str">
            <v/>
          </cell>
          <cell r="B8149" t="str">
            <v/>
          </cell>
          <cell r="C8149">
            <v>0</v>
          </cell>
          <cell r="D8149" t="str">
            <v>Costo  Neto</v>
          </cell>
          <cell r="E8149">
            <v>0</v>
          </cell>
          <cell r="F8149" t="str">
            <v>Total D=A+B+C</v>
          </cell>
          <cell r="G8149">
            <v>0</v>
          </cell>
        </row>
        <row r="8151">
          <cell r="A8151" t="str">
            <v>ANALISIS DE PRECIOS</v>
          </cell>
          <cell r="B8151">
            <v>0</v>
          </cell>
          <cell r="C8151">
            <v>0</v>
          </cell>
          <cell r="D8151">
            <v>0</v>
          </cell>
          <cell r="E8151">
            <v>0</v>
          </cell>
          <cell r="F8151">
            <v>0</v>
          </cell>
          <cell r="G8151">
            <v>0</v>
          </cell>
        </row>
        <row r="8152">
          <cell r="A8152" t="str">
            <v>COMITENTE:</v>
          </cell>
          <cell r="B8152" t="str">
            <v>DIRECCIÓN DE ARQUITECTURA</v>
          </cell>
          <cell r="C8152">
            <v>0</v>
          </cell>
          <cell r="D8152">
            <v>0</v>
          </cell>
          <cell r="E8152">
            <v>0</v>
          </cell>
          <cell r="F8152">
            <v>0</v>
          </cell>
          <cell r="G8152">
            <v>0</v>
          </cell>
        </row>
        <row r="8153">
          <cell r="A8153" t="str">
            <v>CONTRATISTA:</v>
          </cell>
          <cell r="B8153" t="str">
            <v>FUNCIONALES SIGOP</v>
          </cell>
          <cell r="C8153">
            <v>0</v>
          </cell>
          <cell r="D8153">
            <v>0</v>
          </cell>
          <cell r="E8153">
            <v>0</v>
          </cell>
          <cell r="F8153">
            <v>0</v>
          </cell>
          <cell r="G8153">
            <v>0</v>
          </cell>
        </row>
        <row r="8154">
          <cell r="A8154" t="str">
            <v>OBRA:</v>
          </cell>
          <cell r="B8154" t="str">
            <v>PRUEBA PLANILLA DE MEDICION</v>
          </cell>
          <cell r="C8154">
            <v>0</v>
          </cell>
          <cell r="D8154">
            <v>0</v>
          </cell>
          <cell r="E8154">
            <v>0</v>
          </cell>
          <cell r="F8154" t="str">
            <v>PRECIOS A:</v>
          </cell>
          <cell r="G8154">
            <v>0</v>
          </cell>
        </row>
        <row r="8155">
          <cell r="A8155" t="str">
            <v>UBICACIÓN:</v>
          </cell>
          <cell r="B8155" t="str">
            <v>CENTRO CIVICO</v>
          </cell>
          <cell r="C8155">
            <v>0</v>
          </cell>
          <cell r="D8155">
            <v>0</v>
          </cell>
          <cell r="E8155">
            <v>0</v>
          </cell>
          <cell r="F8155">
            <v>0</v>
          </cell>
          <cell r="G8155">
            <v>0</v>
          </cell>
        </row>
        <row r="8156">
          <cell r="A8156" t="str">
            <v>RUBRO:</v>
          </cell>
          <cell r="B8156" t="str">
            <v/>
          </cell>
          <cell r="C8156" t="str">
            <v/>
          </cell>
          <cell r="D8156">
            <v>0</v>
          </cell>
          <cell r="E8156">
            <v>0</v>
          </cell>
          <cell r="F8156">
            <v>0</v>
          </cell>
          <cell r="G8156">
            <v>0</v>
          </cell>
        </row>
        <row r="8157">
          <cell r="A8157" t="str">
            <v>ITEM:</v>
          </cell>
          <cell r="B8157" t="str">
            <v/>
          </cell>
          <cell r="C8157" t="str">
            <v/>
          </cell>
          <cell r="D8157">
            <v>0</v>
          </cell>
          <cell r="E8157">
            <v>0</v>
          </cell>
          <cell r="F8157" t="str">
            <v>UNIDAD:</v>
          </cell>
          <cell r="G8157" t="str">
            <v/>
          </cell>
        </row>
        <row r="8158">
          <cell r="A8158">
            <v>0</v>
          </cell>
          <cell r="B8158">
            <v>0</v>
          </cell>
          <cell r="C8158">
            <v>0</v>
          </cell>
          <cell r="D8158">
            <v>0</v>
          </cell>
          <cell r="E8158">
            <v>0</v>
          </cell>
          <cell r="F8158">
            <v>0</v>
          </cell>
          <cell r="G8158">
            <v>0</v>
          </cell>
        </row>
        <row r="8159">
          <cell r="A8159" t="str">
            <v>DATOS REDETERMINACION</v>
          </cell>
          <cell r="B8159">
            <v>0</v>
          </cell>
          <cell r="C8159" t="str">
            <v>DESIGNACION</v>
          </cell>
          <cell r="D8159" t="str">
            <v>U</v>
          </cell>
          <cell r="E8159" t="str">
            <v>Cantidad</v>
          </cell>
          <cell r="F8159" t="str">
            <v>$ Unitarios</v>
          </cell>
          <cell r="G8159" t="str">
            <v>$ Parcial</v>
          </cell>
        </row>
        <row r="8160">
          <cell r="A8160" t="str">
            <v>CÓDIGO</v>
          </cell>
          <cell r="B8160" t="str">
            <v>DESCRIPCIÓN</v>
          </cell>
          <cell r="C8160">
            <v>0</v>
          </cell>
          <cell r="D8160">
            <v>0</v>
          </cell>
          <cell r="E8160">
            <v>0</v>
          </cell>
          <cell r="F8160">
            <v>0</v>
          </cell>
          <cell r="G8160">
            <v>0</v>
          </cell>
        </row>
        <row r="8161">
          <cell r="A8161">
            <v>0</v>
          </cell>
          <cell r="B8161">
            <v>0</v>
          </cell>
          <cell r="C8161" t="str">
            <v>A - MATERIALES</v>
          </cell>
          <cell r="D8161">
            <v>0</v>
          </cell>
          <cell r="E8161">
            <v>0</v>
          </cell>
          <cell r="F8161">
            <v>0</v>
          </cell>
          <cell r="G8161">
            <v>0</v>
          </cell>
        </row>
        <row r="8162">
          <cell r="A8162" t="str">
            <v/>
          </cell>
          <cell r="B8162" t="str">
            <v/>
          </cell>
          <cell r="C8162">
            <v>0</v>
          </cell>
          <cell r="D8162" t="str">
            <v/>
          </cell>
          <cell r="E8162">
            <v>0</v>
          </cell>
          <cell r="F8162">
            <v>0</v>
          </cell>
          <cell r="G8162">
            <v>0</v>
          </cell>
        </row>
        <row r="8163">
          <cell r="A8163" t="str">
            <v/>
          </cell>
          <cell r="B8163" t="str">
            <v/>
          </cell>
          <cell r="C8163">
            <v>0</v>
          </cell>
          <cell r="D8163" t="str">
            <v/>
          </cell>
          <cell r="E8163">
            <v>0</v>
          </cell>
          <cell r="F8163">
            <v>0</v>
          </cell>
          <cell r="G8163">
            <v>0</v>
          </cell>
        </row>
        <row r="8164">
          <cell r="A8164" t="str">
            <v/>
          </cell>
          <cell r="B8164" t="str">
            <v/>
          </cell>
          <cell r="C8164">
            <v>0</v>
          </cell>
          <cell r="D8164" t="str">
            <v/>
          </cell>
          <cell r="E8164">
            <v>0</v>
          </cell>
          <cell r="F8164">
            <v>0</v>
          </cell>
          <cell r="G8164">
            <v>0</v>
          </cell>
        </row>
        <row r="8165">
          <cell r="A8165" t="str">
            <v/>
          </cell>
          <cell r="B8165" t="str">
            <v/>
          </cell>
          <cell r="C8165">
            <v>0</v>
          </cell>
          <cell r="D8165" t="str">
            <v/>
          </cell>
          <cell r="E8165">
            <v>0</v>
          </cell>
          <cell r="F8165">
            <v>0</v>
          </cell>
          <cell r="G8165">
            <v>0</v>
          </cell>
        </row>
        <row r="8166">
          <cell r="A8166" t="str">
            <v/>
          </cell>
          <cell r="B8166" t="str">
            <v/>
          </cell>
          <cell r="C8166">
            <v>0</v>
          </cell>
          <cell r="D8166" t="str">
            <v/>
          </cell>
          <cell r="E8166">
            <v>0</v>
          </cell>
          <cell r="F8166">
            <v>0</v>
          </cell>
          <cell r="G8166">
            <v>0</v>
          </cell>
        </row>
        <row r="8167">
          <cell r="A8167" t="str">
            <v/>
          </cell>
          <cell r="B8167" t="str">
            <v/>
          </cell>
          <cell r="C8167">
            <v>0</v>
          </cell>
          <cell r="D8167" t="str">
            <v/>
          </cell>
          <cell r="E8167">
            <v>0</v>
          </cell>
          <cell r="F8167">
            <v>0</v>
          </cell>
          <cell r="G8167">
            <v>0</v>
          </cell>
        </row>
        <row r="8168">
          <cell r="A8168" t="str">
            <v/>
          </cell>
          <cell r="B8168" t="str">
            <v/>
          </cell>
          <cell r="C8168">
            <v>0</v>
          </cell>
          <cell r="D8168" t="str">
            <v/>
          </cell>
          <cell r="E8168">
            <v>0</v>
          </cell>
          <cell r="F8168">
            <v>0</v>
          </cell>
          <cell r="G8168">
            <v>0</v>
          </cell>
        </row>
        <row r="8169">
          <cell r="A8169" t="str">
            <v/>
          </cell>
          <cell r="B8169" t="str">
            <v/>
          </cell>
          <cell r="C8169">
            <v>0</v>
          </cell>
          <cell r="D8169" t="str">
            <v/>
          </cell>
          <cell r="E8169">
            <v>0</v>
          </cell>
          <cell r="F8169">
            <v>0</v>
          </cell>
          <cell r="G8169">
            <v>0</v>
          </cell>
        </row>
        <row r="8170">
          <cell r="A8170" t="str">
            <v/>
          </cell>
          <cell r="B8170" t="str">
            <v/>
          </cell>
          <cell r="C8170">
            <v>0</v>
          </cell>
          <cell r="D8170" t="str">
            <v/>
          </cell>
          <cell r="E8170">
            <v>0</v>
          </cell>
          <cell r="F8170">
            <v>0</v>
          </cell>
          <cell r="G8170">
            <v>0</v>
          </cell>
        </row>
        <row r="8171">
          <cell r="A8171" t="str">
            <v/>
          </cell>
          <cell r="B8171" t="str">
            <v/>
          </cell>
          <cell r="C8171">
            <v>0</v>
          </cell>
          <cell r="D8171" t="str">
            <v/>
          </cell>
          <cell r="E8171">
            <v>0</v>
          </cell>
          <cell r="F8171">
            <v>0</v>
          </cell>
          <cell r="G8171">
            <v>0</v>
          </cell>
        </row>
        <row r="8172">
          <cell r="A8172" t="str">
            <v/>
          </cell>
          <cell r="B8172" t="str">
            <v/>
          </cell>
          <cell r="C8172">
            <v>0</v>
          </cell>
          <cell r="D8172" t="str">
            <v/>
          </cell>
          <cell r="E8172">
            <v>0</v>
          </cell>
          <cell r="F8172">
            <v>0</v>
          </cell>
          <cell r="G8172">
            <v>0</v>
          </cell>
        </row>
        <row r="8173">
          <cell r="A8173" t="str">
            <v/>
          </cell>
          <cell r="B8173" t="str">
            <v/>
          </cell>
          <cell r="C8173">
            <v>0</v>
          </cell>
          <cell r="D8173" t="str">
            <v/>
          </cell>
          <cell r="E8173">
            <v>0</v>
          </cell>
          <cell r="F8173">
            <v>0</v>
          </cell>
          <cell r="G8173">
            <v>0</v>
          </cell>
        </row>
        <row r="8174">
          <cell r="A8174" t="str">
            <v/>
          </cell>
          <cell r="B8174" t="str">
            <v/>
          </cell>
          <cell r="C8174">
            <v>0</v>
          </cell>
          <cell r="D8174" t="str">
            <v/>
          </cell>
          <cell r="E8174">
            <v>0</v>
          </cell>
          <cell r="F8174">
            <v>0</v>
          </cell>
          <cell r="G8174">
            <v>0</v>
          </cell>
        </row>
        <row r="8175">
          <cell r="A8175" t="str">
            <v/>
          </cell>
          <cell r="B8175" t="str">
            <v/>
          </cell>
          <cell r="C8175">
            <v>0</v>
          </cell>
          <cell r="D8175" t="str">
            <v/>
          </cell>
          <cell r="E8175">
            <v>0</v>
          </cell>
          <cell r="F8175">
            <v>0</v>
          </cell>
          <cell r="G8175">
            <v>0</v>
          </cell>
        </row>
        <row r="8176">
          <cell r="A8176">
            <v>0</v>
          </cell>
          <cell r="B8176">
            <v>0</v>
          </cell>
          <cell r="C8176">
            <v>0</v>
          </cell>
          <cell r="D8176">
            <v>0</v>
          </cell>
          <cell r="E8176">
            <v>0</v>
          </cell>
          <cell r="F8176" t="str">
            <v>Total A</v>
          </cell>
          <cell r="G8176">
            <v>0</v>
          </cell>
        </row>
        <row r="8177">
          <cell r="A8177">
            <v>0</v>
          </cell>
          <cell r="B8177">
            <v>0</v>
          </cell>
          <cell r="C8177" t="str">
            <v>B - MANO DE OBRA</v>
          </cell>
          <cell r="D8177">
            <v>0</v>
          </cell>
          <cell r="E8177">
            <v>0</v>
          </cell>
          <cell r="F8177">
            <v>0</v>
          </cell>
          <cell r="G8177">
            <v>0</v>
          </cell>
        </row>
        <row r="8178">
          <cell r="A8178" t="str">
            <v/>
          </cell>
          <cell r="B8178">
            <v>0</v>
          </cell>
          <cell r="C8178">
            <v>0</v>
          </cell>
          <cell r="D8178" t="str">
            <v/>
          </cell>
          <cell r="E8178">
            <v>0</v>
          </cell>
          <cell r="F8178">
            <v>0</v>
          </cell>
          <cell r="G8178">
            <v>0</v>
          </cell>
        </row>
        <row r="8179">
          <cell r="A8179" t="str">
            <v/>
          </cell>
          <cell r="B8179">
            <v>0</v>
          </cell>
          <cell r="C8179">
            <v>0</v>
          </cell>
          <cell r="D8179" t="str">
            <v/>
          </cell>
          <cell r="E8179">
            <v>0</v>
          </cell>
          <cell r="F8179">
            <v>0</v>
          </cell>
          <cell r="G8179">
            <v>0</v>
          </cell>
        </row>
        <row r="8180">
          <cell r="A8180" t="str">
            <v/>
          </cell>
          <cell r="B8180">
            <v>0</v>
          </cell>
          <cell r="C8180">
            <v>0</v>
          </cell>
          <cell r="D8180" t="str">
            <v/>
          </cell>
          <cell r="E8180">
            <v>0</v>
          </cell>
          <cell r="F8180">
            <v>0</v>
          </cell>
          <cell r="G8180">
            <v>0</v>
          </cell>
        </row>
        <row r="8181">
          <cell r="A8181" t="str">
            <v/>
          </cell>
          <cell r="B8181">
            <v>0</v>
          </cell>
          <cell r="C8181">
            <v>0</v>
          </cell>
          <cell r="D8181" t="str">
            <v/>
          </cell>
          <cell r="E8181">
            <v>0</v>
          </cell>
          <cell r="F8181">
            <v>0</v>
          </cell>
          <cell r="G8181">
            <v>0</v>
          </cell>
        </row>
        <row r="8182">
          <cell r="A8182" t="str">
            <v/>
          </cell>
          <cell r="B8182">
            <v>0</v>
          </cell>
          <cell r="C8182">
            <v>0</v>
          </cell>
          <cell r="D8182" t="str">
            <v/>
          </cell>
          <cell r="E8182">
            <v>0</v>
          </cell>
          <cell r="F8182">
            <v>0</v>
          </cell>
          <cell r="G8182">
            <v>0</v>
          </cell>
        </row>
        <row r="8183">
          <cell r="A8183" t="str">
            <v/>
          </cell>
          <cell r="B8183">
            <v>0</v>
          </cell>
          <cell r="C8183">
            <v>0</v>
          </cell>
          <cell r="D8183" t="str">
            <v/>
          </cell>
          <cell r="E8183">
            <v>0</v>
          </cell>
          <cell r="F8183">
            <v>0</v>
          </cell>
          <cell r="G8183">
            <v>0</v>
          </cell>
        </row>
        <row r="8184">
          <cell r="A8184" t="str">
            <v/>
          </cell>
          <cell r="B8184">
            <v>0</v>
          </cell>
          <cell r="C8184">
            <v>0</v>
          </cell>
          <cell r="D8184" t="str">
            <v/>
          </cell>
          <cell r="E8184">
            <v>0</v>
          </cell>
          <cell r="F8184">
            <v>0</v>
          </cell>
          <cell r="G8184">
            <v>0</v>
          </cell>
        </row>
        <row r="8185">
          <cell r="A8185" t="str">
            <v/>
          </cell>
          <cell r="B8185">
            <v>0</v>
          </cell>
          <cell r="C8185">
            <v>0</v>
          </cell>
          <cell r="D8185" t="str">
            <v/>
          </cell>
          <cell r="E8185">
            <v>0</v>
          </cell>
          <cell r="F8185">
            <v>0</v>
          </cell>
          <cell r="G8185">
            <v>0</v>
          </cell>
        </row>
        <row r="8186">
          <cell r="A8186">
            <v>0</v>
          </cell>
          <cell r="B8186">
            <v>0</v>
          </cell>
          <cell r="C8186">
            <v>0</v>
          </cell>
          <cell r="D8186">
            <v>0</v>
          </cell>
          <cell r="E8186">
            <v>0</v>
          </cell>
          <cell r="F8186" t="str">
            <v>Total B</v>
          </cell>
          <cell r="G8186">
            <v>0</v>
          </cell>
        </row>
        <row r="8187">
          <cell r="A8187">
            <v>0</v>
          </cell>
          <cell r="B8187">
            <v>0</v>
          </cell>
          <cell r="C8187" t="str">
            <v>C - EQUIPOS</v>
          </cell>
          <cell r="D8187">
            <v>0</v>
          </cell>
          <cell r="E8187">
            <v>0</v>
          </cell>
          <cell r="F8187">
            <v>0</v>
          </cell>
          <cell r="G8187">
            <v>0</v>
          </cell>
        </row>
        <row r="8188">
          <cell r="A8188" t="str">
            <v/>
          </cell>
          <cell r="B8188" t="str">
            <v/>
          </cell>
          <cell r="C8188">
            <v>0</v>
          </cell>
          <cell r="D8188" t="str">
            <v/>
          </cell>
          <cell r="E8188">
            <v>0</v>
          </cell>
          <cell r="F8188">
            <v>0</v>
          </cell>
          <cell r="G8188">
            <v>0</v>
          </cell>
        </row>
        <row r="8189">
          <cell r="A8189" t="str">
            <v/>
          </cell>
          <cell r="B8189" t="str">
            <v/>
          </cell>
          <cell r="C8189">
            <v>0</v>
          </cell>
          <cell r="D8189" t="str">
            <v/>
          </cell>
          <cell r="E8189">
            <v>0</v>
          </cell>
          <cell r="F8189">
            <v>0</v>
          </cell>
          <cell r="G8189">
            <v>0</v>
          </cell>
        </row>
        <row r="8190">
          <cell r="A8190" t="str">
            <v/>
          </cell>
          <cell r="B8190" t="str">
            <v/>
          </cell>
          <cell r="C8190">
            <v>0</v>
          </cell>
          <cell r="D8190" t="str">
            <v/>
          </cell>
          <cell r="E8190">
            <v>0</v>
          </cell>
          <cell r="F8190">
            <v>0</v>
          </cell>
          <cell r="G8190">
            <v>0</v>
          </cell>
        </row>
        <row r="8191">
          <cell r="A8191" t="str">
            <v/>
          </cell>
          <cell r="B8191" t="str">
            <v/>
          </cell>
          <cell r="C8191">
            <v>0</v>
          </cell>
          <cell r="D8191" t="str">
            <v/>
          </cell>
          <cell r="E8191">
            <v>0</v>
          </cell>
          <cell r="F8191">
            <v>0</v>
          </cell>
          <cell r="G8191">
            <v>0</v>
          </cell>
        </row>
        <row r="8192">
          <cell r="A8192" t="str">
            <v/>
          </cell>
          <cell r="B8192" t="str">
            <v/>
          </cell>
          <cell r="C8192">
            <v>0</v>
          </cell>
          <cell r="D8192" t="str">
            <v/>
          </cell>
          <cell r="E8192">
            <v>0</v>
          </cell>
          <cell r="F8192">
            <v>0</v>
          </cell>
          <cell r="G8192">
            <v>0</v>
          </cell>
        </row>
        <row r="8193">
          <cell r="A8193" t="str">
            <v/>
          </cell>
          <cell r="B8193" t="str">
            <v/>
          </cell>
          <cell r="C8193">
            <v>0</v>
          </cell>
          <cell r="D8193" t="str">
            <v/>
          </cell>
          <cell r="E8193">
            <v>0</v>
          </cell>
          <cell r="F8193">
            <v>0</v>
          </cell>
          <cell r="G8193">
            <v>0</v>
          </cell>
        </row>
        <row r="8194">
          <cell r="A8194" t="str">
            <v/>
          </cell>
          <cell r="B8194" t="str">
            <v/>
          </cell>
          <cell r="C8194">
            <v>0</v>
          </cell>
          <cell r="D8194" t="str">
            <v/>
          </cell>
          <cell r="E8194">
            <v>0</v>
          </cell>
          <cell r="F8194">
            <v>0</v>
          </cell>
          <cell r="G8194">
            <v>0</v>
          </cell>
        </row>
        <row r="8195">
          <cell r="A8195" t="str">
            <v/>
          </cell>
          <cell r="B8195" t="str">
            <v/>
          </cell>
          <cell r="C8195">
            <v>0</v>
          </cell>
          <cell r="D8195" t="str">
            <v/>
          </cell>
          <cell r="E8195">
            <v>0</v>
          </cell>
          <cell r="F8195">
            <v>0</v>
          </cell>
          <cell r="G8195">
            <v>0</v>
          </cell>
        </row>
        <row r="8196">
          <cell r="A8196" t="str">
            <v/>
          </cell>
          <cell r="B8196" t="str">
            <v/>
          </cell>
          <cell r="C8196">
            <v>0</v>
          </cell>
          <cell r="D8196" t="str">
            <v/>
          </cell>
          <cell r="E8196">
            <v>0</v>
          </cell>
          <cell r="F8196">
            <v>0</v>
          </cell>
          <cell r="G8196">
            <v>0</v>
          </cell>
        </row>
        <row r="8197">
          <cell r="A8197">
            <v>0</v>
          </cell>
          <cell r="B8197">
            <v>0</v>
          </cell>
          <cell r="C8197">
            <v>0</v>
          </cell>
          <cell r="D8197">
            <v>0</v>
          </cell>
          <cell r="E8197">
            <v>0</v>
          </cell>
          <cell r="F8197" t="str">
            <v>Total C</v>
          </cell>
          <cell r="G8197">
            <v>0</v>
          </cell>
        </row>
        <row r="8198">
          <cell r="A8198">
            <v>0</v>
          </cell>
          <cell r="B8198">
            <v>0</v>
          </cell>
          <cell r="C8198">
            <v>0</v>
          </cell>
          <cell r="D8198">
            <v>0</v>
          </cell>
          <cell r="E8198">
            <v>0</v>
          </cell>
          <cell r="F8198">
            <v>0</v>
          </cell>
          <cell r="G8198">
            <v>0</v>
          </cell>
        </row>
        <row r="8199">
          <cell r="A8199" t="str">
            <v/>
          </cell>
          <cell r="B8199" t="str">
            <v/>
          </cell>
          <cell r="C8199">
            <v>0</v>
          </cell>
          <cell r="D8199" t="str">
            <v>Costo  Neto</v>
          </cell>
          <cell r="E8199">
            <v>0</v>
          </cell>
          <cell r="F8199" t="str">
            <v>Total D=A+B+C</v>
          </cell>
          <cell r="G8199">
            <v>0</v>
          </cell>
        </row>
        <row r="8201">
          <cell r="A8201" t="str">
            <v>ANALISIS DE PRECIOS</v>
          </cell>
          <cell r="B8201">
            <v>0</v>
          </cell>
          <cell r="C8201">
            <v>0</v>
          </cell>
          <cell r="D8201">
            <v>0</v>
          </cell>
          <cell r="E8201">
            <v>0</v>
          </cell>
          <cell r="F8201">
            <v>0</v>
          </cell>
          <cell r="G8201">
            <v>0</v>
          </cell>
        </row>
        <row r="8202">
          <cell r="A8202" t="str">
            <v>COMITENTE:</v>
          </cell>
          <cell r="B8202" t="str">
            <v>DIRECCIÓN DE ARQUITECTURA</v>
          </cell>
          <cell r="C8202">
            <v>0</v>
          </cell>
          <cell r="D8202">
            <v>0</v>
          </cell>
          <cell r="E8202">
            <v>0</v>
          </cell>
          <cell r="F8202">
            <v>0</v>
          </cell>
          <cell r="G8202">
            <v>0</v>
          </cell>
        </row>
        <row r="8203">
          <cell r="A8203" t="str">
            <v>CONTRATISTA:</v>
          </cell>
          <cell r="B8203" t="str">
            <v>FUNCIONALES SIGOP</v>
          </cell>
          <cell r="C8203">
            <v>0</v>
          </cell>
          <cell r="D8203">
            <v>0</v>
          </cell>
          <cell r="E8203">
            <v>0</v>
          </cell>
          <cell r="F8203">
            <v>0</v>
          </cell>
          <cell r="G8203">
            <v>0</v>
          </cell>
        </row>
        <row r="8204">
          <cell r="A8204" t="str">
            <v>OBRA:</v>
          </cell>
          <cell r="B8204" t="str">
            <v>PRUEBA PLANILLA DE MEDICION</v>
          </cell>
          <cell r="C8204">
            <v>0</v>
          </cell>
          <cell r="D8204">
            <v>0</v>
          </cell>
          <cell r="E8204">
            <v>0</v>
          </cell>
          <cell r="F8204" t="str">
            <v>PRECIOS A:</v>
          </cell>
          <cell r="G8204">
            <v>0</v>
          </cell>
        </row>
        <row r="8205">
          <cell r="A8205" t="str">
            <v>UBICACIÓN:</v>
          </cell>
          <cell r="B8205" t="str">
            <v>CENTRO CIVICO</v>
          </cell>
          <cell r="C8205">
            <v>0</v>
          </cell>
          <cell r="D8205">
            <v>0</v>
          </cell>
          <cell r="E8205">
            <v>0</v>
          </cell>
          <cell r="F8205">
            <v>0</v>
          </cell>
          <cell r="G8205">
            <v>0</v>
          </cell>
        </row>
        <row r="8206">
          <cell r="A8206" t="str">
            <v>RUBRO:</v>
          </cell>
          <cell r="B8206" t="str">
            <v/>
          </cell>
          <cell r="C8206" t="str">
            <v/>
          </cell>
          <cell r="D8206">
            <v>0</v>
          </cell>
          <cell r="E8206">
            <v>0</v>
          </cell>
          <cell r="F8206">
            <v>0</v>
          </cell>
          <cell r="G8206">
            <v>0</v>
          </cell>
        </row>
        <row r="8207">
          <cell r="A8207" t="str">
            <v>ITEM:</v>
          </cell>
          <cell r="B8207" t="str">
            <v/>
          </cell>
          <cell r="C8207" t="str">
            <v/>
          </cell>
          <cell r="D8207">
            <v>0</v>
          </cell>
          <cell r="E8207">
            <v>0</v>
          </cell>
          <cell r="F8207" t="str">
            <v>UNIDAD:</v>
          </cell>
          <cell r="G8207" t="str">
            <v/>
          </cell>
        </row>
        <row r="8208">
          <cell r="A8208">
            <v>0</v>
          </cell>
          <cell r="B8208">
            <v>0</v>
          </cell>
          <cell r="C8208">
            <v>0</v>
          </cell>
          <cell r="D8208">
            <v>0</v>
          </cell>
          <cell r="E8208">
            <v>0</v>
          </cell>
          <cell r="F8208">
            <v>0</v>
          </cell>
          <cell r="G8208">
            <v>0</v>
          </cell>
        </row>
        <row r="8209">
          <cell r="A8209" t="str">
            <v>DATOS REDETERMINACION</v>
          </cell>
          <cell r="B8209">
            <v>0</v>
          </cell>
          <cell r="C8209" t="str">
            <v>DESIGNACION</v>
          </cell>
          <cell r="D8209" t="str">
            <v>U</v>
          </cell>
          <cell r="E8209" t="str">
            <v>Cantidad</v>
          </cell>
          <cell r="F8209" t="str">
            <v>$ Unitarios</v>
          </cell>
          <cell r="G8209" t="str">
            <v>$ Parcial</v>
          </cell>
        </row>
        <row r="8210">
          <cell r="A8210" t="str">
            <v>CÓDIGO</v>
          </cell>
          <cell r="B8210" t="str">
            <v>DESCRIPCIÓN</v>
          </cell>
          <cell r="C8210">
            <v>0</v>
          </cell>
          <cell r="D8210">
            <v>0</v>
          </cell>
          <cell r="E8210">
            <v>0</v>
          </cell>
          <cell r="F8210">
            <v>0</v>
          </cell>
          <cell r="G8210">
            <v>0</v>
          </cell>
        </row>
        <row r="8211">
          <cell r="A8211">
            <v>0</v>
          </cell>
          <cell r="B8211">
            <v>0</v>
          </cell>
          <cell r="C8211" t="str">
            <v>A - MATERIALES</v>
          </cell>
          <cell r="D8211">
            <v>0</v>
          </cell>
          <cell r="E8211">
            <v>0</v>
          </cell>
          <cell r="F8211">
            <v>0</v>
          </cell>
          <cell r="G8211">
            <v>0</v>
          </cell>
        </row>
        <row r="8212">
          <cell r="A8212" t="str">
            <v/>
          </cell>
          <cell r="B8212" t="str">
            <v/>
          </cell>
          <cell r="C8212">
            <v>0</v>
          </cell>
          <cell r="D8212" t="str">
            <v/>
          </cell>
          <cell r="E8212">
            <v>0</v>
          </cell>
          <cell r="F8212">
            <v>0</v>
          </cell>
          <cell r="G8212">
            <v>0</v>
          </cell>
        </row>
        <row r="8213">
          <cell r="A8213" t="str">
            <v/>
          </cell>
          <cell r="B8213" t="str">
            <v/>
          </cell>
          <cell r="C8213">
            <v>0</v>
          </cell>
          <cell r="D8213" t="str">
            <v/>
          </cell>
          <cell r="E8213">
            <v>0</v>
          </cell>
          <cell r="F8213">
            <v>0</v>
          </cell>
          <cell r="G8213">
            <v>0</v>
          </cell>
        </row>
        <row r="8214">
          <cell r="A8214" t="str">
            <v/>
          </cell>
          <cell r="B8214" t="str">
            <v/>
          </cell>
          <cell r="C8214">
            <v>0</v>
          </cell>
          <cell r="D8214" t="str">
            <v/>
          </cell>
          <cell r="E8214">
            <v>0</v>
          </cell>
          <cell r="F8214">
            <v>0</v>
          </cell>
          <cell r="G8214">
            <v>0</v>
          </cell>
        </row>
        <row r="8215">
          <cell r="A8215" t="str">
            <v/>
          </cell>
          <cell r="B8215" t="str">
            <v/>
          </cell>
          <cell r="C8215">
            <v>0</v>
          </cell>
          <cell r="D8215" t="str">
            <v/>
          </cell>
          <cell r="E8215">
            <v>0</v>
          </cell>
          <cell r="F8215">
            <v>0</v>
          </cell>
          <cell r="G8215">
            <v>0</v>
          </cell>
        </row>
        <row r="8216">
          <cell r="A8216" t="str">
            <v/>
          </cell>
          <cell r="B8216" t="str">
            <v/>
          </cell>
          <cell r="C8216">
            <v>0</v>
          </cell>
          <cell r="D8216" t="str">
            <v/>
          </cell>
          <cell r="E8216">
            <v>0</v>
          </cell>
          <cell r="F8216">
            <v>0</v>
          </cell>
          <cell r="G8216">
            <v>0</v>
          </cell>
        </row>
        <row r="8217">
          <cell r="A8217" t="str">
            <v/>
          </cell>
          <cell r="B8217" t="str">
            <v/>
          </cell>
          <cell r="C8217">
            <v>0</v>
          </cell>
          <cell r="D8217" t="str">
            <v/>
          </cell>
          <cell r="E8217">
            <v>0</v>
          </cell>
          <cell r="F8217">
            <v>0</v>
          </cell>
          <cell r="G8217">
            <v>0</v>
          </cell>
        </row>
        <row r="8218">
          <cell r="A8218" t="str">
            <v/>
          </cell>
          <cell r="B8218" t="str">
            <v/>
          </cell>
          <cell r="C8218">
            <v>0</v>
          </cell>
          <cell r="D8218" t="str">
            <v/>
          </cell>
          <cell r="E8218">
            <v>0</v>
          </cell>
          <cell r="F8218">
            <v>0</v>
          </cell>
          <cell r="G8218">
            <v>0</v>
          </cell>
        </row>
        <row r="8219">
          <cell r="A8219" t="str">
            <v/>
          </cell>
          <cell r="B8219" t="str">
            <v/>
          </cell>
          <cell r="C8219">
            <v>0</v>
          </cell>
          <cell r="D8219" t="str">
            <v/>
          </cell>
          <cell r="E8219">
            <v>0</v>
          </cell>
          <cell r="F8219">
            <v>0</v>
          </cell>
          <cell r="G8219">
            <v>0</v>
          </cell>
        </row>
        <row r="8220">
          <cell r="A8220" t="str">
            <v/>
          </cell>
          <cell r="B8220" t="str">
            <v/>
          </cell>
          <cell r="C8220">
            <v>0</v>
          </cell>
          <cell r="D8220" t="str">
            <v/>
          </cell>
          <cell r="E8220">
            <v>0</v>
          </cell>
          <cell r="F8220">
            <v>0</v>
          </cell>
          <cell r="G8220">
            <v>0</v>
          </cell>
        </row>
        <row r="8221">
          <cell r="A8221" t="str">
            <v/>
          </cell>
          <cell r="B8221" t="str">
            <v/>
          </cell>
          <cell r="C8221">
            <v>0</v>
          </cell>
          <cell r="D8221" t="str">
            <v/>
          </cell>
          <cell r="E8221">
            <v>0</v>
          </cell>
          <cell r="F8221">
            <v>0</v>
          </cell>
          <cell r="G8221">
            <v>0</v>
          </cell>
        </row>
        <row r="8222">
          <cell r="A8222" t="str">
            <v/>
          </cell>
          <cell r="B8222" t="str">
            <v/>
          </cell>
          <cell r="C8222">
            <v>0</v>
          </cell>
          <cell r="D8222" t="str">
            <v/>
          </cell>
          <cell r="E8222">
            <v>0</v>
          </cell>
          <cell r="F8222">
            <v>0</v>
          </cell>
          <cell r="G8222">
            <v>0</v>
          </cell>
        </row>
        <row r="8223">
          <cell r="A8223" t="str">
            <v/>
          </cell>
          <cell r="B8223" t="str">
            <v/>
          </cell>
          <cell r="C8223">
            <v>0</v>
          </cell>
          <cell r="D8223" t="str">
            <v/>
          </cell>
          <cell r="E8223">
            <v>0</v>
          </cell>
          <cell r="F8223">
            <v>0</v>
          </cell>
          <cell r="G8223">
            <v>0</v>
          </cell>
        </row>
        <row r="8224">
          <cell r="A8224" t="str">
            <v/>
          </cell>
          <cell r="B8224" t="str">
            <v/>
          </cell>
          <cell r="C8224">
            <v>0</v>
          </cell>
          <cell r="D8224" t="str">
            <v/>
          </cell>
          <cell r="E8224">
            <v>0</v>
          </cell>
          <cell r="F8224">
            <v>0</v>
          </cell>
          <cell r="G8224">
            <v>0</v>
          </cell>
        </row>
        <row r="8225">
          <cell r="A8225" t="str">
            <v/>
          </cell>
          <cell r="B8225" t="str">
            <v/>
          </cell>
          <cell r="C8225">
            <v>0</v>
          </cell>
          <cell r="D8225" t="str">
            <v/>
          </cell>
          <cell r="E8225">
            <v>0</v>
          </cell>
          <cell r="F8225">
            <v>0</v>
          </cell>
          <cell r="G8225">
            <v>0</v>
          </cell>
        </row>
        <row r="8226">
          <cell r="A8226">
            <v>0</v>
          </cell>
          <cell r="B8226">
            <v>0</v>
          </cell>
          <cell r="C8226">
            <v>0</v>
          </cell>
          <cell r="D8226">
            <v>0</v>
          </cell>
          <cell r="E8226">
            <v>0</v>
          </cell>
          <cell r="F8226" t="str">
            <v>Total A</v>
          </cell>
          <cell r="G8226">
            <v>0</v>
          </cell>
        </row>
        <row r="8227">
          <cell r="A8227">
            <v>0</v>
          </cell>
          <cell r="B8227">
            <v>0</v>
          </cell>
          <cell r="C8227" t="str">
            <v>B - MANO DE OBRA</v>
          </cell>
          <cell r="D8227">
            <v>0</v>
          </cell>
          <cell r="E8227">
            <v>0</v>
          </cell>
          <cell r="F8227">
            <v>0</v>
          </cell>
          <cell r="G8227">
            <v>0</v>
          </cell>
        </row>
        <row r="8228">
          <cell r="A8228" t="str">
            <v/>
          </cell>
          <cell r="B8228">
            <v>0</v>
          </cell>
          <cell r="C8228">
            <v>0</v>
          </cell>
          <cell r="D8228" t="str">
            <v/>
          </cell>
          <cell r="E8228">
            <v>0</v>
          </cell>
          <cell r="F8228">
            <v>0</v>
          </cell>
          <cell r="G8228">
            <v>0</v>
          </cell>
        </row>
        <row r="8229">
          <cell r="A8229" t="str">
            <v/>
          </cell>
          <cell r="B8229">
            <v>0</v>
          </cell>
          <cell r="C8229">
            <v>0</v>
          </cell>
          <cell r="D8229" t="str">
            <v/>
          </cell>
          <cell r="E8229">
            <v>0</v>
          </cell>
          <cell r="F8229">
            <v>0</v>
          </cell>
          <cell r="G8229">
            <v>0</v>
          </cell>
        </row>
        <row r="8230">
          <cell r="A8230" t="str">
            <v/>
          </cell>
          <cell r="B8230">
            <v>0</v>
          </cell>
          <cell r="C8230">
            <v>0</v>
          </cell>
          <cell r="D8230" t="str">
            <v/>
          </cell>
          <cell r="E8230">
            <v>0</v>
          </cell>
          <cell r="F8230">
            <v>0</v>
          </cell>
          <cell r="G8230">
            <v>0</v>
          </cell>
        </row>
        <row r="8231">
          <cell r="A8231" t="str">
            <v/>
          </cell>
          <cell r="B8231">
            <v>0</v>
          </cell>
          <cell r="C8231">
            <v>0</v>
          </cell>
          <cell r="D8231" t="str">
            <v/>
          </cell>
          <cell r="E8231">
            <v>0</v>
          </cell>
          <cell r="F8231">
            <v>0</v>
          </cell>
          <cell r="G8231">
            <v>0</v>
          </cell>
        </row>
        <row r="8232">
          <cell r="A8232" t="str">
            <v/>
          </cell>
          <cell r="B8232">
            <v>0</v>
          </cell>
          <cell r="C8232">
            <v>0</v>
          </cell>
          <cell r="D8232" t="str">
            <v/>
          </cell>
          <cell r="E8232">
            <v>0</v>
          </cell>
          <cell r="F8232">
            <v>0</v>
          </cell>
          <cell r="G8232">
            <v>0</v>
          </cell>
        </row>
        <row r="8233">
          <cell r="A8233" t="str">
            <v/>
          </cell>
          <cell r="B8233">
            <v>0</v>
          </cell>
          <cell r="C8233">
            <v>0</v>
          </cell>
          <cell r="D8233" t="str">
            <v/>
          </cell>
          <cell r="E8233">
            <v>0</v>
          </cell>
          <cell r="F8233">
            <v>0</v>
          </cell>
          <cell r="G8233">
            <v>0</v>
          </cell>
        </row>
        <row r="8234">
          <cell r="A8234" t="str">
            <v/>
          </cell>
          <cell r="B8234">
            <v>0</v>
          </cell>
          <cell r="C8234">
            <v>0</v>
          </cell>
          <cell r="D8234" t="str">
            <v/>
          </cell>
          <cell r="E8234">
            <v>0</v>
          </cell>
          <cell r="F8234">
            <v>0</v>
          </cell>
          <cell r="G8234">
            <v>0</v>
          </cell>
        </row>
        <row r="8235">
          <cell r="A8235" t="str">
            <v/>
          </cell>
          <cell r="B8235">
            <v>0</v>
          </cell>
          <cell r="C8235">
            <v>0</v>
          </cell>
          <cell r="D8235" t="str">
            <v/>
          </cell>
          <cell r="E8235">
            <v>0</v>
          </cell>
          <cell r="F8235">
            <v>0</v>
          </cell>
          <cell r="G8235">
            <v>0</v>
          </cell>
        </row>
        <row r="8236">
          <cell r="A8236">
            <v>0</v>
          </cell>
          <cell r="B8236">
            <v>0</v>
          </cell>
          <cell r="C8236">
            <v>0</v>
          </cell>
          <cell r="D8236">
            <v>0</v>
          </cell>
          <cell r="E8236">
            <v>0</v>
          </cell>
          <cell r="F8236" t="str">
            <v>Total B</v>
          </cell>
          <cell r="G8236">
            <v>0</v>
          </cell>
        </row>
        <row r="8237">
          <cell r="A8237">
            <v>0</v>
          </cell>
          <cell r="B8237">
            <v>0</v>
          </cell>
          <cell r="C8237" t="str">
            <v>C - EQUIPOS</v>
          </cell>
          <cell r="D8237">
            <v>0</v>
          </cell>
          <cell r="E8237">
            <v>0</v>
          </cell>
          <cell r="F8237">
            <v>0</v>
          </cell>
          <cell r="G8237">
            <v>0</v>
          </cell>
        </row>
        <row r="8238">
          <cell r="A8238" t="str">
            <v/>
          </cell>
          <cell r="B8238" t="str">
            <v/>
          </cell>
          <cell r="C8238">
            <v>0</v>
          </cell>
          <cell r="D8238" t="str">
            <v/>
          </cell>
          <cell r="E8238">
            <v>0</v>
          </cell>
          <cell r="F8238">
            <v>0</v>
          </cell>
          <cell r="G8238">
            <v>0</v>
          </cell>
        </row>
        <row r="8239">
          <cell r="A8239" t="str">
            <v/>
          </cell>
          <cell r="B8239" t="str">
            <v/>
          </cell>
          <cell r="C8239">
            <v>0</v>
          </cell>
          <cell r="D8239" t="str">
            <v/>
          </cell>
          <cell r="E8239">
            <v>0</v>
          </cell>
          <cell r="F8239">
            <v>0</v>
          </cell>
          <cell r="G8239">
            <v>0</v>
          </cell>
        </row>
        <row r="8240">
          <cell r="A8240" t="str">
            <v/>
          </cell>
          <cell r="B8240" t="str">
            <v/>
          </cell>
          <cell r="C8240">
            <v>0</v>
          </cell>
          <cell r="D8240" t="str">
            <v/>
          </cell>
          <cell r="E8240">
            <v>0</v>
          </cell>
          <cell r="F8240">
            <v>0</v>
          </cell>
          <cell r="G8240">
            <v>0</v>
          </cell>
        </row>
        <row r="8241">
          <cell r="A8241" t="str">
            <v/>
          </cell>
          <cell r="B8241" t="str">
            <v/>
          </cell>
          <cell r="C8241">
            <v>0</v>
          </cell>
          <cell r="D8241" t="str">
            <v/>
          </cell>
          <cell r="E8241">
            <v>0</v>
          </cell>
          <cell r="F8241">
            <v>0</v>
          </cell>
          <cell r="G8241">
            <v>0</v>
          </cell>
        </row>
        <row r="8242">
          <cell r="A8242" t="str">
            <v/>
          </cell>
          <cell r="B8242" t="str">
            <v/>
          </cell>
          <cell r="C8242">
            <v>0</v>
          </cell>
          <cell r="D8242" t="str">
            <v/>
          </cell>
          <cell r="E8242">
            <v>0</v>
          </cell>
          <cell r="F8242">
            <v>0</v>
          </cell>
          <cell r="G8242">
            <v>0</v>
          </cell>
        </row>
        <row r="8243">
          <cell r="A8243" t="str">
            <v/>
          </cell>
          <cell r="B8243" t="str">
            <v/>
          </cell>
          <cell r="C8243">
            <v>0</v>
          </cell>
          <cell r="D8243" t="str">
            <v/>
          </cell>
          <cell r="E8243">
            <v>0</v>
          </cell>
          <cell r="F8243">
            <v>0</v>
          </cell>
          <cell r="G8243">
            <v>0</v>
          </cell>
        </row>
        <row r="8244">
          <cell r="A8244" t="str">
            <v/>
          </cell>
          <cell r="B8244" t="str">
            <v/>
          </cell>
          <cell r="C8244">
            <v>0</v>
          </cell>
          <cell r="D8244" t="str">
            <v/>
          </cell>
          <cell r="E8244">
            <v>0</v>
          </cell>
          <cell r="F8244">
            <v>0</v>
          </cell>
          <cell r="G8244">
            <v>0</v>
          </cell>
        </row>
        <row r="8245">
          <cell r="A8245" t="str">
            <v/>
          </cell>
          <cell r="B8245" t="str">
            <v/>
          </cell>
          <cell r="C8245">
            <v>0</v>
          </cell>
          <cell r="D8245" t="str">
            <v/>
          </cell>
          <cell r="E8245">
            <v>0</v>
          </cell>
          <cell r="F8245">
            <v>0</v>
          </cell>
          <cell r="G8245">
            <v>0</v>
          </cell>
        </row>
        <row r="8246">
          <cell r="A8246" t="str">
            <v/>
          </cell>
          <cell r="B8246" t="str">
            <v/>
          </cell>
          <cell r="C8246">
            <v>0</v>
          </cell>
          <cell r="D8246" t="str">
            <v/>
          </cell>
          <cell r="E8246">
            <v>0</v>
          </cell>
          <cell r="F8246">
            <v>0</v>
          </cell>
          <cell r="G8246">
            <v>0</v>
          </cell>
        </row>
        <row r="8247">
          <cell r="A8247">
            <v>0</v>
          </cell>
          <cell r="B8247">
            <v>0</v>
          </cell>
          <cell r="C8247">
            <v>0</v>
          </cell>
          <cell r="D8247">
            <v>0</v>
          </cell>
          <cell r="E8247">
            <v>0</v>
          </cell>
          <cell r="F8247" t="str">
            <v>Total C</v>
          </cell>
          <cell r="G8247">
            <v>0</v>
          </cell>
        </row>
        <row r="8248">
          <cell r="A8248">
            <v>0</v>
          </cell>
          <cell r="B8248">
            <v>0</v>
          </cell>
          <cell r="C8248">
            <v>0</v>
          </cell>
          <cell r="D8248">
            <v>0</v>
          </cell>
          <cell r="E8248">
            <v>0</v>
          </cell>
          <cell r="F8248">
            <v>0</v>
          </cell>
          <cell r="G8248">
            <v>0</v>
          </cell>
        </row>
        <row r="8249">
          <cell r="A8249" t="str">
            <v/>
          </cell>
          <cell r="B8249" t="str">
            <v/>
          </cell>
          <cell r="C8249">
            <v>0</v>
          </cell>
          <cell r="D8249" t="str">
            <v>Costo  Neto</v>
          </cell>
          <cell r="E8249">
            <v>0</v>
          </cell>
          <cell r="F8249" t="str">
            <v>Total D=A+B+C</v>
          </cell>
          <cell r="G8249">
            <v>0</v>
          </cell>
        </row>
        <row r="8251">
          <cell r="A8251" t="str">
            <v>ANALISIS DE PRECIOS</v>
          </cell>
          <cell r="B8251">
            <v>0</v>
          </cell>
          <cell r="C8251">
            <v>0</v>
          </cell>
          <cell r="D8251">
            <v>0</v>
          </cell>
          <cell r="E8251">
            <v>0</v>
          </cell>
          <cell r="F8251">
            <v>0</v>
          </cell>
          <cell r="G8251">
            <v>0</v>
          </cell>
        </row>
        <row r="8252">
          <cell r="A8252" t="str">
            <v>COMITENTE:</v>
          </cell>
          <cell r="B8252" t="str">
            <v>DIRECCIÓN DE ARQUITECTURA</v>
          </cell>
          <cell r="C8252">
            <v>0</v>
          </cell>
          <cell r="D8252">
            <v>0</v>
          </cell>
          <cell r="E8252">
            <v>0</v>
          </cell>
          <cell r="F8252">
            <v>0</v>
          </cell>
          <cell r="G8252">
            <v>0</v>
          </cell>
        </row>
        <row r="8253">
          <cell r="A8253" t="str">
            <v>CONTRATISTA:</v>
          </cell>
          <cell r="B8253" t="str">
            <v>FUNCIONALES SIGOP</v>
          </cell>
          <cell r="C8253">
            <v>0</v>
          </cell>
          <cell r="D8253">
            <v>0</v>
          </cell>
          <cell r="E8253">
            <v>0</v>
          </cell>
          <cell r="F8253">
            <v>0</v>
          </cell>
          <cell r="G8253">
            <v>0</v>
          </cell>
        </row>
        <row r="8254">
          <cell r="A8254" t="str">
            <v>OBRA:</v>
          </cell>
          <cell r="B8254" t="str">
            <v>PRUEBA PLANILLA DE MEDICION</v>
          </cell>
          <cell r="C8254">
            <v>0</v>
          </cell>
          <cell r="D8254">
            <v>0</v>
          </cell>
          <cell r="E8254">
            <v>0</v>
          </cell>
          <cell r="F8254" t="str">
            <v>PRECIOS A:</v>
          </cell>
          <cell r="G8254">
            <v>0</v>
          </cell>
        </row>
        <row r="8255">
          <cell r="A8255" t="str">
            <v>UBICACIÓN:</v>
          </cell>
          <cell r="B8255" t="str">
            <v>CENTRO CIVICO</v>
          </cell>
          <cell r="C8255">
            <v>0</v>
          </cell>
          <cell r="D8255">
            <v>0</v>
          </cell>
          <cell r="E8255">
            <v>0</v>
          </cell>
          <cell r="F8255">
            <v>0</v>
          </cell>
          <cell r="G8255">
            <v>0</v>
          </cell>
        </row>
        <row r="8256">
          <cell r="A8256" t="str">
            <v>RUBRO:</v>
          </cell>
          <cell r="B8256" t="str">
            <v/>
          </cell>
          <cell r="C8256" t="str">
            <v/>
          </cell>
          <cell r="D8256">
            <v>0</v>
          </cell>
          <cell r="E8256">
            <v>0</v>
          </cell>
          <cell r="F8256">
            <v>0</v>
          </cell>
          <cell r="G8256">
            <v>0</v>
          </cell>
        </row>
        <row r="8257">
          <cell r="A8257" t="str">
            <v>ITEM:</v>
          </cell>
          <cell r="B8257" t="str">
            <v/>
          </cell>
          <cell r="C8257" t="str">
            <v/>
          </cell>
          <cell r="D8257">
            <v>0</v>
          </cell>
          <cell r="E8257">
            <v>0</v>
          </cell>
          <cell r="F8257" t="str">
            <v>UNIDAD:</v>
          </cell>
          <cell r="G8257" t="str">
            <v/>
          </cell>
        </row>
        <row r="8258">
          <cell r="A8258">
            <v>0</v>
          </cell>
          <cell r="B8258">
            <v>0</v>
          </cell>
          <cell r="C8258">
            <v>0</v>
          </cell>
          <cell r="D8258">
            <v>0</v>
          </cell>
          <cell r="E8258">
            <v>0</v>
          </cell>
          <cell r="F8258">
            <v>0</v>
          </cell>
          <cell r="G8258">
            <v>0</v>
          </cell>
        </row>
        <row r="8259">
          <cell r="A8259" t="str">
            <v>DATOS REDETERMINACION</v>
          </cell>
          <cell r="B8259">
            <v>0</v>
          </cell>
          <cell r="C8259" t="str">
            <v>DESIGNACION</v>
          </cell>
          <cell r="D8259" t="str">
            <v>U</v>
          </cell>
          <cell r="E8259" t="str">
            <v>Cantidad</v>
          </cell>
          <cell r="F8259" t="str">
            <v>$ Unitarios</v>
          </cell>
          <cell r="G8259" t="str">
            <v>$ Parcial</v>
          </cell>
        </row>
        <row r="8260">
          <cell r="A8260" t="str">
            <v>CÓDIGO</v>
          </cell>
          <cell r="B8260" t="str">
            <v>DESCRIPCIÓN</v>
          </cell>
          <cell r="C8260">
            <v>0</v>
          </cell>
          <cell r="D8260">
            <v>0</v>
          </cell>
          <cell r="E8260">
            <v>0</v>
          </cell>
          <cell r="F8260">
            <v>0</v>
          </cell>
          <cell r="G8260">
            <v>0</v>
          </cell>
        </row>
        <row r="8261">
          <cell r="A8261">
            <v>0</v>
          </cell>
          <cell r="B8261">
            <v>0</v>
          </cell>
          <cell r="C8261" t="str">
            <v>A - MATERIALES</v>
          </cell>
          <cell r="D8261">
            <v>0</v>
          </cell>
          <cell r="E8261">
            <v>0</v>
          </cell>
          <cell r="F8261">
            <v>0</v>
          </cell>
          <cell r="G8261">
            <v>0</v>
          </cell>
        </row>
        <row r="8262">
          <cell r="A8262" t="str">
            <v/>
          </cell>
          <cell r="B8262" t="str">
            <v/>
          </cell>
          <cell r="C8262">
            <v>0</v>
          </cell>
          <cell r="D8262" t="str">
            <v/>
          </cell>
          <cell r="E8262">
            <v>0</v>
          </cell>
          <cell r="F8262">
            <v>0</v>
          </cell>
          <cell r="G8262">
            <v>0</v>
          </cell>
        </row>
        <row r="8263">
          <cell r="A8263" t="str">
            <v/>
          </cell>
          <cell r="B8263" t="str">
            <v/>
          </cell>
          <cell r="C8263">
            <v>0</v>
          </cell>
          <cell r="D8263" t="str">
            <v/>
          </cell>
          <cell r="E8263">
            <v>0</v>
          </cell>
          <cell r="F8263">
            <v>0</v>
          </cell>
          <cell r="G8263">
            <v>0</v>
          </cell>
        </row>
        <row r="8264">
          <cell r="A8264" t="str">
            <v/>
          </cell>
          <cell r="B8264" t="str">
            <v/>
          </cell>
          <cell r="C8264">
            <v>0</v>
          </cell>
          <cell r="D8264" t="str">
            <v/>
          </cell>
          <cell r="E8264">
            <v>0</v>
          </cell>
          <cell r="F8264">
            <v>0</v>
          </cell>
          <cell r="G8264">
            <v>0</v>
          </cell>
        </row>
        <row r="8265">
          <cell r="A8265" t="str">
            <v/>
          </cell>
          <cell r="B8265" t="str">
            <v/>
          </cell>
          <cell r="C8265">
            <v>0</v>
          </cell>
          <cell r="D8265" t="str">
            <v/>
          </cell>
          <cell r="E8265">
            <v>0</v>
          </cell>
          <cell r="F8265">
            <v>0</v>
          </cell>
          <cell r="G8265">
            <v>0</v>
          </cell>
        </row>
        <row r="8266">
          <cell r="A8266" t="str">
            <v/>
          </cell>
          <cell r="B8266" t="str">
            <v/>
          </cell>
          <cell r="C8266">
            <v>0</v>
          </cell>
          <cell r="D8266" t="str">
            <v/>
          </cell>
          <cell r="E8266">
            <v>0</v>
          </cell>
          <cell r="F8266">
            <v>0</v>
          </cell>
          <cell r="G8266">
            <v>0</v>
          </cell>
        </row>
        <row r="8267">
          <cell r="A8267" t="str">
            <v/>
          </cell>
          <cell r="B8267" t="str">
            <v/>
          </cell>
          <cell r="C8267">
            <v>0</v>
          </cell>
          <cell r="D8267" t="str">
            <v/>
          </cell>
          <cell r="E8267">
            <v>0</v>
          </cell>
          <cell r="F8267">
            <v>0</v>
          </cell>
          <cell r="G8267">
            <v>0</v>
          </cell>
        </row>
        <row r="8268">
          <cell r="A8268" t="str">
            <v/>
          </cell>
          <cell r="B8268" t="str">
            <v/>
          </cell>
          <cell r="C8268">
            <v>0</v>
          </cell>
          <cell r="D8268" t="str">
            <v/>
          </cell>
          <cell r="E8268">
            <v>0</v>
          </cell>
          <cell r="F8268">
            <v>0</v>
          </cell>
          <cell r="G8268">
            <v>0</v>
          </cell>
        </row>
        <row r="8269">
          <cell r="A8269" t="str">
            <v/>
          </cell>
          <cell r="B8269" t="str">
            <v/>
          </cell>
          <cell r="C8269">
            <v>0</v>
          </cell>
          <cell r="D8269" t="str">
            <v/>
          </cell>
          <cell r="E8269">
            <v>0</v>
          </cell>
          <cell r="F8269">
            <v>0</v>
          </cell>
          <cell r="G8269">
            <v>0</v>
          </cell>
        </row>
        <row r="8270">
          <cell r="A8270" t="str">
            <v/>
          </cell>
          <cell r="B8270" t="str">
            <v/>
          </cell>
          <cell r="C8270">
            <v>0</v>
          </cell>
          <cell r="D8270" t="str">
            <v/>
          </cell>
          <cell r="E8270">
            <v>0</v>
          </cell>
          <cell r="F8270">
            <v>0</v>
          </cell>
          <cell r="G8270">
            <v>0</v>
          </cell>
        </row>
        <row r="8271">
          <cell r="A8271" t="str">
            <v/>
          </cell>
          <cell r="B8271" t="str">
            <v/>
          </cell>
          <cell r="C8271">
            <v>0</v>
          </cell>
          <cell r="D8271" t="str">
            <v/>
          </cell>
          <cell r="E8271">
            <v>0</v>
          </cell>
          <cell r="F8271">
            <v>0</v>
          </cell>
          <cell r="G8271">
            <v>0</v>
          </cell>
        </row>
        <row r="8272">
          <cell r="A8272" t="str">
            <v/>
          </cell>
          <cell r="B8272" t="str">
            <v/>
          </cell>
          <cell r="C8272">
            <v>0</v>
          </cell>
          <cell r="D8272" t="str">
            <v/>
          </cell>
          <cell r="E8272">
            <v>0</v>
          </cell>
          <cell r="F8272">
            <v>0</v>
          </cell>
          <cell r="G8272">
            <v>0</v>
          </cell>
        </row>
        <row r="8273">
          <cell r="A8273" t="str">
            <v/>
          </cell>
          <cell r="B8273" t="str">
            <v/>
          </cell>
          <cell r="C8273">
            <v>0</v>
          </cell>
          <cell r="D8273" t="str">
            <v/>
          </cell>
          <cell r="E8273">
            <v>0</v>
          </cell>
          <cell r="F8273">
            <v>0</v>
          </cell>
          <cell r="G8273">
            <v>0</v>
          </cell>
        </row>
        <row r="8274">
          <cell r="A8274" t="str">
            <v/>
          </cell>
          <cell r="B8274" t="str">
            <v/>
          </cell>
          <cell r="C8274">
            <v>0</v>
          </cell>
          <cell r="D8274" t="str">
            <v/>
          </cell>
          <cell r="E8274">
            <v>0</v>
          </cell>
          <cell r="F8274">
            <v>0</v>
          </cell>
          <cell r="G8274">
            <v>0</v>
          </cell>
        </row>
        <row r="8275">
          <cell r="A8275" t="str">
            <v/>
          </cell>
          <cell r="B8275" t="str">
            <v/>
          </cell>
          <cell r="C8275">
            <v>0</v>
          </cell>
          <cell r="D8275" t="str">
            <v/>
          </cell>
          <cell r="E8275">
            <v>0</v>
          </cell>
          <cell r="F8275">
            <v>0</v>
          </cell>
          <cell r="G8275">
            <v>0</v>
          </cell>
        </row>
        <row r="8276">
          <cell r="A8276">
            <v>0</v>
          </cell>
          <cell r="B8276">
            <v>0</v>
          </cell>
          <cell r="C8276">
            <v>0</v>
          </cell>
          <cell r="D8276">
            <v>0</v>
          </cell>
          <cell r="E8276">
            <v>0</v>
          </cell>
          <cell r="F8276" t="str">
            <v>Total A</v>
          </cell>
          <cell r="G8276">
            <v>0</v>
          </cell>
        </row>
        <row r="8277">
          <cell r="A8277">
            <v>0</v>
          </cell>
          <cell r="B8277">
            <v>0</v>
          </cell>
          <cell r="C8277" t="str">
            <v>B - MANO DE OBRA</v>
          </cell>
          <cell r="D8277">
            <v>0</v>
          </cell>
          <cell r="E8277">
            <v>0</v>
          </cell>
          <cell r="F8277">
            <v>0</v>
          </cell>
          <cell r="G8277">
            <v>0</v>
          </cell>
        </row>
        <row r="8278">
          <cell r="A8278" t="str">
            <v/>
          </cell>
          <cell r="B8278">
            <v>0</v>
          </cell>
          <cell r="C8278">
            <v>0</v>
          </cell>
          <cell r="D8278" t="str">
            <v/>
          </cell>
          <cell r="E8278">
            <v>0</v>
          </cell>
          <cell r="F8278">
            <v>0</v>
          </cell>
          <cell r="G8278">
            <v>0</v>
          </cell>
        </row>
        <row r="8279">
          <cell r="A8279" t="str">
            <v/>
          </cell>
          <cell r="B8279">
            <v>0</v>
          </cell>
          <cell r="C8279">
            <v>0</v>
          </cell>
          <cell r="D8279" t="str">
            <v/>
          </cell>
          <cell r="E8279">
            <v>0</v>
          </cell>
          <cell r="F8279">
            <v>0</v>
          </cell>
          <cell r="G8279">
            <v>0</v>
          </cell>
        </row>
        <row r="8280">
          <cell r="A8280" t="str">
            <v/>
          </cell>
          <cell r="B8280">
            <v>0</v>
          </cell>
          <cell r="C8280">
            <v>0</v>
          </cell>
          <cell r="D8280" t="str">
            <v/>
          </cell>
          <cell r="E8280">
            <v>0</v>
          </cell>
          <cell r="F8280">
            <v>0</v>
          </cell>
          <cell r="G8280">
            <v>0</v>
          </cell>
        </row>
        <row r="8281">
          <cell r="A8281" t="str">
            <v/>
          </cell>
          <cell r="B8281">
            <v>0</v>
          </cell>
          <cell r="C8281">
            <v>0</v>
          </cell>
          <cell r="D8281" t="str">
            <v/>
          </cell>
          <cell r="E8281">
            <v>0</v>
          </cell>
          <cell r="F8281">
            <v>0</v>
          </cell>
          <cell r="G8281">
            <v>0</v>
          </cell>
        </row>
        <row r="8282">
          <cell r="A8282" t="str">
            <v/>
          </cell>
          <cell r="B8282">
            <v>0</v>
          </cell>
          <cell r="C8282">
            <v>0</v>
          </cell>
          <cell r="D8282" t="str">
            <v/>
          </cell>
          <cell r="E8282">
            <v>0</v>
          </cell>
          <cell r="F8282">
            <v>0</v>
          </cell>
          <cell r="G8282">
            <v>0</v>
          </cell>
        </row>
        <row r="8283">
          <cell r="A8283" t="str">
            <v/>
          </cell>
          <cell r="B8283">
            <v>0</v>
          </cell>
          <cell r="C8283">
            <v>0</v>
          </cell>
          <cell r="D8283" t="str">
            <v/>
          </cell>
          <cell r="E8283">
            <v>0</v>
          </cell>
          <cell r="F8283">
            <v>0</v>
          </cell>
          <cell r="G8283">
            <v>0</v>
          </cell>
        </row>
        <row r="8284">
          <cell r="A8284" t="str">
            <v/>
          </cell>
          <cell r="B8284">
            <v>0</v>
          </cell>
          <cell r="C8284">
            <v>0</v>
          </cell>
          <cell r="D8284" t="str">
            <v/>
          </cell>
          <cell r="E8284">
            <v>0</v>
          </cell>
          <cell r="F8284">
            <v>0</v>
          </cell>
          <cell r="G8284">
            <v>0</v>
          </cell>
        </row>
        <row r="8285">
          <cell r="A8285" t="str">
            <v/>
          </cell>
          <cell r="B8285">
            <v>0</v>
          </cell>
          <cell r="C8285">
            <v>0</v>
          </cell>
          <cell r="D8285" t="str">
            <v/>
          </cell>
          <cell r="E8285">
            <v>0</v>
          </cell>
          <cell r="F8285">
            <v>0</v>
          </cell>
          <cell r="G8285">
            <v>0</v>
          </cell>
        </row>
        <row r="8286">
          <cell r="A8286">
            <v>0</v>
          </cell>
          <cell r="B8286">
            <v>0</v>
          </cell>
          <cell r="C8286">
            <v>0</v>
          </cell>
          <cell r="D8286">
            <v>0</v>
          </cell>
          <cell r="E8286">
            <v>0</v>
          </cell>
          <cell r="F8286" t="str">
            <v>Total B</v>
          </cell>
          <cell r="G8286">
            <v>0</v>
          </cell>
        </row>
        <row r="8287">
          <cell r="A8287">
            <v>0</v>
          </cell>
          <cell r="B8287">
            <v>0</v>
          </cell>
          <cell r="C8287" t="str">
            <v>C - EQUIPOS</v>
          </cell>
          <cell r="D8287">
            <v>0</v>
          </cell>
          <cell r="E8287">
            <v>0</v>
          </cell>
          <cell r="F8287">
            <v>0</v>
          </cell>
          <cell r="G8287">
            <v>0</v>
          </cell>
        </row>
        <row r="8288">
          <cell r="A8288" t="str">
            <v/>
          </cell>
          <cell r="B8288" t="str">
            <v/>
          </cell>
          <cell r="C8288">
            <v>0</v>
          </cell>
          <cell r="D8288" t="str">
            <v/>
          </cell>
          <cell r="E8288">
            <v>0</v>
          </cell>
          <cell r="F8288">
            <v>0</v>
          </cell>
          <cell r="G8288">
            <v>0</v>
          </cell>
        </row>
        <row r="8289">
          <cell r="A8289" t="str">
            <v/>
          </cell>
          <cell r="B8289" t="str">
            <v/>
          </cell>
          <cell r="C8289">
            <v>0</v>
          </cell>
          <cell r="D8289" t="str">
            <v/>
          </cell>
          <cell r="E8289">
            <v>0</v>
          </cell>
          <cell r="F8289">
            <v>0</v>
          </cell>
          <cell r="G8289">
            <v>0</v>
          </cell>
        </row>
        <row r="8290">
          <cell r="A8290" t="str">
            <v/>
          </cell>
          <cell r="B8290" t="str">
            <v/>
          </cell>
          <cell r="C8290">
            <v>0</v>
          </cell>
          <cell r="D8290" t="str">
            <v/>
          </cell>
          <cell r="E8290">
            <v>0</v>
          </cell>
          <cell r="F8290">
            <v>0</v>
          </cell>
          <cell r="G8290">
            <v>0</v>
          </cell>
        </row>
        <row r="8291">
          <cell r="A8291" t="str">
            <v/>
          </cell>
          <cell r="B8291" t="str">
            <v/>
          </cell>
          <cell r="C8291">
            <v>0</v>
          </cell>
          <cell r="D8291" t="str">
            <v/>
          </cell>
          <cell r="E8291">
            <v>0</v>
          </cell>
          <cell r="F8291">
            <v>0</v>
          </cell>
          <cell r="G8291">
            <v>0</v>
          </cell>
        </row>
        <row r="8292">
          <cell r="A8292" t="str">
            <v/>
          </cell>
          <cell r="B8292" t="str">
            <v/>
          </cell>
          <cell r="C8292">
            <v>0</v>
          </cell>
          <cell r="D8292" t="str">
            <v/>
          </cell>
          <cell r="E8292">
            <v>0</v>
          </cell>
          <cell r="F8292">
            <v>0</v>
          </cell>
          <cell r="G8292">
            <v>0</v>
          </cell>
        </row>
        <row r="8293">
          <cell r="A8293" t="str">
            <v/>
          </cell>
          <cell r="B8293" t="str">
            <v/>
          </cell>
          <cell r="C8293">
            <v>0</v>
          </cell>
          <cell r="D8293" t="str">
            <v/>
          </cell>
          <cell r="E8293">
            <v>0</v>
          </cell>
          <cell r="F8293">
            <v>0</v>
          </cell>
          <cell r="G8293">
            <v>0</v>
          </cell>
        </row>
        <row r="8294">
          <cell r="A8294" t="str">
            <v/>
          </cell>
          <cell r="B8294" t="str">
            <v/>
          </cell>
          <cell r="C8294">
            <v>0</v>
          </cell>
          <cell r="D8294" t="str">
            <v/>
          </cell>
          <cell r="E8294">
            <v>0</v>
          </cell>
          <cell r="F8294">
            <v>0</v>
          </cell>
          <cell r="G8294">
            <v>0</v>
          </cell>
        </row>
        <row r="8295">
          <cell r="A8295" t="str">
            <v/>
          </cell>
          <cell r="B8295" t="str">
            <v/>
          </cell>
          <cell r="C8295">
            <v>0</v>
          </cell>
          <cell r="D8295" t="str">
            <v/>
          </cell>
          <cell r="E8295">
            <v>0</v>
          </cell>
          <cell r="F8295">
            <v>0</v>
          </cell>
          <cell r="G8295">
            <v>0</v>
          </cell>
        </row>
        <row r="8296">
          <cell r="A8296" t="str">
            <v/>
          </cell>
          <cell r="B8296" t="str">
            <v/>
          </cell>
          <cell r="C8296">
            <v>0</v>
          </cell>
          <cell r="D8296" t="str">
            <v/>
          </cell>
          <cell r="E8296">
            <v>0</v>
          </cell>
          <cell r="F8296">
            <v>0</v>
          </cell>
          <cell r="G8296">
            <v>0</v>
          </cell>
        </row>
        <row r="8297">
          <cell r="A8297">
            <v>0</v>
          </cell>
          <cell r="B8297">
            <v>0</v>
          </cell>
          <cell r="C8297">
            <v>0</v>
          </cell>
          <cell r="D8297">
            <v>0</v>
          </cell>
          <cell r="E8297">
            <v>0</v>
          </cell>
          <cell r="F8297" t="str">
            <v>Total C</v>
          </cell>
          <cell r="G8297">
            <v>0</v>
          </cell>
        </row>
        <row r="8298">
          <cell r="A8298">
            <v>0</v>
          </cell>
          <cell r="B8298">
            <v>0</v>
          </cell>
          <cell r="C8298">
            <v>0</v>
          </cell>
          <cell r="D8298">
            <v>0</v>
          </cell>
          <cell r="E8298">
            <v>0</v>
          </cell>
          <cell r="F8298">
            <v>0</v>
          </cell>
          <cell r="G8298">
            <v>0</v>
          </cell>
        </row>
        <row r="8299">
          <cell r="A8299" t="str">
            <v/>
          </cell>
          <cell r="B8299" t="str">
            <v/>
          </cell>
          <cell r="C8299">
            <v>0</v>
          </cell>
          <cell r="D8299" t="str">
            <v>Costo  Neto</v>
          </cell>
          <cell r="E8299">
            <v>0</v>
          </cell>
          <cell r="F8299" t="str">
            <v>Total D=A+B+C</v>
          </cell>
          <cell r="G8299">
            <v>0</v>
          </cell>
        </row>
        <row r="8301">
          <cell r="A8301" t="str">
            <v>ANALISIS DE PRECIOS</v>
          </cell>
          <cell r="B8301">
            <v>0</v>
          </cell>
          <cell r="C8301">
            <v>0</v>
          </cell>
          <cell r="D8301">
            <v>0</v>
          </cell>
          <cell r="E8301">
            <v>0</v>
          </cell>
          <cell r="F8301">
            <v>0</v>
          </cell>
          <cell r="G8301">
            <v>0</v>
          </cell>
        </row>
        <row r="8302">
          <cell r="A8302" t="str">
            <v>COMITENTE:</v>
          </cell>
          <cell r="B8302" t="str">
            <v>DIRECCIÓN DE ARQUITECTURA</v>
          </cell>
          <cell r="C8302">
            <v>0</v>
          </cell>
          <cell r="D8302">
            <v>0</v>
          </cell>
          <cell r="E8302">
            <v>0</v>
          </cell>
          <cell r="F8302">
            <v>0</v>
          </cell>
          <cell r="G8302">
            <v>0</v>
          </cell>
        </row>
        <row r="8303">
          <cell r="A8303" t="str">
            <v>CONTRATISTA:</v>
          </cell>
          <cell r="B8303" t="str">
            <v>FUNCIONALES SIGOP</v>
          </cell>
          <cell r="C8303">
            <v>0</v>
          </cell>
          <cell r="D8303">
            <v>0</v>
          </cell>
          <cell r="E8303">
            <v>0</v>
          </cell>
          <cell r="F8303">
            <v>0</v>
          </cell>
          <cell r="G8303">
            <v>0</v>
          </cell>
        </row>
        <row r="8304">
          <cell r="A8304" t="str">
            <v>OBRA:</v>
          </cell>
          <cell r="B8304" t="str">
            <v>PRUEBA PLANILLA DE MEDICION</v>
          </cell>
          <cell r="C8304">
            <v>0</v>
          </cell>
          <cell r="D8304">
            <v>0</v>
          </cell>
          <cell r="E8304">
            <v>0</v>
          </cell>
          <cell r="F8304" t="str">
            <v>PRECIOS A:</v>
          </cell>
          <cell r="G8304">
            <v>0</v>
          </cell>
        </row>
        <row r="8305">
          <cell r="A8305" t="str">
            <v>UBICACIÓN:</v>
          </cell>
          <cell r="B8305" t="str">
            <v>CENTRO CIVICO</v>
          </cell>
          <cell r="C8305">
            <v>0</v>
          </cell>
          <cell r="D8305">
            <v>0</v>
          </cell>
          <cell r="E8305">
            <v>0</v>
          </cell>
          <cell r="F8305">
            <v>0</v>
          </cell>
          <cell r="G8305">
            <v>0</v>
          </cell>
        </row>
        <row r="8306">
          <cell r="A8306" t="str">
            <v>RUBRO:</v>
          </cell>
          <cell r="B8306" t="str">
            <v/>
          </cell>
          <cell r="C8306" t="str">
            <v/>
          </cell>
          <cell r="D8306">
            <v>0</v>
          </cell>
          <cell r="E8306">
            <v>0</v>
          </cell>
          <cell r="F8306">
            <v>0</v>
          </cell>
          <cell r="G8306">
            <v>0</v>
          </cell>
        </row>
        <row r="8307">
          <cell r="A8307" t="str">
            <v>ITEM:</v>
          </cell>
          <cell r="B8307" t="str">
            <v/>
          </cell>
          <cell r="C8307" t="str">
            <v/>
          </cell>
          <cell r="D8307">
            <v>0</v>
          </cell>
          <cell r="E8307">
            <v>0</v>
          </cell>
          <cell r="F8307" t="str">
            <v>UNIDAD:</v>
          </cell>
          <cell r="G8307" t="str">
            <v/>
          </cell>
        </row>
        <row r="8308">
          <cell r="A8308">
            <v>0</v>
          </cell>
          <cell r="B8308">
            <v>0</v>
          </cell>
          <cell r="C8308">
            <v>0</v>
          </cell>
          <cell r="D8308">
            <v>0</v>
          </cell>
          <cell r="E8308">
            <v>0</v>
          </cell>
          <cell r="F8308">
            <v>0</v>
          </cell>
          <cell r="G8308">
            <v>0</v>
          </cell>
        </row>
        <row r="8309">
          <cell r="A8309" t="str">
            <v>DATOS REDETERMINACION</v>
          </cell>
          <cell r="B8309">
            <v>0</v>
          </cell>
          <cell r="C8309" t="str">
            <v>DESIGNACION</v>
          </cell>
          <cell r="D8309" t="str">
            <v>U</v>
          </cell>
          <cell r="E8309" t="str">
            <v>Cantidad</v>
          </cell>
          <cell r="F8309" t="str">
            <v>$ Unitarios</v>
          </cell>
          <cell r="G8309" t="str">
            <v>$ Parcial</v>
          </cell>
        </row>
        <row r="8310">
          <cell r="A8310" t="str">
            <v>CÓDIGO</v>
          </cell>
          <cell r="B8310" t="str">
            <v>DESCRIPCIÓN</v>
          </cell>
          <cell r="C8310">
            <v>0</v>
          </cell>
          <cell r="D8310">
            <v>0</v>
          </cell>
          <cell r="E8310">
            <v>0</v>
          </cell>
          <cell r="F8310">
            <v>0</v>
          </cell>
          <cell r="G8310">
            <v>0</v>
          </cell>
        </row>
        <row r="8311">
          <cell r="A8311">
            <v>0</v>
          </cell>
          <cell r="B8311">
            <v>0</v>
          </cell>
          <cell r="C8311" t="str">
            <v>A - MATERIALES</v>
          </cell>
          <cell r="D8311">
            <v>0</v>
          </cell>
          <cell r="E8311">
            <v>0</v>
          </cell>
          <cell r="F8311">
            <v>0</v>
          </cell>
          <cell r="G8311">
            <v>0</v>
          </cell>
        </row>
        <row r="8312">
          <cell r="A8312" t="str">
            <v/>
          </cell>
          <cell r="B8312" t="str">
            <v/>
          </cell>
          <cell r="C8312">
            <v>0</v>
          </cell>
          <cell r="D8312" t="str">
            <v/>
          </cell>
          <cell r="E8312">
            <v>0</v>
          </cell>
          <cell r="F8312">
            <v>0</v>
          </cell>
          <cell r="G8312">
            <v>0</v>
          </cell>
        </row>
        <row r="8313">
          <cell r="A8313" t="str">
            <v/>
          </cell>
          <cell r="B8313" t="str">
            <v/>
          </cell>
          <cell r="C8313">
            <v>0</v>
          </cell>
          <cell r="D8313" t="str">
            <v/>
          </cell>
          <cell r="E8313">
            <v>0</v>
          </cell>
          <cell r="F8313">
            <v>0</v>
          </cell>
          <cell r="G8313">
            <v>0</v>
          </cell>
        </row>
        <row r="8314">
          <cell r="A8314" t="str">
            <v/>
          </cell>
          <cell r="B8314" t="str">
            <v/>
          </cell>
          <cell r="C8314">
            <v>0</v>
          </cell>
          <cell r="D8314" t="str">
            <v/>
          </cell>
          <cell r="E8314">
            <v>0</v>
          </cell>
          <cell r="F8314">
            <v>0</v>
          </cell>
          <cell r="G8314">
            <v>0</v>
          </cell>
        </row>
        <row r="8315">
          <cell r="A8315" t="str">
            <v/>
          </cell>
          <cell r="B8315" t="str">
            <v/>
          </cell>
          <cell r="C8315">
            <v>0</v>
          </cell>
          <cell r="D8315" t="str">
            <v/>
          </cell>
          <cell r="E8315">
            <v>0</v>
          </cell>
          <cell r="F8315">
            <v>0</v>
          </cell>
          <cell r="G8315">
            <v>0</v>
          </cell>
        </row>
        <row r="8316">
          <cell r="A8316" t="str">
            <v/>
          </cell>
          <cell r="B8316" t="str">
            <v/>
          </cell>
          <cell r="C8316">
            <v>0</v>
          </cell>
          <cell r="D8316" t="str">
            <v/>
          </cell>
          <cell r="E8316">
            <v>0</v>
          </cell>
          <cell r="F8316">
            <v>0</v>
          </cell>
          <cell r="G8316">
            <v>0</v>
          </cell>
        </row>
        <row r="8317">
          <cell r="A8317" t="str">
            <v/>
          </cell>
          <cell r="B8317" t="str">
            <v/>
          </cell>
          <cell r="C8317">
            <v>0</v>
          </cell>
          <cell r="D8317" t="str">
            <v/>
          </cell>
          <cell r="E8317">
            <v>0</v>
          </cell>
          <cell r="F8317">
            <v>0</v>
          </cell>
          <cell r="G8317">
            <v>0</v>
          </cell>
        </row>
        <row r="8318">
          <cell r="A8318" t="str">
            <v/>
          </cell>
          <cell r="B8318" t="str">
            <v/>
          </cell>
          <cell r="C8318">
            <v>0</v>
          </cell>
          <cell r="D8318" t="str">
            <v/>
          </cell>
          <cell r="E8318">
            <v>0</v>
          </cell>
          <cell r="F8318">
            <v>0</v>
          </cell>
          <cell r="G8318">
            <v>0</v>
          </cell>
        </row>
        <row r="8319">
          <cell r="A8319" t="str">
            <v/>
          </cell>
          <cell r="B8319" t="str">
            <v/>
          </cell>
          <cell r="C8319">
            <v>0</v>
          </cell>
          <cell r="D8319" t="str">
            <v/>
          </cell>
          <cell r="E8319">
            <v>0</v>
          </cell>
          <cell r="F8319">
            <v>0</v>
          </cell>
          <cell r="G8319">
            <v>0</v>
          </cell>
        </row>
        <row r="8320">
          <cell r="A8320" t="str">
            <v/>
          </cell>
          <cell r="B8320" t="str">
            <v/>
          </cell>
          <cell r="C8320">
            <v>0</v>
          </cell>
          <cell r="D8320" t="str">
            <v/>
          </cell>
          <cell r="E8320">
            <v>0</v>
          </cell>
          <cell r="F8320">
            <v>0</v>
          </cell>
          <cell r="G8320">
            <v>0</v>
          </cell>
        </row>
        <row r="8321">
          <cell r="A8321" t="str">
            <v/>
          </cell>
          <cell r="B8321" t="str">
            <v/>
          </cell>
          <cell r="C8321">
            <v>0</v>
          </cell>
          <cell r="D8321" t="str">
            <v/>
          </cell>
          <cell r="E8321">
            <v>0</v>
          </cell>
          <cell r="F8321">
            <v>0</v>
          </cell>
          <cell r="G8321">
            <v>0</v>
          </cell>
        </row>
        <row r="8322">
          <cell r="A8322" t="str">
            <v/>
          </cell>
          <cell r="B8322" t="str">
            <v/>
          </cell>
          <cell r="C8322">
            <v>0</v>
          </cell>
          <cell r="D8322" t="str">
            <v/>
          </cell>
          <cell r="E8322">
            <v>0</v>
          </cell>
          <cell r="F8322">
            <v>0</v>
          </cell>
          <cell r="G8322">
            <v>0</v>
          </cell>
        </row>
        <row r="8323">
          <cell r="A8323" t="str">
            <v/>
          </cell>
          <cell r="B8323" t="str">
            <v/>
          </cell>
          <cell r="C8323">
            <v>0</v>
          </cell>
          <cell r="D8323" t="str">
            <v/>
          </cell>
          <cell r="E8323">
            <v>0</v>
          </cell>
          <cell r="F8323">
            <v>0</v>
          </cell>
          <cell r="G8323">
            <v>0</v>
          </cell>
        </row>
        <row r="8324">
          <cell r="A8324" t="str">
            <v/>
          </cell>
          <cell r="B8324" t="str">
            <v/>
          </cell>
          <cell r="C8324">
            <v>0</v>
          </cell>
          <cell r="D8324" t="str">
            <v/>
          </cell>
          <cell r="E8324">
            <v>0</v>
          </cell>
          <cell r="F8324">
            <v>0</v>
          </cell>
          <cell r="G8324">
            <v>0</v>
          </cell>
        </row>
        <row r="8325">
          <cell r="A8325" t="str">
            <v/>
          </cell>
          <cell r="B8325" t="str">
            <v/>
          </cell>
          <cell r="C8325">
            <v>0</v>
          </cell>
          <cell r="D8325" t="str">
            <v/>
          </cell>
          <cell r="E8325">
            <v>0</v>
          </cell>
          <cell r="F8325">
            <v>0</v>
          </cell>
          <cell r="G8325">
            <v>0</v>
          </cell>
        </row>
        <row r="8326">
          <cell r="A8326">
            <v>0</v>
          </cell>
          <cell r="B8326">
            <v>0</v>
          </cell>
          <cell r="C8326">
            <v>0</v>
          </cell>
          <cell r="D8326">
            <v>0</v>
          </cell>
          <cell r="E8326">
            <v>0</v>
          </cell>
          <cell r="F8326" t="str">
            <v>Total A</v>
          </cell>
          <cell r="G8326">
            <v>0</v>
          </cell>
        </row>
        <row r="8327">
          <cell r="A8327">
            <v>0</v>
          </cell>
          <cell r="B8327">
            <v>0</v>
          </cell>
          <cell r="C8327" t="str">
            <v>B - MANO DE OBRA</v>
          </cell>
          <cell r="D8327">
            <v>0</v>
          </cell>
          <cell r="E8327">
            <v>0</v>
          </cell>
          <cell r="F8327">
            <v>0</v>
          </cell>
          <cell r="G8327">
            <v>0</v>
          </cell>
        </row>
        <row r="8328">
          <cell r="A8328" t="str">
            <v/>
          </cell>
          <cell r="B8328">
            <v>0</v>
          </cell>
          <cell r="C8328">
            <v>0</v>
          </cell>
          <cell r="D8328" t="str">
            <v/>
          </cell>
          <cell r="E8328">
            <v>0</v>
          </cell>
          <cell r="F8328">
            <v>0</v>
          </cell>
          <cell r="G8328">
            <v>0</v>
          </cell>
        </row>
        <row r="8329">
          <cell r="A8329" t="str">
            <v/>
          </cell>
          <cell r="B8329">
            <v>0</v>
          </cell>
          <cell r="C8329">
            <v>0</v>
          </cell>
          <cell r="D8329" t="str">
            <v/>
          </cell>
          <cell r="E8329">
            <v>0</v>
          </cell>
          <cell r="F8329">
            <v>0</v>
          </cell>
          <cell r="G8329">
            <v>0</v>
          </cell>
        </row>
        <row r="8330">
          <cell r="A8330" t="str">
            <v/>
          </cell>
          <cell r="B8330">
            <v>0</v>
          </cell>
          <cell r="C8330">
            <v>0</v>
          </cell>
          <cell r="D8330" t="str">
            <v/>
          </cell>
          <cell r="E8330">
            <v>0</v>
          </cell>
          <cell r="F8330">
            <v>0</v>
          </cell>
          <cell r="G8330">
            <v>0</v>
          </cell>
        </row>
        <row r="8331">
          <cell r="A8331" t="str">
            <v/>
          </cell>
          <cell r="B8331">
            <v>0</v>
          </cell>
          <cell r="C8331">
            <v>0</v>
          </cell>
          <cell r="D8331" t="str">
            <v/>
          </cell>
          <cell r="E8331">
            <v>0</v>
          </cell>
          <cell r="F8331">
            <v>0</v>
          </cell>
          <cell r="G8331">
            <v>0</v>
          </cell>
        </row>
        <row r="8332">
          <cell r="A8332" t="str">
            <v/>
          </cell>
          <cell r="B8332">
            <v>0</v>
          </cell>
          <cell r="C8332">
            <v>0</v>
          </cell>
          <cell r="D8332" t="str">
            <v/>
          </cell>
          <cell r="E8332">
            <v>0</v>
          </cell>
          <cell r="F8332">
            <v>0</v>
          </cell>
          <cell r="G8332">
            <v>0</v>
          </cell>
        </row>
        <row r="8333">
          <cell r="A8333" t="str">
            <v/>
          </cell>
          <cell r="B8333">
            <v>0</v>
          </cell>
          <cell r="C8333">
            <v>0</v>
          </cell>
          <cell r="D8333" t="str">
            <v/>
          </cell>
          <cell r="E8333">
            <v>0</v>
          </cell>
          <cell r="F8333">
            <v>0</v>
          </cell>
          <cell r="G8333">
            <v>0</v>
          </cell>
        </row>
        <row r="8334">
          <cell r="A8334" t="str">
            <v/>
          </cell>
          <cell r="B8334">
            <v>0</v>
          </cell>
          <cell r="C8334">
            <v>0</v>
          </cell>
          <cell r="D8334" t="str">
            <v/>
          </cell>
          <cell r="E8334">
            <v>0</v>
          </cell>
          <cell r="F8334">
            <v>0</v>
          </cell>
          <cell r="G8334">
            <v>0</v>
          </cell>
        </row>
        <row r="8335">
          <cell r="A8335" t="str">
            <v/>
          </cell>
          <cell r="B8335">
            <v>0</v>
          </cell>
          <cell r="C8335">
            <v>0</v>
          </cell>
          <cell r="D8335" t="str">
            <v/>
          </cell>
          <cell r="E8335">
            <v>0</v>
          </cell>
          <cell r="F8335">
            <v>0</v>
          </cell>
          <cell r="G8335">
            <v>0</v>
          </cell>
        </row>
        <row r="8336">
          <cell r="A8336">
            <v>0</v>
          </cell>
          <cell r="B8336">
            <v>0</v>
          </cell>
          <cell r="C8336">
            <v>0</v>
          </cell>
          <cell r="D8336">
            <v>0</v>
          </cell>
          <cell r="E8336">
            <v>0</v>
          </cell>
          <cell r="F8336" t="str">
            <v>Total B</v>
          </cell>
          <cell r="G8336">
            <v>0</v>
          </cell>
        </row>
        <row r="8337">
          <cell r="A8337">
            <v>0</v>
          </cell>
          <cell r="B8337">
            <v>0</v>
          </cell>
          <cell r="C8337" t="str">
            <v>C - EQUIPOS</v>
          </cell>
          <cell r="D8337">
            <v>0</v>
          </cell>
          <cell r="E8337">
            <v>0</v>
          </cell>
          <cell r="F8337">
            <v>0</v>
          </cell>
          <cell r="G8337">
            <v>0</v>
          </cell>
        </row>
        <row r="8338">
          <cell r="A8338" t="str">
            <v/>
          </cell>
          <cell r="B8338" t="str">
            <v/>
          </cell>
          <cell r="C8338">
            <v>0</v>
          </cell>
          <cell r="D8338" t="str">
            <v/>
          </cell>
          <cell r="E8338">
            <v>0</v>
          </cell>
          <cell r="F8338">
            <v>0</v>
          </cell>
          <cell r="G8338">
            <v>0</v>
          </cell>
        </row>
        <row r="8339">
          <cell r="A8339" t="str">
            <v/>
          </cell>
          <cell r="B8339" t="str">
            <v/>
          </cell>
          <cell r="C8339">
            <v>0</v>
          </cell>
          <cell r="D8339" t="str">
            <v/>
          </cell>
          <cell r="E8339">
            <v>0</v>
          </cell>
          <cell r="F8339">
            <v>0</v>
          </cell>
          <cell r="G8339">
            <v>0</v>
          </cell>
        </row>
        <row r="8340">
          <cell r="A8340" t="str">
            <v/>
          </cell>
          <cell r="B8340" t="str">
            <v/>
          </cell>
          <cell r="C8340">
            <v>0</v>
          </cell>
          <cell r="D8340" t="str">
            <v/>
          </cell>
          <cell r="E8340">
            <v>0</v>
          </cell>
          <cell r="F8340">
            <v>0</v>
          </cell>
          <cell r="G8340">
            <v>0</v>
          </cell>
        </row>
        <row r="8341">
          <cell r="A8341" t="str">
            <v/>
          </cell>
          <cell r="B8341" t="str">
            <v/>
          </cell>
          <cell r="C8341">
            <v>0</v>
          </cell>
          <cell r="D8341" t="str">
            <v/>
          </cell>
          <cell r="E8341">
            <v>0</v>
          </cell>
          <cell r="F8341">
            <v>0</v>
          </cell>
          <cell r="G8341">
            <v>0</v>
          </cell>
        </row>
        <row r="8342">
          <cell r="A8342" t="str">
            <v/>
          </cell>
          <cell r="B8342" t="str">
            <v/>
          </cell>
          <cell r="C8342">
            <v>0</v>
          </cell>
          <cell r="D8342" t="str">
            <v/>
          </cell>
          <cell r="E8342">
            <v>0</v>
          </cell>
          <cell r="F8342">
            <v>0</v>
          </cell>
          <cell r="G8342">
            <v>0</v>
          </cell>
        </row>
        <row r="8343">
          <cell r="A8343" t="str">
            <v/>
          </cell>
          <cell r="B8343" t="str">
            <v/>
          </cell>
          <cell r="C8343">
            <v>0</v>
          </cell>
          <cell r="D8343" t="str">
            <v/>
          </cell>
          <cell r="E8343">
            <v>0</v>
          </cell>
          <cell r="F8343">
            <v>0</v>
          </cell>
          <cell r="G8343">
            <v>0</v>
          </cell>
        </row>
        <row r="8344">
          <cell r="A8344" t="str">
            <v/>
          </cell>
          <cell r="B8344" t="str">
            <v/>
          </cell>
          <cell r="C8344">
            <v>0</v>
          </cell>
          <cell r="D8344" t="str">
            <v/>
          </cell>
          <cell r="E8344">
            <v>0</v>
          </cell>
          <cell r="F8344">
            <v>0</v>
          </cell>
          <cell r="G8344">
            <v>0</v>
          </cell>
        </row>
        <row r="8345">
          <cell r="A8345" t="str">
            <v/>
          </cell>
          <cell r="B8345" t="str">
            <v/>
          </cell>
          <cell r="C8345">
            <v>0</v>
          </cell>
          <cell r="D8345" t="str">
            <v/>
          </cell>
          <cell r="E8345">
            <v>0</v>
          </cell>
          <cell r="F8345">
            <v>0</v>
          </cell>
          <cell r="G8345">
            <v>0</v>
          </cell>
        </row>
        <row r="8346">
          <cell r="A8346" t="str">
            <v/>
          </cell>
          <cell r="B8346" t="str">
            <v/>
          </cell>
          <cell r="C8346">
            <v>0</v>
          </cell>
          <cell r="D8346" t="str">
            <v/>
          </cell>
          <cell r="E8346">
            <v>0</v>
          </cell>
          <cell r="F8346">
            <v>0</v>
          </cell>
          <cell r="G8346">
            <v>0</v>
          </cell>
        </row>
        <row r="8347">
          <cell r="A8347">
            <v>0</v>
          </cell>
          <cell r="B8347">
            <v>0</v>
          </cell>
          <cell r="C8347">
            <v>0</v>
          </cell>
          <cell r="D8347">
            <v>0</v>
          </cell>
          <cell r="E8347">
            <v>0</v>
          </cell>
          <cell r="F8347" t="str">
            <v>Total C</v>
          </cell>
          <cell r="G8347">
            <v>0</v>
          </cell>
        </row>
        <row r="8348">
          <cell r="A8348">
            <v>0</v>
          </cell>
          <cell r="B8348">
            <v>0</v>
          </cell>
          <cell r="C8348">
            <v>0</v>
          </cell>
          <cell r="D8348">
            <v>0</v>
          </cell>
          <cell r="E8348">
            <v>0</v>
          </cell>
          <cell r="F8348">
            <v>0</v>
          </cell>
          <cell r="G8348">
            <v>0</v>
          </cell>
        </row>
        <row r="8349">
          <cell r="A8349" t="str">
            <v/>
          </cell>
          <cell r="B8349" t="str">
            <v/>
          </cell>
          <cell r="C8349">
            <v>0</v>
          </cell>
          <cell r="D8349" t="str">
            <v>Costo  Neto</v>
          </cell>
          <cell r="E8349">
            <v>0</v>
          </cell>
          <cell r="F8349" t="str">
            <v>Total D=A+B+C</v>
          </cell>
          <cell r="G8349">
            <v>0</v>
          </cell>
        </row>
        <row r="8351">
          <cell r="A8351" t="str">
            <v>ANALISIS DE PRECIOS</v>
          </cell>
          <cell r="B8351">
            <v>0</v>
          </cell>
          <cell r="C8351">
            <v>0</v>
          </cell>
          <cell r="D8351">
            <v>0</v>
          </cell>
          <cell r="E8351">
            <v>0</v>
          </cell>
          <cell r="F8351">
            <v>0</v>
          </cell>
          <cell r="G8351">
            <v>0</v>
          </cell>
        </row>
        <row r="8352">
          <cell r="A8352" t="str">
            <v>COMITENTE:</v>
          </cell>
          <cell r="B8352" t="str">
            <v>DIRECCIÓN DE ARQUITECTURA</v>
          </cell>
          <cell r="C8352">
            <v>0</v>
          </cell>
          <cell r="D8352">
            <v>0</v>
          </cell>
          <cell r="E8352">
            <v>0</v>
          </cell>
          <cell r="F8352">
            <v>0</v>
          </cell>
          <cell r="G8352">
            <v>0</v>
          </cell>
        </row>
        <row r="8353">
          <cell r="A8353" t="str">
            <v>CONTRATISTA:</v>
          </cell>
          <cell r="B8353" t="str">
            <v>FUNCIONALES SIGOP</v>
          </cell>
          <cell r="C8353">
            <v>0</v>
          </cell>
          <cell r="D8353">
            <v>0</v>
          </cell>
          <cell r="E8353">
            <v>0</v>
          </cell>
          <cell r="F8353">
            <v>0</v>
          </cell>
          <cell r="G8353">
            <v>0</v>
          </cell>
        </row>
        <row r="8354">
          <cell r="A8354" t="str">
            <v>OBRA:</v>
          </cell>
          <cell r="B8354" t="str">
            <v>PRUEBA PLANILLA DE MEDICION</v>
          </cell>
          <cell r="C8354">
            <v>0</v>
          </cell>
          <cell r="D8354">
            <v>0</v>
          </cell>
          <cell r="E8354">
            <v>0</v>
          </cell>
          <cell r="F8354" t="str">
            <v>PRECIOS A:</v>
          </cell>
          <cell r="G8354">
            <v>0</v>
          </cell>
        </row>
        <row r="8355">
          <cell r="A8355" t="str">
            <v>UBICACIÓN:</v>
          </cell>
          <cell r="B8355" t="str">
            <v>CENTRO CIVICO</v>
          </cell>
          <cell r="C8355">
            <v>0</v>
          </cell>
          <cell r="D8355">
            <v>0</v>
          </cell>
          <cell r="E8355">
            <v>0</v>
          </cell>
          <cell r="F8355">
            <v>0</v>
          </cell>
          <cell r="G8355">
            <v>0</v>
          </cell>
        </row>
        <row r="8356">
          <cell r="A8356" t="str">
            <v>RUBRO:</v>
          </cell>
          <cell r="B8356" t="str">
            <v/>
          </cell>
          <cell r="C8356" t="str">
            <v/>
          </cell>
          <cell r="D8356">
            <v>0</v>
          </cell>
          <cell r="E8356">
            <v>0</v>
          </cell>
          <cell r="F8356">
            <v>0</v>
          </cell>
          <cell r="G8356">
            <v>0</v>
          </cell>
        </row>
        <row r="8357">
          <cell r="A8357" t="str">
            <v>ITEM:</v>
          </cell>
          <cell r="B8357" t="str">
            <v/>
          </cell>
          <cell r="C8357" t="str">
            <v/>
          </cell>
          <cell r="D8357">
            <v>0</v>
          </cell>
          <cell r="E8357">
            <v>0</v>
          </cell>
          <cell r="F8357" t="str">
            <v>UNIDAD:</v>
          </cell>
          <cell r="G8357" t="str">
            <v/>
          </cell>
        </row>
        <row r="8358">
          <cell r="A8358">
            <v>0</v>
          </cell>
          <cell r="B8358">
            <v>0</v>
          </cell>
          <cell r="C8358">
            <v>0</v>
          </cell>
          <cell r="D8358">
            <v>0</v>
          </cell>
          <cell r="E8358">
            <v>0</v>
          </cell>
          <cell r="F8358">
            <v>0</v>
          </cell>
          <cell r="G8358">
            <v>0</v>
          </cell>
        </row>
        <row r="8359">
          <cell r="A8359" t="str">
            <v>DATOS REDETERMINACION</v>
          </cell>
          <cell r="B8359">
            <v>0</v>
          </cell>
          <cell r="C8359" t="str">
            <v>DESIGNACION</v>
          </cell>
          <cell r="D8359" t="str">
            <v>U</v>
          </cell>
          <cell r="E8359" t="str">
            <v>Cantidad</v>
          </cell>
          <cell r="F8359" t="str">
            <v>$ Unitarios</v>
          </cell>
          <cell r="G8359" t="str">
            <v>$ Parcial</v>
          </cell>
        </row>
        <row r="8360">
          <cell r="A8360" t="str">
            <v>CÓDIGO</v>
          </cell>
          <cell r="B8360" t="str">
            <v>DESCRIPCIÓN</v>
          </cell>
          <cell r="C8360">
            <v>0</v>
          </cell>
          <cell r="D8360">
            <v>0</v>
          </cell>
          <cell r="E8360">
            <v>0</v>
          </cell>
          <cell r="F8360">
            <v>0</v>
          </cell>
          <cell r="G8360">
            <v>0</v>
          </cell>
        </row>
        <row r="8361">
          <cell r="A8361">
            <v>0</v>
          </cell>
          <cell r="B8361">
            <v>0</v>
          </cell>
          <cell r="C8361" t="str">
            <v>A - MATERIALES</v>
          </cell>
          <cell r="D8361">
            <v>0</v>
          </cell>
          <cell r="E8361">
            <v>0</v>
          </cell>
          <cell r="F8361">
            <v>0</v>
          </cell>
          <cell r="G8361">
            <v>0</v>
          </cell>
        </row>
        <row r="8362">
          <cell r="A8362" t="str">
            <v/>
          </cell>
          <cell r="B8362" t="str">
            <v/>
          </cell>
          <cell r="C8362">
            <v>0</v>
          </cell>
          <cell r="D8362" t="str">
            <v/>
          </cell>
          <cell r="E8362">
            <v>0</v>
          </cell>
          <cell r="F8362">
            <v>0</v>
          </cell>
          <cell r="G8362">
            <v>0</v>
          </cell>
        </row>
        <row r="8363">
          <cell r="A8363" t="str">
            <v/>
          </cell>
          <cell r="B8363" t="str">
            <v/>
          </cell>
          <cell r="C8363">
            <v>0</v>
          </cell>
          <cell r="D8363" t="str">
            <v/>
          </cell>
          <cell r="E8363">
            <v>0</v>
          </cell>
          <cell r="F8363">
            <v>0</v>
          </cell>
          <cell r="G8363">
            <v>0</v>
          </cell>
        </row>
        <row r="8364">
          <cell r="A8364" t="str">
            <v/>
          </cell>
          <cell r="B8364" t="str">
            <v/>
          </cell>
          <cell r="C8364">
            <v>0</v>
          </cell>
          <cell r="D8364" t="str">
            <v/>
          </cell>
          <cell r="E8364">
            <v>0</v>
          </cell>
          <cell r="F8364">
            <v>0</v>
          </cell>
          <cell r="G8364">
            <v>0</v>
          </cell>
        </row>
        <row r="8365">
          <cell r="A8365" t="str">
            <v/>
          </cell>
          <cell r="B8365" t="str">
            <v/>
          </cell>
          <cell r="C8365">
            <v>0</v>
          </cell>
          <cell r="D8365" t="str">
            <v/>
          </cell>
          <cell r="E8365">
            <v>0</v>
          </cell>
          <cell r="F8365">
            <v>0</v>
          </cell>
          <cell r="G8365">
            <v>0</v>
          </cell>
        </row>
        <row r="8366">
          <cell r="A8366" t="str">
            <v/>
          </cell>
          <cell r="B8366" t="str">
            <v/>
          </cell>
          <cell r="C8366">
            <v>0</v>
          </cell>
          <cell r="D8366" t="str">
            <v/>
          </cell>
          <cell r="E8366">
            <v>0</v>
          </cell>
          <cell r="F8366">
            <v>0</v>
          </cell>
          <cell r="G8366">
            <v>0</v>
          </cell>
        </row>
        <row r="8367">
          <cell r="A8367" t="str">
            <v/>
          </cell>
          <cell r="B8367" t="str">
            <v/>
          </cell>
          <cell r="C8367">
            <v>0</v>
          </cell>
          <cell r="D8367" t="str">
            <v/>
          </cell>
          <cell r="E8367">
            <v>0</v>
          </cell>
          <cell r="F8367">
            <v>0</v>
          </cell>
          <cell r="G8367">
            <v>0</v>
          </cell>
        </row>
        <row r="8368">
          <cell r="A8368" t="str">
            <v/>
          </cell>
          <cell r="B8368" t="str">
            <v/>
          </cell>
          <cell r="C8368">
            <v>0</v>
          </cell>
          <cell r="D8368" t="str">
            <v/>
          </cell>
          <cell r="E8368">
            <v>0</v>
          </cell>
          <cell r="F8368">
            <v>0</v>
          </cell>
          <cell r="G8368">
            <v>0</v>
          </cell>
        </row>
        <row r="8369">
          <cell r="A8369" t="str">
            <v/>
          </cell>
          <cell r="B8369" t="str">
            <v/>
          </cell>
          <cell r="C8369">
            <v>0</v>
          </cell>
          <cell r="D8369" t="str">
            <v/>
          </cell>
          <cell r="E8369">
            <v>0</v>
          </cell>
          <cell r="F8369">
            <v>0</v>
          </cell>
          <cell r="G8369">
            <v>0</v>
          </cell>
        </row>
        <row r="8370">
          <cell r="A8370" t="str">
            <v/>
          </cell>
          <cell r="B8370" t="str">
            <v/>
          </cell>
          <cell r="C8370">
            <v>0</v>
          </cell>
          <cell r="D8370" t="str">
            <v/>
          </cell>
          <cell r="E8370">
            <v>0</v>
          </cell>
          <cell r="F8370">
            <v>0</v>
          </cell>
          <cell r="G8370">
            <v>0</v>
          </cell>
        </row>
        <row r="8371">
          <cell r="A8371" t="str">
            <v/>
          </cell>
          <cell r="B8371" t="str">
            <v/>
          </cell>
          <cell r="C8371">
            <v>0</v>
          </cell>
          <cell r="D8371" t="str">
            <v/>
          </cell>
          <cell r="E8371">
            <v>0</v>
          </cell>
          <cell r="F8371">
            <v>0</v>
          </cell>
          <cell r="G8371">
            <v>0</v>
          </cell>
        </row>
        <row r="8372">
          <cell r="A8372" t="str">
            <v/>
          </cell>
          <cell r="B8372" t="str">
            <v/>
          </cell>
          <cell r="C8372">
            <v>0</v>
          </cell>
          <cell r="D8372" t="str">
            <v/>
          </cell>
          <cell r="E8372">
            <v>0</v>
          </cell>
          <cell r="F8372">
            <v>0</v>
          </cell>
          <cell r="G8372">
            <v>0</v>
          </cell>
        </row>
        <row r="8373">
          <cell r="A8373" t="str">
            <v/>
          </cell>
          <cell r="B8373" t="str">
            <v/>
          </cell>
          <cell r="C8373">
            <v>0</v>
          </cell>
          <cell r="D8373" t="str">
            <v/>
          </cell>
          <cell r="E8373">
            <v>0</v>
          </cell>
          <cell r="F8373">
            <v>0</v>
          </cell>
          <cell r="G8373">
            <v>0</v>
          </cell>
        </row>
        <row r="8374">
          <cell r="A8374" t="str">
            <v/>
          </cell>
          <cell r="B8374" t="str">
            <v/>
          </cell>
          <cell r="C8374">
            <v>0</v>
          </cell>
          <cell r="D8374" t="str">
            <v/>
          </cell>
          <cell r="E8374">
            <v>0</v>
          </cell>
          <cell r="F8374">
            <v>0</v>
          </cell>
          <cell r="G8374">
            <v>0</v>
          </cell>
        </row>
        <row r="8375">
          <cell r="A8375" t="str">
            <v/>
          </cell>
          <cell r="B8375" t="str">
            <v/>
          </cell>
          <cell r="C8375">
            <v>0</v>
          </cell>
          <cell r="D8375" t="str">
            <v/>
          </cell>
          <cell r="E8375">
            <v>0</v>
          </cell>
          <cell r="F8375">
            <v>0</v>
          </cell>
          <cell r="G8375">
            <v>0</v>
          </cell>
        </row>
        <row r="8376">
          <cell r="A8376">
            <v>0</v>
          </cell>
          <cell r="B8376">
            <v>0</v>
          </cell>
          <cell r="C8376">
            <v>0</v>
          </cell>
          <cell r="D8376">
            <v>0</v>
          </cell>
          <cell r="E8376">
            <v>0</v>
          </cell>
          <cell r="F8376" t="str">
            <v>Total A</v>
          </cell>
          <cell r="G8376">
            <v>0</v>
          </cell>
        </row>
        <row r="8377">
          <cell r="A8377">
            <v>0</v>
          </cell>
          <cell r="B8377">
            <v>0</v>
          </cell>
          <cell r="C8377" t="str">
            <v>B - MANO DE OBRA</v>
          </cell>
          <cell r="D8377">
            <v>0</v>
          </cell>
          <cell r="E8377">
            <v>0</v>
          </cell>
          <cell r="F8377">
            <v>0</v>
          </cell>
          <cell r="G8377">
            <v>0</v>
          </cell>
        </row>
        <row r="8378">
          <cell r="A8378" t="str">
            <v/>
          </cell>
          <cell r="B8378">
            <v>0</v>
          </cell>
          <cell r="C8378">
            <v>0</v>
          </cell>
          <cell r="D8378" t="str">
            <v/>
          </cell>
          <cell r="E8378">
            <v>0</v>
          </cell>
          <cell r="F8378">
            <v>0</v>
          </cell>
          <cell r="G8378">
            <v>0</v>
          </cell>
        </row>
        <row r="8379">
          <cell r="A8379" t="str">
            <v/>
          </cell>
          <cell r="B8379">
            <v>0</v>
          </cell>
          <cell r="C8379">
            <v>0</v>
          </cell>
          <cell r="D8379" t="str">
            <v/>
          </cell>
          <cell r="E8379">
            <v>0</v>
          </cell>
          <cell r="F8379">
            <v>0</v>
          </cell>
          <cell r="G8379">
            <v>0</v>
          </cell>
        </row>
        <row r="8380">
          <cell r="A8380" t="str">
            <v/>
          </cell>
          <cell r="B8380">
            <v>0</v>
          </cell>
          <cell r="C8380">
            <v>0</v>
          </cell>
          <cell r="D8380" t="str">
            <v/>
          </cell>
          <cell r="E8380">
            <v>0</v>
          </cell>
          <cell r="F8380">
            <v>0</v>
          </cell>
          <cell r="G8380">
            <v>0</v>
          </cell>
        </row>
        <row r="8381">
          <cell r="A8381" t="str">
            <v/>
          </cell>
          <cell r="B8381">
            <v>0</v>
          </cell>
          <cell r="C8381">
            <v>0</v>
          </cell>
          <cell r="D8381" t="str">
            <v/>
          </cell>
          <cell r="E8381">
            <v>0</v>
          </cell>
          <cell r="F8381">
            <v>0</v>
          </cell>
          <cell r="G8381">
            <v>0</v>
          </cell>
        </row>
        <row r="8382">
          <cell r="A8382" t="str">
            <v/>
          </cell>
          <cell r="B8382">
            <v>0</v>
          </cell>
          <cell r="C8382">
            <v>0</v>
          </cell>
          <cell r="D8382" t="str">
            <v/>
          </cell>
          <cell r="E8382">
            <v>0</v>
          </cell>
          <cell r="F8382">
            <v>0</v>
          </cell>
          <cell r="G8382">
            <v>0</v>
          </cell>
        </row>
        <row r="8383">
          <cell r="A8383" t="str">
            <v/>
          </cell>
          <cell r="B8383">
            <v>0</v>
          </cell>
          <cell r="C8383">
            <v>0</v>
          </cell>
          <cell r="D8383" t="str">
            <v/>
          </cell>
          <cell r="E8383">
            <v>0</v>
          </cell>
          <cell r="F8383">
            <v>0</v>
          </cell>
          <cell r="G8383">
            <v>0</v>
          </cell>
        </row>
        <row r="8384">
          <cell r="A8384" t="str">
            <v/>
          </cell>
          <cell r="B8384">
            <v>0</v>
          </cell>
          <cell r="C8384">
            <v>0</v>
          </cell>
          <cell r="D8384" t="str">
            <v/>
          </cell>
          <cell r="E8384">
            <v>0</v>
          </cell>
          <cell r="F8384">
            <v>0</v>
          </cell>
          <cell r="G8384">
            <v>0</v>
          </cell>
        </row>
        <row r="8385">
          <cell r="A8385" t="str">
            <v/>
          </cell>
          <cell r="B8385">
            <v>0</v>
          </cell>
          <cell r="C8385">
            <v>0</v>
          </cell>
          <cell r="D8385" t="str">
            <v/>
          </cell>
          <cell r="E8385">
            <v>0</v>
          </cell>
          <cell r="F8385">
            <v>0</v>
          </cell>
          <cell r="G8385">
            <v>0</v>
          </cell>
        </row>
        <row r="8386">
          <cell r="A8386">
            <v>0</v>
          </cell>
          <cell r="B8386">
            <v>0</v>
          </cell>
          <cell r="C8386">
            <v>0</v>
          </cell>
          <cell r="D8386">
            <v>0</v>
          </cell>
          <cell r="E8386">
            <v>0</v>
          </cell>
          <cell r="F8386" t="str">
            <v>Total B</v>
          </cell>
          <cell r="G8386">
            <v>0</v>
          </cell>
        </row>
        <row r="8387">
          <cell r="A8387">
            <v>0</v>
          </cell>
          <cell r="B8387">
            <v>0</v>
          </cell>
          <cell r="C8387" t="str">
            <v>C - EQUIPOS</v>
          </cell>
          <cell r="D8387">
            <v>0</v>
          </cell>
          <cell r="E8387">
            <v>0</v>
          </cell>
          <cell r="F8387">
            <v>0</v>
          </cell>
          <cell r="G8387">
            <v>0</v>
          </cell>
        </row>
        <row r="8388">
          <cell r="A8388" t="str">
            <v/>
          </cell>
          <cell r="B8388" t="str">
            <v/>
          </cell>
          <cell r="C8388">
            <v>0</v>
          </cell>
          <cell r="D8388" t="str">
            <v/>
          </cell>
          <cell r="E8388">
            <v>0</v>
          </cell>
          <cell r="F8388">
            <v>0</v>
          </cell>
          <cell r="G8388">
            <v>0</v>
          </cell>
        </row>
        <row r="8389">
          <cell r="A8389" t="str">
            <v/>
          </cell>
          <cell r="B8389" t="str">
            <v/>
          </cell>
          <cell r="C8389">
            <v>0</v>
          </cell>
          <cell r="D8389" t="str">
            <v/>
          </cell>
          <cell r="E8389">
            <v>0</v>
          </cell>
          <cell r="F8389">
            <v>0</v>
          </cell>
          <cell r="G8389">
            <v>0</v>
          </cell>
        </row>
        <row r="8390">
          <cell r="A8390" t="str">
            <v/>
          </cell>
          <cell r="B8390" t="str">
            <v/>
          </cell>
          <cell r="C8390">
            <v>0</v>
          </cell>
          <cell r="D8390" t="str">
            <v/>
          </cell>
          <cell r="E8390">
            <v>0</v>
          </cell>
          <cell r="F8390">
            <v>0</v>
          </cell>
          <cell r="G8390">
            <v>0</v>
          </cell>
        </row>
        <row r="8391">
          <cell r="A8391" t="str">
            <v/>
          </cell>
          <cell r="B8391" t="str">
            <v/>
          </cell>
          <cell r="C8391">
            <v>0</v>
          </cell>
          <cell r="D8391" t="str">
            <v/>
          </cell>
          <cell r="E8391">
            <v>0</v>
          </cell>
          <cell r="F8391">
            <v>0</v>
          </cell>
          <cell r="G8391">
            <v>0</v>
          </cell>
        </row>
        <row r="8392">
          <cell r="A8392" t="str">
            <v/>
          </cell>
          <cell r="B8392" t="str">
            <v/>
          </cell>
          <cell r="C8392">
            <v>0</v>
          </cell>
          <cell r="D8392" t="str">
            <v/>
          </cell>
          <cell r="E8392">
            <v>0</v>
          </cell>
          <cell r="F8392">
            <v>0</v>
          </cell>
          <cell r="G8392">
            <v>0</v>
          </cell>
        </row>
        <row r="8393">
          <cell r="A8393" t="str">
            <v/>
          </cell>
          <cell r="B8393" t="str">
            <v/>
          </cell>
          <cell r="C8393">
            <v>0</v>
          </cell>
          <cell r="D8393" t="str">
            <v/>
          </cell>
          <cell r="E8393">
            <v>0</v>
          </cell>
          <cell r="F8393">
            <v>0</v>
          </cell>
          <cell r="G8393">
            <v>0</v>
          </cell>
        </row>
        <row r="8394">
          <cell r="A8394" t="str">
            <v/>
          </cell>
          <cell r="B8394" t="str">
            <v/>
          </cell>
          <cell r="C8394">
            <v>0</v>
          </cell>
          <cell r="D8394" t="str">
            <v/>
          </cell>
          <cell r="E8394">
            <v>0</v>
          </cell>
          <cell r="F8394">
            <v>0</v>
          </cell>
          <cell r="G8394">
            <v>0</v>
          </cell>
        </row>
        <row r="8395">
          <cell r="A8395" t="str">
            <v/>
          </cell>
          <cell r="B8395" t="str">
            <v/>
          </cell>
          <cell r="C8395">
            <v>0</v>
          </cell>
          <cell r="D8395" t="str">
            <v/>
          </cell>
          <cell r="E8395">
            <v>0</v>
          </cell>
          <cell r="F8395">
            <v>0</v>
          </cell>
          <cell r="G8395">
            <v>0</v>
          </cell>
        </row>
        <row r="8396">
          <cell r="A8396" t="str">
            <v/>
          </cell>
          <cell r="B8396" t="str">
            <v/>
          </cell>
          <cell r="C8396">
            <v>0</v>
          </cell>
          <cell r="D8396" t="str">
            <v/>
          </cell>
          <cell r="E8396">
            <v>0</v>
          </cell>
          <cell r="F8396">
            <v>0</v>
          </cell>
          <cell r="G8396">
            <v>0</v>
          </cell>
        </row>
        <row r="8397">
          <cell r="A8397">
            <v>0</v>
          </cell>
          <cell r="B8397">
            <v>0</v>
          </cell>
          <cell r="C8397">
            <v>0</v>
          </cell>
          <cell r="D8397">
            <v>0</v>
          </cell>
          <cell r="E8397">
            <v>0</v>
          </cell>
          <cell r="F8397" t="str">
            <v>Total C</v>
          </cell>
          <cell r="G8397">
            <v>0</v>
          </cell>
        </row>
        <row r="8398">
          <cell r="A8398">
            <v>0</v>
          </cell>
          <cell r="B8398">
            <v>0</v>
          </cell>
          <cell r="C8398">
            <v>0</v>
          </cell>
          <cell r="D8398">
            <v>0</v>
          </cell>
          <cell r="E8398">
            <v>0</v>
          </cell>
          <cell r="F8398">
            <v>0</v>
          </cell>
          <cell r="G8398">
            <v>0</v>
          </cell>
        </row>
        <row r="8399">
          <cell r="A8399" t="str">
            <v/>
          </cell>
          <cell r="B8399" t="str">
            <v/>
          </cell>
          <cell r="C8399">
            <v>0</v>
          </cell>
          <cell r="D8399" t="str">
            <v>Costo  Neto</v>
          </cell>
          <cell r="E8399">
            <v>0</v>
          </cell>
          <cell r="F8399" t="str">
            <v>Total D=A+B+C</v>
          </cell>
          <cell r="G8399">
            <v>0</v>
          </cell>
        </row>
        <row r="8401">
          <cell r="A8401" t="str">
            <v>ANALISIS DE PRECIOS</v>
          </cell>
          <cell r="B8401">
            <v>0</v>
          </cell>
          <cell r="C8401">
            <v>0</v>
          </cell>
          <cell r="D8401">
            <v>0</v>
          </cell>
          <cell r="E8401">
            <v>0</v>
          </cell>
          <cell r="F8401">
            <v>0</v>
          </cell>
          <cell r="G8401">
            <v>0</v>
          </cell>
        </row>
        <row r="8402">
          <cell r="A8402" t="str">
            <v>COMITENTE:</v>
          </cell>
          <cell r="B8402" t="str">
            <v>DIRECCIÓN DE ARQUITECTURA</v>
          </cell>
          <cell r="C8402">
            <v>0</v>
          </cell>
          <cell r="D8402">
            <v>0</v>
          </cell>
          <cell r="E8402">
            <v>0</v>
          </cell>
          <cell r="F8402">
            <v>0</v>
          </cell>
          <cell r="G8402">
            <v>0</v>
          </cell>
        </row>
        <row r="8403">
          <cell r="A8403" t="str">
            <v>CONTRATISTA:</v>
          </cell>
          <cell r="B8403" t="str">
            <v>FUNCIONALES SIGOP</v>
          </cell>
          <cell r="C8403">
            <v>0</v>
          </cell>
          <cell r="D8403">
            <v>0</v>
          </cell>
          <cell r="E8403">
            <v>0</v>
          </cell>
          <cell r="F8403">
            <v>0</v>
          </cell>
          <cell r="G8403">
            <v>0</v>
          </cell>
        </row>
        <row r="8404">
          <cell r="A8404" t="str">
            <v>OBRA:</v>
          </cell>
          <cell r="B8404" t="str">
            <v>PRUEBA PLANILLA DE MEDICION</v>
          </cell>
          <cell r="C8404">
            <v>0</v>
          </cell>
          <cell r="D8404">
            <v>0</v>
          </cell>
          <cell r="E8404">
            <v>0</v>
          </cell>
          <cell r="F8404" t="str">
            <v>PRECIOS A:</v>
          </cell>
          <cell r="G8404">
            <v>0</v>
          </cell>
        </row>
        <row r="8405">
          <cell r="A8405" t="str">
            <v>UBICACIÓN:</v>
          </cell>
          <cell r="B8405" t="str">
            <v>CENTRO CIVICO</v>
          </cell>
          <cell r="C8405">
            <v>0</v>
          </cell>
          <cell r="D8405">
            <v>0</v>
          </cell>
          <cell r="E8405">
            <v>0</v>
          </cell>
          <cell r="F8405">
            <v>0</v>
          </cell>
          <cell r="G8405">
            <v>0</v>
          </cell>
        </row>
        <row r="8406">
          <cell r="A8406" t="str">
            <v>RUBRO:</v>
          </cell>
          <cell r="B8406" t="str">
            <v/>
          </cell>
          <cell r="C8406" t="str">
            <v/>
          </cell>
          <cell r="D8406">
            <v>0</v>
          </cell>
          <cell r="E8406">
            <v>0</v>
          </cell>
          <cell r="F8406">
            <v>0</v>
          </cell>
          <cell r="G8406">
            <v>0</v>
          </cell>
        </row>
        <row r="8407">
          <cell r="A8407" t="str">
            <v>ITEM:</v>
          </cell>
          <cell r="B8407" t="str">
            <v/>
          </cell>
          <cell r="C8407" t="str">
            <v/>
          </cell>
          <cell r="D8407">
            <v>0</v>
          </cell>
          <cell r="E8407">
            <v>0</v>
          </cell>
          <cell r="F8407" t="str">
            <v>UNIDAD:</v>
          </cell>
          <cell r="G8407" t="str">
            <v/>
          </cell>
        </row>
        <row r="8408">
          <cell r="A8408">
            <v>0</v>
          </cell>
          <cell r="B8408">
            <v>0</v>
          </cell>
          <cell r="C8408">
            <v>0</v>
          </cell>
          <cell r="D8408">
            <v>0</v>
          </cell>
          <cell r="E8408">
            <v>0</v>
          </cell>
          <cell r="F8408">
            <v>0</v>
          </cell>
          <cell r="G8408">
            <v>0</v>
          </cell>
        </row>
        <row r="8409">
          <cell r="A8409" t="str">
            <v>DATOS REDETERMINACION</v>
          </cell>
          <cell r="B8409">
            <v>0</v>
          </cell>
          <cell r="C8409" t="str">
            <v>DESIGNACION</v>
          </cell>
          <cell r="D8409" t="str">
            <v>U</v>
          </cell>
          <cell r="E8409" t="str">
            <v>Cantidad</v>
          </cell>
          <cell r="F8409" t="str">
            <v>$ Unitarios</v>
          </cell>
          <cell r="G8409" t="str">
            <v>$ Parcial</v>
          </cell>
        </row>
        <row r="8410">
          <cell r="A8410" t="str">
            <v>CÓDIGO</v>
          </cell>
          <cell r="B8410" t="str">
            <v>DESCRIPCIÓN</v>
          </cell>
          <cell r="C8410">
            <v>0</v>
          </cell>
          <cell r="D8410">
            <v>0</v>
          </cell>
          <cell r="E8410">
            <v>0</v>
          </cell>
          <cell r="F8410">
            <v>0</v>
          </cell>
          <cell r="G8410">
            <v>0</v>
          </cell>
        </row>
        <row r="8411">
          <cell r="A8411">
            <v>0</v>
          </cell>
          <cell r="B8411">
            <v>0</v>
          </cell>
          <cell r="C8411" t="str">
            <v>A - MATERIALES</v>
          </cell>
          <cell r="D8411">
            <v>0</v>
          </cell>
          <cell r="E8411">
            <v>0</v>
          </cell>
          <cell r="F8411">
            <v>0</v>
          </cell>
          <cell r="G8411">
            <v>0</v>
          </cell>
        </row>
        <row r="8412">
          <cell r="A8412" t="str">
            <v/>
          </cell>
          <cell r="B8412" t="str">
            <v/>
          </cell>
          <cell r="C8412">
            <v>0</v>
          </cell>
          <cell r="D8412" t="str">
            <v/>
          </cell>
          <cell r="E8412">
            <v>0</v>
          </cell>
          <cell r="F8412">
            <v>0</v>
          </cell>
          <cell r="G8412">
            <v>0</v>
          </cell>
        </row>
        <row r="8413">
          <cell r="A8413" t="str">
            <v/>
          </cell>
          <cell r="B8413" t="str">
            <v/>
          </cell>
          <cell r="C8413">
            <v>0</v>
          </cell>
          <cell r="D8413" t="str">
            <v/>
          </cell>
          <cell r="E8413">
            <v>0</v>
          </cell>
          <cell r="F8413">
            <v>0</v>
          </cell>
          <cell r="G8413">
            <v>0</v>
          </cell>
        </row>
        <row r="8414">
          <cell r="A8414" t="str">
            <v/>
          </cell>
          <cell r="B8414" t="str">
            <v/>
          </cell>
          <cell r="C8414">
            <v>0</v>
          </cell>
          <cell r="D8414" t="str">
            <v/>
          </cell>
          <cell r="E8414">
            <v>0</v>
          </cell>
          <cell r="F8414">
            <v>0</v>
          </cell>
          <cell r="G8414">
            <v>0</v>
          </cell>
        </row>
        <row r="8415">
          <cell r="A8415" t="str">
            <v/>
          </cell>
          <cell r="B8415" t="str">
            <v/>
          </cell>
          <cell r="C8415">
            <v>0</v>
          </cell>
          <cell r="D8415" t="str">
            <v/>
          </cell>
          <cell r="E8415">
            <v>0</v>
          </cell>
          <cell r="F8415">
            <v>0</v>
          </cell>
          <cell r="G8415">
            <v>0</v>
          </cell>
        </row>
        <row r="8416">
          <cell r="A8416" t="str">
            <v/>
          </cell>
          <cell r="B8416" t="str">
            <v/>
          </cell>
          <cell r="C8416">
            <v>0</v>
          </cell>
          <cell r="D8416" t="str">
            <v/>
          </cell>
          <cell r="E8416">
            <v>0</v>
          </cell>
          <cell r="F8416">
            <v>0</v>
          </cell>
          <cell r="G8416">
            <v>0</v>
          </cell>
        </row>
        <row r="8417">
          <cell r="A8417" t="str">
            <v/>
          </cell>
          <cell r="B8417" t="str">
            <v/>
          </cell>
          <cell r="C8417">
            <v>0</v>
          </cell>
          <cell r="D8417" t="str">
            <v/>
          </cell>
          <cell r="E8417">
            <v>0</v>
          </cell>
          <cell r="F8417">
            <v>0</v>
          </cell>
          <cell r="G8417">
            <v>0</v>
          </cell>
        </row>
        <row r="8418">
          <cell r="A8418" t="str">
            <v/>
          </cell>
          <cell r="B8418" t="str">
            <v/>
          </cell>
          <cell r="C8418">
            <v>0</v>
          </cell>
          <cell r="D8418" t="str">
            <v/>
          </cell>
          <cell r="E8418">
            <v>0</v>
          </cell>
          <cell r="F8418">
            <v>0</v>
          </cell>
          <cell r="G8418">
            <v>0</v>
          </cell>
        </row>
        <row r="8419">
          <cell r="A8419" t="str">
            <v/>
          </cell>
          <cell r="B8419" t="str">
            <v/>
          </cell>
          <cell r="C8419">
            <v>0</v>
          </cell>
          <cell r="D8419" t="str">
            <v/>
          </cell>
          <cell r="E8419">
            <v>0</v>
          </cell>
          <cell r="F8419">
            <v>0</v>
          </cell>
          <cell r="G8419">
            <v>0</v>
          </cell>
        </row>
        <row r="8420">
          <cell r="A8420" t="str">
            <v/>
          </cell>
          <cell r="B8420" t="str">
            <v/>
          </cell>
          <cell r="C8420">
            <v>0</v>
          </cell>
          <cell r="D8420" t="str">
            <v/>
          </cell>
          <cell r="E8420">
            <v>0</v>
          </cell>
          <cell r="F8420">
            <v>0</v>
          </cell>
          <cell r="G8420">
            <v>0</v>
          </cell>
        </row>
        <row r="8421">
          <cell r="A8421" t="str">
            <v/>
          </cell>
          <cell r="B8421" t="str">
            <v/>
          </cell>
          <cell r="C8421">
            <v>0</v>
          </cell>
          <cell r="D8421" t="str">
            <v/>
          </cell>
          <cell r="E8421">
            <v>0</v>
          </cell>
          <cell r="F8421">
            <v>0</v>
          </cell>
          <cell r="G8421">
            <v>0</v>
          </cell>
        </row>
        <row r="8422">
          <cell r="A8422" t="str">
            <v/>
          </cell>
          <cell r="B8422" t="str">
            <v/>
          </cell>
          <cell r="C8422">
            <v>0</v>
          </cell>
          <cell r="D8422" t="str">
            <v/>
          </cell>
          <cell r="E8422">
            <v>0</v>
          </cell>
          <cell r="F8422">
            <v>0</v>
          </cell>
          <cell r="G8422">
            <v>0</v>
          </cell>
        </row>
        <row r="8423">
          <cell r="A8423" t="str">
            <v/>
          </cell>
          <cell r="B8423" t="str">
            <v/>
          </cell>
          <cell r="C8423">
            <v>0</v>
          </cell>
          <cell r="D8423" t="str">
            <v/>
          </cell>
          <cell r="E8423">
            <v>0</v>
          </cell>
          <cell r="F8423">
            <v>0</v>
          </cell>
          <cell r="G8423">
            <v>0</v>
          </cell>
        </row>
        <row r="8424">
          <cell r="A8424" t="str">
            <v/>
          </cell>
          <cell r="B8424" t="str">
            <v/>
          </cell>
          <cell r="C8424">
            <v>0</v>
          </cell>
          <cell r="D8424" t="str">
            <v/>
          </cell>
          <cell r="E8424">
            <v>0</v>
          </cell>
          <cell r="F8424">
            <v>0</v>
          </cell>
          <cell r="G8424">
            <v>0</v>
          </cell>
        </row>
        <row r="8425">
          <cell r="A8425" t="str">
            <v/>
          </cell>
          <cell r="B8425" t="str">
            <v/>
          </cell>
          <cell r="C8425">
            <v>0</v>
          </cell>
          <cell r="D8425" t="str">
            <v/>
          </cell>
          <cell r="E8425">
            <v>0</v>
          </cell>
          <cell r="F8425">
            <v>0</v>
          </cell>
          <cell r="G8425">
            <v>0</v>
          </cell>
        </row>
        <row r="8426">
          <cell r="A8426">
            <v>0</v>
          </cell>
          <cell r="B8426">
            <v>0</v>
          </cell>
          <cell r="C8426">
            <v>0</v>
          </cell>
          <cell r="D8426">
            <v>0</v>
          </cell>
          <cell r="E8426">
            <v>0</v>
          </cell>
          <cell r="F8426" t="str">
            <v>Total A</v>
          </cell>
          <cell r="G8426">
            <v>0</v>
          </cell>
        </row>
        <row r="8427">
          <cell r="A8427">
            <v>0</v>
          </cell>
          <cell r="B8427">
            <v>0</v>
          </cell>
          <cell r="C8427" t="str">
            <v>B - MANO DE OBRA</v>
          </cell>
          <cell r="D8427">
            <v>0</v>
          </cell>
          <cell r="E8427">
            <v>0</v>
          </cell>
          <cell r="F8427">
            <v>0</v>
          </cell>
          <cell r="G8427">
            <v>0</v>
          </cell>
        </row>
        <row r="8428">
          <cell r="A8428" t="str">
            <v/>
          </cell>
          <cell r="B8428">
            <v>0</v>
          </cell>
          <cell r="C8428">
            <v>0</v>
          </cell>
          <cell r="D8428" t="str">
            <v/>
          </cell>
          <cell r="E8428">
            <v>0</v>
          </cell>
          <cell r="F8428">
            <v>0</v>
          </cell>
          <cell r="G8428">
            <v>0</v>
          </cell>
        </row>
        <row r="8429">
          <cell r="A8429" t="str">
            <v/>
          </cell>
          <cell r="B8429">
            <v>0</v>
          </cell>
          <cell r="C8429">
            <v>0</v>
          </cell>
          <cell r="D8429" t="str">
            <v/>
          </cell>
          <cell r="E8429">
            <v>0</v>
          </cell>
          <cell r="F8429">
            <v>0</v>
          </cell>
          <cell r="G8429">
            <v>0</v>
          </cell>
        </row>
        <row r="8430">
          <cell r="A8430" t="str">
            <v/>
          </cell>
          <cell r="B8430">
            <v>0</v>
          </cell>
          <cell r="C8430">
            <v>0</v>
          </cell>
          <cell r="D8430" t="str">
            <v/>
          </cell>
          <cell r="E8430">
            <v>0</v>
          </cell>
          <cell r="F8430">
            <v>0</v>
          </cell>
          <cell r="G8430">
            <v>0</v>
          </cell>
        </row>
        <row r="8431">
          <cell r="A8431" t="str">
            <v/>
          </cell>
          <cell r="B8431">
            <v>0</v>
          </cell>
          <cell r="C8431">
            <v>0</v>
          </cell>
          <cell r="D8431" t="str">
            <v/>
          </cell>
          <cell r="E8431">
            <v>0</v>
          </cell>
          <cell r="F8431">
            <v>0</v>
          </cell>
          <cell r="G8431">
            <v>0</v>
          </cell>
        </row>
        <row r="8432">
          <cell r="A8432" t="str">
            <v/>
          </cell>
          <cell r="B8432">
            <v>0</v>
          </cell>
          <cell r="C8432">
            <v>0</v>
          </cell>
          <cell r="D8432" t="str">
            <v/>
          </cell>
          <cell r="E8432">
            <v>0</v>
          </cell>
          <cell r="F8432">
            <v>0</v>
          </cell>
          <cell r="G8432">
            <v>0</v>
          </cell>
        </row>
        <row r="8433">
          <cell r="A8433" t="str">
            <v/>
          </cell>
          <cell r="B8433">
            <v>0</v>
          </cell>
          <cell r="C8433">
            <v>0</v>
          </cell>
          <cell r="D8433" t="str">
            <v/>
          </cell>
          <cell r="E8433">
            <v>0</v>
          </cell>
          <cell r="F8433">
            <v>0</v>
          </cell>
          <cell r="G8433">
            <v>0</v>
          </cell>
        </row>
        <row r="8434">
          <cell r="A8434" t="str">
            <v/>
          </cell>
          <cell r="B8434">
            <v>0</v>
          </cell>
          <cell r="C8434">
            <v>0</v>
          </cell>
          <cell r="D8434" t="str">
            <v/>
          </cell>
          <cell r="E8434">
            <v>0</v>
          </cell>
          <cell r="F8434">
            <v>0</v>
          </cell>
          <cell r="G8434">
            <v>0</v>
          </cell>
        </row>
        <row r="8435">
          <cell r="A8435" t="str">
            <v/>
          </cell>
          <cell r="B8435">
            <v>0</v>
          </cell>
          <cell r="C8435">
            <v>0</v>
          </cell>
          <cell r="D8435" t="str">
            <v/>
          </cell>
          <cell r="E8435">
            <v>0</v>
          </cell>
          <cell r="F8435">
            <v>0</v>
          </cell>
          <cell r="G8435">
            <v>0</v>
          </cell>
        </row>
        <row r="8436">
          <cell r="A8436">
            <v>0</v>
          </cell>
          <cell r="B8436">
            <v>0</v>
          </cell>
          <cell r="C8436">
            <v>0</v>
          </cell>
          <cell r="D8436">
            <v>0</v>
          </cell>
          <cell r="E8436">
            <v>0</v>
          </cell>
          <cell r="F8436" t="str">
            <v>Total B</v>
          </cell>
          <cell r="G8436">
            <v>0</v>
          </cell>
        </row>
        <row r="8437">
          <cell r="A8437">
            <v>0</v>
          </cell>
          <cell r="B8437">
            <v>0</v>
          </cell>
          <cell r="C8437" t="str">
            <v>C - EQUIPOS</v>
          </cell>
          <cell r="D8437">
            <v>0</v>
          </cell>
          <cell r="E8437">
            <v>0</v>
          </cell>
          <cell r="F8437">
            <v>0</v>
          </cell>
          <cell r="G8437">
            <v>0</v>
          </cell>
        </row>
        <row r="8438">
          <cell r="A8438" t="str">
            <v/>
          </cell>
          <cell r="B8438" t="str">
            <v/>
          </cell>
          <cell r="C8438">
            <v>0</v>
          </cell>
          <cell r="D8438" t="str">
            <v/>
          </cell>
          <cell r="E8438">
            <v>0</v>
          </cell>
          <cell r="F8438">
            <v>0</v>
          </cell>
          <cell r="G8438">
            <v>0</v>
          </cell>
        </row>
        <row r="8439">
          <cell r="A8439" t="str">
            <v/>
          </cell>
          <cell r="B8439" t="str">
            <v/>
          </cell>
          <cell r="C8439">
            <v>0</v>
          </cell>
          <cell r="D8439" t="str">
            <v/>
          </cell>
          <cell r="E8439">
            <v>0</v>
          </cell>
          <cell r="F8439">
            <v>0</v>
          </cell>
          <cell r="G8439">
            <v>0</v>
          </cell>
        </row>
        <row r="8440">
          <cell r="A8440" t="str">
            <v/>
          </cell>
          <cell r="B8440" t="str">
            <v/>
          </cell>
          <cell r="C8440">
            <v>0</v>
          </cell>
          <cell r="D8440" t="str">
            <v/>
          </cell>
          <cell r="E8440">
            <v>0</v>
          </cell>
          <cell r="F8440">
            <v>0</v>
          </cell>
          <cell r="G8440">
            <v>0</v>
          </cell>
        </row>
        <row r="8441">
          <cell r="A8441" t="str">
            <v/>
          </cell>
          <cell r="B8441" t="str">
            <v/>
          </cell>
          <cell r="C8441">
            <v>0</v>
          </cell>
          <cell r="D8441" t="str">
            <v/>
          </cell>
          <cell r="E8441">
            <v>0</v>
          </cell>
          <cell r="F8441">
            <v>0</v>
          </cell>
          <cell r="G8441">
            <v>0</v>
          </cell>
        </row>
        <row r="8442">
          <cell r="A8442" t="str">
            <v/>
          </cell>
          <cell r="B8442" t="str">
            <v/>
          </cell>
          <cell r="C8442">
            <v>0</v>
          </cell>
          <cell r="D8442" t="str">
            <v/>
          </cell>
          <cell r="E8442">
            <v>0</v>
          </cell>
          <cell r="F8442">
            <v>0</v>
          </cell>
          <cell r="G8442">
            <v>0</v>
          </cell>
        </row>
        <row r="8443">
          <cell r="A8443" t="str">
            <v/>
          </cell>
          <cell r="B8443" t="str">
            <v/>
          </cell>
          <cell r="C8443">
            <v>0</v>
          </cell>
          <cell r="D8443" t="str">
            <v/>
          </cell>
          <cell r="E8443">
            <v>0</v>
          </cell>
          <cell r="F8443">
            <v>0</v>
          </cell>
          <cell r="G8443">
            <v>0</v>
          </cell>
        </row>
        <row r="8444">
          <cell r="A8444" t="str">
            <v/>
          </cell>
          <cell r="B8444" t="str">
            <v/>
          </cell>
          <cell r="C8444">
            <v>0</v>
          </cell>
          <cell r="D8444" t="str">
            <v/>
          </cell>
          <cell r="E8444">
            <v>0</v>
          </cell>
          <cell r="F8444">
            <v>0</v>
          </cell>
          <cell r="G8444">
            <v>0</v>
          </cell>
        </row>
        <row r="8445">
          <cell r="A8445" t="str">
            <v/>
          </cell>
          <cell r="B8445" t="str">
            <v/>
          </cell>
          <cell r="C8445">
            <v>0</v>
          </cell>
          <cell r="D8445" t="str">
            <v/>
          </cell>
          <cell r="E8445">
            <v>0</v>
          </cell>
          <cell r="F8445">
            <v>0</v>
          </cell>
          <cell r="G8445">
            <v>0</v>
          </cell>
        </row>
        <row r="8446">
          <cell r="A8446" t="str">
            <v/>
          </cell>
          <cell r="B8446" t="str">
            <v/>
          </cell>
          <cell r="C8446">
            <v>0</v>
          </cell>
          <cell r="D8446" t="str">
            <v/>
          </cell>
          <cell r="E8446">
            <v>0</v>
          </cell>
          <cell r="F8446">
            <v>0</v>
          </cell>
          <cell r="G8446">
            <v>0</v>
          </cell>
        </row>
        <row r="8447">
          <cell r="A8447">
            <v>0</v>
          </cell>
          <cell r="B8447">
            <v>0</v>
          </cell>
          <cell r="C8447">
            <v>0</v>
          </cell>
          <cell r="D8447">
            <v>0</v>
          </cell>
          <cell r="E8447">
            <v>0</v>
          </cell>
          <cell r="F8447" t="str">
            <v>Total C</v>
          </cell>
          <cell r="G8447">
            <v>0</v>
          </cell>
        </row>
        <row r="8448">
          <cell r="A8448">
            <v>0</v>
          </cell>
          <cell r="B8448">
            <v>0</v>
          </cell>
          <cell r="C8448">
            <v>0</v>
          </cell>
          <cell r="D8448">
            <v>0</v>
          </cell>
          <cell r="E8448">
            <v>0</v>
          </cell>
          <cell r="F8448">
            <v>0</v>
          </cell>
          <cell r="G8448">
            <v>0</v>
          </cell>
        </row>
        <row r="8449">
          <cell r="A8449" t="str">
            <v/>
          </cell>
          <cell r="B8449" t="str">
            <v/>
          </cell>
          <cell r="C8449">
            <v>0</v>
          </cell>
          <cell r="D8449" t="str">
            <v>Costo  Neto</v>
          </cell>
          <cell r="E8449">
            <v>0</v>
          </cell>
          <cell r="F8449" t="str">
            <v>Total D=A+B+C</v>
          </cell>
          <cell r="G8449">
            <v>0</v>
          </cell>
        </row>
        <row r="8451">
          <cell r="A8451" t="str">
            <v>ANALISIS DE PRECIOS</v>
          </cell>
          <cell r="B8451">
            <v>0</v>
          </cell>
          <cell r="C8451">
            <v>0</v>
          </cell>
          <cell r="D8451">
            <v>0</v>
          </cell>
          <cell r="E8451">
            <v>0</v>
          </cell>
          <cell r="F8451">
            <v>0</v>
          </cell>
          <cell r="G8451">
            <v>0</v>
          </cell>
        </row>
        <row r="8452">
          <cell r="A8452" t="str">
            <v>COMITENTE:</v>
          </cell>
          <cell r="B8452" t="str">
            <v>DIRECCIÓN DE ARQUITECTURA</v>
          </cell>
          <cell r="C8452">
            <v>0</v>
          </cell>
          <cell r="D8452">
            <v>0</v>
          </cell>
          <cell r="E8452">
            <v>0</v>
          </cell>
          <cell r="F8452">
            <v>0</v>
          </cell>
          <cell r="G8452">
            <v>0</v>
          </cell>
        </row>
        <row r="8453">
          <cell r="A8453" t="str">
            <v>CONTRATISTA:</v>
          </cell>
          <cell r="B8453" t="str">
            <v>FUNCIONALES SIGOP</v>
          </cell>
          <cell r="C8453">
            <v>0</v>
          </cell>
          <cell r="D8453">
            <v>0</v>
          </cell>
          <cell r="E8453">
            <v>0</v>
          </cell>
          <cell r="F8453">
            <v>0</v>
          </cell>
          <cell r="G8453">
            <v>0</v>
          </cell>
        </row>
        <row r="8454">
          <cell r="A8454" t="str">
            <v>OBRA:</v>
          </cell>
          <cell r="B8454" t="str">
            <v>PRUEBA PLANILLA DE MEDICION</v>
          </cell>
          <cell r="C8454">
            <v>0</v>
          </cell>
          <cell r="D8454">
            <v>0</v>
          </cell>
          <cell r="E8454">
            <v>0</v>
          </cell>
          <cell r="F8454" t="str">
            <v>PRECIOS A:</v>
          </cell>
          <cell r="G8454">
            <v>0</v>
          </cell>
        </row>
        <row r="8455">
          <cell r="A8455" t="str">
            <v>UBICACIÓN:</v>
          </cell>
          <cell r="B8455" t="str">
            <v>CENTRO CIVICO</v>
          </cell>
          <cell r="C8455">
            <v>0</v>
          </cell>
          <cell r="D8455">
            <v>0</v>
          </cell>
          <cell r="E8455">
            <v>0</v>
          </cell>
          <cell r="F8455">
            <v>0</v>
          </cell>
          <cell r="G8455">
            <v>0</v>
          </cell>
        </row>
        <row r="8456">
          <cell r="A8456" t="str">
            <v>RUBRO:</v>
          </cell>
          <cell r="B8456" t="str">
            <v/>
          </cell>
          <cell r="C8456" t="str">
            <v/>
          </cell>
          <cell r="D8456">
            <v>0</v>
          </cell>
          <cell r="E8456">
            <v>0</v>
          </cell>
          <cell r="F8456">
            <v>0</v>
          </cell>
          <cell r="G8456">
            <v>0</v>
          </cell>
        </row>
        <row r="8457">
          <cell r="A8457" t="str">
            <v>ITEM:</v>
          </cell>
          <cell r="B8457" t="str">
            <v/>
          </cell>
          <cell r="C8457" t="str">
            <v/>
          </cell>
          <cell r="D8457">
            <v>0</v>
          </cell>
          <cell r="E8457">
            <v>0</v>
          </cell>
          <cell r="F8457" t="str">
            <v>UNIDAD:</v>
          </cell>
          <cell r="G8457" t="str">
            <v/>
          </cell>
        </row>
        <row r="8458">
          <cell r="A8458">
            <v>0</v>
          </cell>
          <cell r="B8458">
            <v>0</v>
          </cell>
          <cell r="C8458">
            <v>0</v>
          </cell>
          <cell r="D8458">
            <v>0</v>
          </cell>
          <cell r="E8458">
            <v>0</v>
          </cell>
          <cell r="F8458">
            <v>0</v>
          </cell>
          <cell r="G8458">
            <v>0</v>
          </cell>
        </row>
        <row r="8459">
          <cell r="A8459" t="str">
            <v>DATOS REDETERMINACION</v>
          </cell>
          <cell r="B8459">
            <v>0</v>
          </cell>
          <cell r="C8459" t="str">
            <v>DESIGNACION</v>
          </cell>
          <cell r="D8459" t="str">
            <v>U</v>
          </cell>
          <cell r="E8459" t="str">
            <v>Cantidad</v>
          </cell>
          <cell r="F8459" t="str">
            <v>$ Unitarios</v>
          </cell>
          <cell r="G8459" t="str">
            <v>$ Parcial</v>
          </cell>
        </row>
        <row r="8460">
          <cell r="A8460" t="str">
            <v>CÓDIGO</v>
          </cell>
          <cell r="B8460" t="str">
            <v>DESCRIPCIÓN</v>
          </cell>
          <cell r="C8460">
            <v>0</v>
          </cell>
          <cell r="D8460">
            <v>0</v>
          </cell>
          <cell r="E8460">
            <v>0</v>
          </cell>
          <cell r="F8460">
            <v>0</v>
          </cell>
          <cell r="G8460">
            <v>0</v>
          </cell>
        </row>
        <row r="8461">
          <cell r="A8461">
            <v>0</v>
          </cell>
          <cell r="B8461">
            <v>0</v>
          </cell>
          <cell r="C8461" t="str">
            <v>A - MATERIALES</v>
          </cell>
          <cell r="D8461">
            <v>0</v>
          </cell>
          <cell r="E8461">
            <v>0</v>
          </cell>
          <cell r="F8461">
            <v>0</v>
          </cell>
          <cell r="G8461">
            <v>0</v>
          </cell>
        </row>
        <row r="8462">
          <cell r="A8462" t="str">
            <v/>
          </cell>
          <cell r="B8462" t="str">
            <v/>
          </cell>
          <cell r="C8462">
            <v>0</v>
          </cell>
          <cell r="D8462" t="str">
            <v/>
          </cell>
          <cell r="E8462">
            <v>0</v>
          </cell>
          <cell r="F8462">
            <v>0</v>
          </cell>
          <cell r="G8462">
            <v>0</v>
          </cell>
        </row>
        <row r="8463">
          <cell r="A8463" t="str">
            <v/>
          </cell>
          <cell r="B8463" t="str">
            <v/>
          </cell>
          <cell r="C8463">
            <v>0</v>
          </cell>
          <cell r="D8463" t="str">
            <v/>
          </cell>
          <cell r="E8463">
            <v>0</v>
          </cell>
          <cell r="F8463">
            <v>0</v>
          </cell>
          <cell r="G8463">
            <v>0</v>
          </cell>
        </row>
        <row r="8464">
          <cell r="A8464" t="str">
            <v/>
          </cell>
          <cell r="B8464" t="str">
            <v/>
          </cell>
          <cell r="C8464">
            <v>0</v>
          </cell>
          <cell r="D8464" t="str">
            <v/>
          </cell>
          <cell r="E8464">
            <v>0</v>
          </cell>
          <cell r="F8464">
            <v>0</v>
          </cell>
          <cell r="G8464">
            <v>0</v>
          </cell>
        </row>
        <row r="8465">
          <cell r="A8465" t="str">
            <v/>
          </cell>
          <cell r="B8465" t="str">
            <v/>
          </cell>
          <cell r="C8465">
            <v>0</v>
          </cell>
          <cell r="D8465" t="str">
            <v/>
          </cell>
          <cell r="E8465">
            <v>0</v>
          </cell>
          <cell r="F8465">
            <v>0</v>
          </cell>
          <cell r="G8465">
            <v>0</v>
          </cell>
        </row>
        <row r="8466">
          <cell r="A8466" t="str">
            <v/>
          </cell>
          <cell r="B8466" t="str">
            <v/>
          </cell>
          <cell r="C8466">
            <v>0</v>
          </cell>
          <cell r="D8466" t="str">
            <v/>
          </cell>
          <cell r="E8466">
            <v>0</v>
          </cell>
          <cell r="F8466">
            <v>0</v>
          </cell>
          <cell r="G8466">
            <v>0</v>
          </cell>
        </row>
        <row r="8467">
          <cell r="A8467" t="str">
            <v/>
          </cell>
          <cell r="B8467" t="str">
            <v/>
          </cell>
          <cell r="C8467">
            <v>0</v>
          </cell>
          <cell r="D8467" t="str">
            <v/>
          </cell>
          <cell r="E8467">
            <v>0</v>
          </cell>
          <cell r="F8467">
            <v>0</v>
          </cell>
          <cell r="G8467">
            <v>0</v>
          </cell>
        </row>
        <row r="8468">
          <cell r="A8468" t="str">
            <v/>
          </cell>
          <cell r="B8468" t="str">
            <v/>
          </cell>
          <cell r="C8468">
            <v>0</v>
          </cell>
          <cell r="D8468" t="str">
            <v/>
          </cell>
          <cell r="E8468">
            <v>0</v>
          </cell>
          <cell r="F8468">
            <v>0</v>
          </cell>
          <cell r="G8468">
            <v>0</v>
          </cell>
        </row>
        <row r="8469">
          <cell r="A8469" t="str">
            <v/>
          </cell>
          <cell r="B8469" t="str">
            <v/>
          </cell>
          <cell r="C8469">
            <v>0</v>
          </cell>
          <cell r="D8469" t="str">
            <v/>
          </cell>
          <cell r="E8469">
            <v>0</v>
          </cell>
          <cell r="F8469">
            <v>0</v>
          </cell>
          <cell r="G8469">
            <v>0</v>
          </cell>
        </row>
        <row r="8470">
          <cell r="A8470" t="str">
            <v/>
          </cell>
          <cell r="B8470" t="str">
            <v/>
          </cell>
          <cell r="C8470">
            <v>0</v>
          </cell>
          <cell r="D8470" t="str">
            <v/>
          </cell>
          <cell r="E8470">
            <v>0</v>
          </cell>
          <cell r="F8470">
            <v>0</v>
          </cell>
          <cell r="G8470">
            <v>0</v>
          </cell>
        </row>
        <row r="8471">
          <cell r="A8471" t="str">
            <v/>
          </cell>
          <cell r="B8471" t="str">
            <v/>
          </cell>
          <cell r="C8471">
            <v>0</v>
          </cell>
          <cell r="D8471" t="str">
            <v/>
          </cell>
          <cell r="E8471">
            <v>0</v>
          </cell>
          <cell r="F8471">
            <v>0</v>
          </cell>
          <cell r="G8471">
            <v>0</v>
          </cell>
        </row>
        <row r="8472">
          <cell r="A8472" t="str">
            <v/>
          </cell>
          <cell r="B8472" t="str">
            <v/>
          </cell>
          <cell r="C8472">
            <v>0</v>
          </cell>
          <cell r="D8472" t="str">
            <v/>
          </cell>
          <cell r="E8472">
            <v>0</v>
          </cell>
          <cell r="F8472">
            <v>0</v>
          </cell>
          <cell r="G8472">
            <v>0</v>
          </cell>
        </row>
        <row r="8473">
          <cell r="A8473" t="str">
            <v/>
          </cell>
          <cell r="B8473" t="str">
            <v/>
          </cell>
          <cell r="C8473">
            <v>0</v>
          </cell>
          <cell r="D8473" t="str">
            <v/>
          </cell>
          <cell r="E8473">
            <v>0</v>
          </cell>
          <cell r="F8473">
            <v>0</v>
          </cell>
          <cell r="G8473">
            <v>0</v>
          </cell>
        </row>
        <row r="8474">
          <cell r="A8474" t="str">
            <v/>
          </cell>
          <cell r="B8474" t="str">
            <v/>
          </cell>
          <cell r="C8474">
            <v>0</v>
          </cell>
          <cell r="D8474" t="str">
            <v/>
          </cell>
          <cell r="E8474">
            <v>0</v>
          </cell>
          <cell r="F8474">
            <v>0</v>
          </cell>
          <cell r="G8474">
            <v>0</v>
          </cell>
        </row>
        <row r="8475">
          <cell r="A8475" t="str">
            <v/>
          </cell>
          <cell r="B8475" t="str">
            <v/>
          </cell>
          <cell r="C8475">
            <v>0</v>
          </cell>
          <cell r="D8475" t="str">
            <v/>
          </cell>
          <cell r="E8475">
            <v>0</v>
          </cell>
          <cell r="F8475">
            <v>0</v>
          </cell>
          <cell r="G8475">
            <v>0</v>
          </cell>
        </row>
        <row r="8476">
          <cell r="A8476">
            <v>0</v>
          </cell>
          <cell r="B8476">
            <v>0</v>
          </cell>
          <cell r="C8476">
            <v>0</v>
          </cell>
          <cell r="D8476">
            <v>0</v>
          </cell>
          <cell r="E8476">
            <v>0</v>
          </cell>
          <cell r="F8476" t="str">
            <v>Total A</v>
          </cell>
          <cell r="G8476">
            <v>0</v>
          </cell>
        </row>
        <row r="8477">
          <cell r="A8477">
            <v>0</v>
          </cell>
          <cell r="B8477">
            <v>0</v>
          </cell>
          <cell r="C8477" t="str">
            <v>B - MANO DE OBRA</v>
          </cell>
          <cell r="D8477">
            <v>0</v>
          </cell>
          <cell r="E8477">
            <v>0</v>
          </cell>
          <cell r="F8477">
            <v>0</v>
          </cell>
          <cell r="G8477">
            <v>0</v>
          </cell>
        </row>
        <row r="8478">
          <cell r="A8478" t="str">
            <v/>
          </cell>
          <cell r="B8478">
            <v>0</v>
          </cell>
          <cell r="C8478">
            <v>0</v>
          </cell>
          <cell r="D8478" t="str">
            <v/>
          </cell>
          <cell r="E8478">
            <v>0</v>
          </cell>
          <cell r="F8478">
            <v>0</v>
          </cell>
          <cell r="G8478">
            <v>0</v>
          </cell>
        </row>
        <row r="8479">
          <cell r="A8479" t="str">
            <v/>
          </cell>
          <cell r="B8479">
            <v>0</v>
          </cell>
          <cell r="C8479">
            <v>0</v>
          </cell>
          <cell r="D8479" t="str">
            <v/>
          </cell>
          <cell r="E8479">
            <v>0</v>
          </cell>
          <cell r="F8479">
            <v>0</v>
          </cell>
          <cell r="G8479">
            <v>0</v>
          </cell>
        </row>
        <row r="8480">
          <cell r="A8480" t="str">
            <v/>
          </cell>
          <cell r="B8480">
            <v>0</v>
          </cell>
          <cell r="C8480">
            <v>0</v>
          </cell>
          <cell r="D8480" t="str">
            <v/>
          </cell>
          <cell r="E8480">
            <v>0</v>
          </cell>
          <cell r="F8480">
            <v>0</v>
          </cell>
          <cell r="G8480">
            <v>0</v>
          </cell>
        </row>
        <row r="8481">
          <cell r="A8481" t="str">
            <v/>
          </cell>
          <cell r="B8481">
            <v>0</v>
          </cell>
          <cell r="C8481">
            <v>0</v>
          </cell>
          <cell r="D8481" t="str">
            <v/>
          </cell>
          <cell r="E8481">
            <v>0</v>
          </cell>
          <cell r="F8481">
            <v>0</v>
          </cell>
          <cell r="G8481">
            <v>0</v>
          </cell>
        </row>
        <row r="8482">
          <cell r="A8482" t="str">
            <v/>
          </cell>
          <cell r="B8482">
            <v>0</v>
          </cell>
          <cell r="C8482">
            <v>0</v>
          </cell>
          <cell r="D8482" t="str">
            <v/>
          </cell>
          <cell r="E8482">
            <v>0</v>
          </cell>
          <cell r="F8482">
            <v>0</v>
          </cell>
          <cell r="G8482">
            <v>0</v>
          </cell>
        </row>
        <row r="8483">
          <cell r="A8483" t="str">
            <v/>
          </cell>
          <cell r="B8483">
            <v>0</v>
          </cell>
          <cell r="C8483">
            <v>0</v>
          </cell>
          <cell r="D8483" t="str">
            <v/>
          </cell>
          <cell r="E8483">
            <v>0</v>
          </cell>
          <cell r="F8483">
            <v>0</v>
          </cell>
          <cell r="G8483">
            <v>0</v>
          </cell>
        </row>
        <row r="8484">
          <cell r="A8484" t="str">
            <v/>
          </cell>
          <cell r="B8484">
            <v>0</v>
          </cell>
          <cell r="C8484">
            <v>0</v>
          </cell>
          <cell r="D8484" t="str">
            <v/>
          </cell>
          <cell r="E8484">
            <v>0</v>
          </cell>
          <cell r="F8484">
            <v>0</v>
          </cell>
          <cell r="G8484">
            <v>0</v>
          </cell>
        </row>
        <row r="8485">
          <cell r="A8485" t="str">
            <v/>
          </cell>
          <cell r="B8485">
            <v>0</v>
          </cell>
          <cell r="C8485">
            <v>0</v>
          </cell>
          <cell r="D8485" t="str">
            <v/>
          </cell>
          <cell r="E8485">
            <v>0</v>
          </cell>
          <cell r="F8485">
            <v>0</v>
          </cell>
          <cell r="G8485">
            <v>0</v>
          </cell>
        </row>
        <row r="8486">
          <cell r="A8486">
            <v>0</v>
          </cell>
          <cell r="B8486">
            <v>0</v>
          </cell>
          <cell r="C8486">
            <v>0</v>
          </cell>
          <cell r="D8486">
            <v>0</v>
          </cell>
          <cell r="E8486">
            <v>0</v>
          </cell>
          <cell r="F8486" t="str">
            <v>Total B</v>
          </cell>
          <cell r="G8486">
            <v>0</v>
          </cell>
        </row>
        <row r="8487">
          <cell r="A8487">
            <v>0</v>
          </cell>
          <cell r="B8487">
            <v>0</v>
          </cell>
          <cell r="C8487" t="str">
            <v>C - EQUIPOS</v>
          </cell>
          <cell r="D8487">
            <v>0</v>
          </cell>
          <cell r="E8487">
            <v>0</v>
          </cell>
          <cell r="F8487">
            <v>0</v>
          </cell>
          <cell r="G8487">
            <v>0</v>
          </cell>
        </row>
        <row r="8488">
          <cell r="A8488" t="str">
            <v/>
          </cell>
          <cell r="B8488" t="str">
            <v/>
          </cell>
          <cell r="C8488">
            <v>0</v>
          </cell>
          <cell r="D8488" t="str">
            <v/>
          </cell>
          <cell r="E8488">
            <v>0</v>
          </cell>
          <cell r="F8488">
            <v>0</v>
          </cell>
          <cell r="G8488">
            <v>0</v>
          </cell>
        </row>
        <row r="8489">
          <cell r="A8489" t="str">
            <v/>
          </cell>
          <cell r="B8489" t="str">
            <v/>
          </cell>
          <cell r="C8489">
            <v>0</v>
          </cell>
          <cell r="D8489" t="str">
            <v/>
          </cell>
          <cell r="E8489">
            <v>0</v>
          </cell>
          <cell r="F8489">
            <v>0</v>
          </cell>
          <cell r="G8489">
            <v>0</v>
          </cell>
        </row>
        <row r="8490">
          <cell r="A8490" t="str">
            <v/>
          </cell>
          <cell r="B8490" t="str">
            <v/>
          </cell>
          <cell r="C8490">
            <v>0</v>
          </cell>
          <cell r="D8490" t="str">
            <v/>
          </cell>
          <cell r="E8490">
            <v>0</v>
          </cell>
          <cell r="F8490">
            <v>0</v>
          </cell>
          <cell r="G8490">
            <v>0</v>
          </cell>
        </row>
        <row r="8491">
          <cell r="A8491" t="str">
            <v/>
          </cell>
          <cell r="B8491" t="str">
            <v/>
          </cell>
          <cell r="C8491">
            <v>0</v>
          </cell>
          <cell r="D8491" t="str">
            <v/>
          </cell>
          <cell r="E8491">
            <v>0</v>
          </cell>
          <cell r="F8491">
            <v>0</v>
          </cell>
          <cell r="G8491">
            <v>0</v>
          </cell>
        </row>
        <row r="8492">
          <cell r="A8492" t="str">
            <v/>
          </cell>
          <cell r="B8492" t="str">
            <v/>
          </cell>
          <cell r="C8492">
            <v>0</v>
          </cell>
          <cell r="D8492" t="str">
            <v/>
          </cell>
          <cell r="E8492">
            <v>0</v>
          </cell>
          <cell r="F8492">
            <v>0</v>
          </cell>
          <cell r="G8492">
            <v>0</v>
          </cell>
        </row>
        <row r="8493">
          <cell r="A8493" t="str">
            <v/>
          </cell>
          <cell r="B8493" t="str">
            <v/>
          </cell>
          <cell r="C8493">
            <v>0</v>
          </cell>
          <cell r="D8493" t="str">
            <v/>
          </cell>
          <cell r="E8493">
            <v>0</v>
          </cell>
          <cell r="F8493">
            <v>0</v>
          </cell>
          <cell r="G8493">
            <v>0</v>
          </cell>
        </row>
        <row r="8494">
          <cell r="A8494" t="str">
            <v/>
          </cell>
          <cell r="B8494" t="str">
            <v/>
          </cell>
          <cell r="C8494">
            <v>0</v>
          </cell>
          <cell r="D8494" t="str">
            <v/>
          </cell>
          <cell r="E8494">
            <v>0</v>
          </cell>
          <cell r="F8494">
            <v>0</v>
          </cell>
          <cell r="G8494">
            <v>0</v>
          </cell>
        </row>
        <row r="8495">
          <cell r="A8495" t="str">
            <v/>
          </cell>
          <cell r="B8495" t="str">
            <v/>
          </cell>
          <cell r="C8495">
            <v>0</v>
          </cell>
          <cell r="D8495" t="str">
            <v/>
          </cell>
          <cell r="E8495">
            <v>0</v>
          </cell>
          <cell r="F8495">
            <v>0</v>
          </cell>
          <cell r="G8495">
            <v>0</v>
          </cell>
        </row>
        <row r="8496">
          <cell r="A8496" t="str">
            <v/>
          </cell>
          <cell r="B8496" t="str">
            <v/>
          </cell>
          <cell r="C8496">
            <v>0</v>
          </cell>
          <cell r="D8496" t="str">
            <v/>
          </cell>
          <cell r="E8496">
            <v>0</v>
          </cell>
          <cell r="F8496">
            <v>0</v>
          </cell>
          <cell r="G8496">
            <v>0</v>
          </cell>
        </row>
        <row r="8497">
          <cell r="A8497">
            <v>0</v>
          </cell>
          <cell r="B8497">
            <v>0</v>
          </cell>
          <cell r="C8497">
            <v>0</v>
          </cell>
          <cell r="D8497">
            <v>0</v>
          </cell>
          <cell r="E8497">
            <v>0</v>
          </cell>
          <cell r="F8497" t="str">
            <v>Total C</v>
          </cell>
          <cell r="G8497">
            <v>0</v>
          </cell>
        </row>
        <row r="8498">
          <cell r="A8498">
            <v>0</v>
          </cell>
          <cell r="B8498">
            <v>0</v>
          </cell>
          <cell r="C8498">
            <v>0</v>
          </cell>
          <cell r="D8498">
            <v>0</v>
          </cell>
          <cell r="E8498">
            <v>0</v>
          </cell>
          <cell r="F8498">
            <v>0</v>
          </cell>
          <cell r="G8498">
            <v>0</v>
          </cell>
        </row>
        <row r="8499">
          <cell r="A8499" t="str">
            <v/>
          </cell>
          <cell r="B8499" t="str">
            <v/>
          </cell>
          <cell r="C8499">
            <v>0</v>
          </cell>
          <cell r="D8499" t="str">
            <v>Costo  Neto</v>
          </cell>
          <cell r="E8499">
            <v>0</v>
          </cell>
          <cell r="F8499" t="str">
            <v>Total D=A+B+C</v>
          </cell>
          <cell r="G8499">
            <v>0</v>
          </cell>
        </row>
        <row r="8501">
          <cell r="A8501" t="str">
            <v>ANALISIS DE PRECIOS</v>
          </cell>
          <cell r="B8501">
            <v>0</v>
          </cell>
          <cell r="C8501">
            <v>0</v>
          </cell>
          <cell r="D8501">
            <v>0</v>
          </cell>
          <cell r="E8501">
            <v>0</v>
          </cell>
          <cell r="F8501">
            <v>0</v>
          </cell>
          <cell r="G8501">
            <v>0</v>
          </cell>
        </row>
        <row r="8502">
          <cell r="A8502" t="str">
            <v>COMITENTE:</v>
          </cell>
          <cell r="B8502" t="str">
            <v>DIRECCIÓN DE ARQUITECTURA</v>
          </cell>
          <cell r="C8502">
            <v>0</v>
          </cell>
          <cell r="D8502">
            <v>0</v>
          </cell>
          <cell r="E8502">
            <v>0</v>
          </cell>
          <cell r="F8502">
            <v>0</v>
          </cell>
          <cell r="G8502">
            <v>0</v>
          </cell>
        </row>
        <row r="8503">
          <cell r="A8503" t="str">
            <v>CONTRATISTA:</v>
          </cell>
          <cell r="B8503" t="str">
            <v>FUNCIONALES SIGOP</v>
          </cell>
          <cell r="C8503">
            <v>0</v>
          </cell>
          <cell r="D8503">
            <v>0</v>
          </cell>
          <cell r="E8503">
            <v>0</v>
          </cell>
          <cell r="F8503">
            <v>0</v>
          </cell>
          <cell r="G8503">
            <v>0</v>
          </cell>
        </row>
        <row r="8504">
          <cell r="A8504" t="str">
            <v>OBRA:</v>
          </cell>
          <cell r="B8504" t="str">
            <v>PRUEBA PLANILLA DE MEDICION</v>
          </cell>
          <cell r="C8504">
            <v>0</v>
          </cell>
          <cell r="D8504">
            <v>0</v>
          </cell>
          <cell r="E8504">
            <v>0</v>
          </cell>
          <cell r="F8504" t="str">
            <v>PRECIOS A:</v>
          </cell>
          <cell r="G8504">
            <v>0</v>
          </cell>
        </row>
        <row r="8505">
          <cell r="A8505" t="str">
            <v>UBICACIÓN:</v>
          </cell>
          <cell r="B8505" t="str">
            <v>CENTRO CIVICO</v>
          </cell>
          <cell r="C8505">
            <v>0</v>
          </cell>
          <cell r="D8505">
            <v>0</v>
          </cell>
          <cell r="E8505">
            <v>0</v>
          </cell>
          <cell r="F8505">
            <v>0</v>
          </cell>
          <cell r="G8505">
            <v>0</v>
          </cell>
        </row>
        <row r="8506">
          <cell r="A8506" t="str">
            <v>RUBRO:</v>
          </cell>
          <cell r="B8506" t="str">
            <v/>
          </cell>
          <cell r="C8506" t="str">
            <v/>
          </cell>
          <cell r="D8506">
            <v>0</v>
          </cell>
          <cell r="E8506">
            <v>0</v>
          </cell>
          <cell r="F8506">
            <v>0</v>
          </cell>
          <cell r="G8506">
            <v>0</v>
          </cell>
        </row>
        <row r="8507">
          <cell r="A8507" t="str">
            <v>ITEM:</v>
          </cell>
          <cell r="B8507" t="str">
            <v/>
          </cell>
          <cell r="C8507" t="str">
            <v/>
          </cell>
          <cell r="D8507">
            <v>0</v>
          </cell>
          <cell r="E8507">
            <v>0</v>
          </cell>
          <cell r="F8507" t="str">
            <v>UNIDAD:</v>
          </cell>
          <cell r="G8507" t="str">
            <v/>
          </cell>
        </row>
        <row r="8508">
          <cell r="A8508">
            <v>0</v>
          </cell>
          <cell r="B8508">
            <v>0</v>
          </cell>
          <cell r="C8508">
            <v>0</v>
          </cell>
          <cell r="D8508">
            <v>0</v>
          </cell>
          <cell r="E8508">
            <v>0</v>
          </cell>
          <cell r="F8508">
            <v>0</v>
          </cell>
          <cell r="G8508">
            <v>0</v>
          </cell>
        </row>
        <row r="8509">
          <cell r="A8509" t="str">
            <v>DATOS REDETERMINACION</v>
          </cell>
          <cell r="B8509">
            <v>0</v>
          </cell>
          <cell r="C8509" t="str">
            <v>DESIGNACION</v>
          </cell>
          <cell r="D8509" t="str">
            <v>U</v>
          </cell>
          <cell r="E8509" t="str">
            <v>Cantidad</v>
          </cell>
          <cell r="F8509" t="str">
            <v>$ Unitarios</v>
          </cell>
          <cell r="G8509" t="str">
            <v>$ Parcial</v>
          </cell>
        </row>
        <row r="8510">
          <cell r="A8510" t="str">
            <v>CÓDIGO</v>
          </cell>
          <cell r="B8510" t="str">
            <v>DESCRIPCIÓN</v>
          </cell>
          <cell r="C8510">
            <v>0</v>
          </cell>
          <cell r="D8510">
            <v>0</v>
          </cell>
          <cell r="E8510">
            <v>0</v>
          </cell>
          <cell r="F8510">
            <v>0</v>
          </cell>
          <cell r="G8510">
            <v>0</v>
          </cell>
        </row>
        <row r="8511">
          <cell r="A8511">
            <v>0</v>
          </cell>
          <cell r="B8511">
            <v>0</v>
          </cell>
          <cell r="C8511" t="str">
            <v>A - MATERIALES</v>
          </cell>
          <cell r="D8511">
            <v>0</v>
          </cell>
          <cell r="E8511">
            <v>0</v>
          </cell>
          <cell r="F8511">
            <v>0</v>
          </cell>
          <cell r="G8511">
            <v>0</v>
          </cell>
        </row>
        <row r="8512">
          <cell r="A8512" t="str">
            <v/>
          </cell>
          <cell r="B8512" t="str">
            <v/>
          </cell>
          <cell r="C8512">
            <v>0</v>
          </cell>
          <cell r="D8512" t="str">
            <v/>
          </cell>
          <cell r="E8512">
            <v>0</v>
          </cell>
          <cell r="F8512">
            <v>0</v>
          </cell>
          <cell r="G8512">
            <v>0</v>
          </cell>
        </row>
        <row r="8513">
          <cell r="A8513" t="str">
            <v/>
          </cell>
          <cell r="B8513" t="str">
            <v/>
          </cell>
          <cell r="C8513">
            <v>0</v>
          </cell>
          <cell r="D8513" t="str">
            <v/>
          </cell>
          <cell r="E8513">
            <v>0</v>
          </cell>
          <cell r="F8513">
            <v>0</v>
          </cell>
          <cell r="G8513">
            <v>0</v>
          </cell>
        </row>
        <row r="8514">
          <cell r="A8514" t="str">
            <v/>
          </cell>
          <cell r="B8514" t="str">
            <v/>
          </cell>
          <cell r="C8514">
            <v>0</v>
          </cell>
          <cell r="D8514" t="str">
            <v/>
          </cell>
          <cell r="E8514">
            <v>0</v>
          </cell>
          <cell r="F8514">
            <v>0</v>
          </cell>
          <cell r="G8514">
            <v>0</v>
          </cell>
        </row>
        <row r="8515">
          <cell r="A8515" t="str">
            <v/>
          </cell>
          <cell r="B8515" t="str">
            <v/>
          </cell>
          <cell r="C8515">
            <v>0</v>
          </cell>
          <cell r="D8515" t="str">
            <v/>
          </cell>
          <cell r="E8515">
            <v>0</v>
          </cell>
          <cell r="F8515">
            <v>0</v>
          </cell>
          <cell r="G8515">
            <v>0</v>
          </cell>
        </row>
        <row r="8516">
          <cell r="A8516" t="str">
            <v/>
          </cell>
          <cell r="B8516" t="str">
            <v/>
          </cell>
          <cell r="C8516">
            <v>0</v>
          </cell>
          <cell r="D8516" t="str">
            <v/>
          </cell>
          <cell r="E8516">
            <v>0</v>
          </cell>
          <cell r="F8516">
            <v>0</v>
          </cell>
          <cell r="G8516">
            <v>0</v>
          </cell>
        </row>
        <row r="8517">
          <cell r="A8517" t="str">
            <v/>
          </cell>
          <cell r="B8517" t="str">
            <v/>
          </cell>
          <cell r="C8517">
            <v>0</v>
          </cell>
          <cell r="D8517" t="str">
            <v/>
          </cell>
          <cell r="E8517">
            <v>0</v>
          </cell>
          <cell r="F8517">
            <v>0</v>
          </cell>
          <cell r="G8517">
            <v>0</v>
          </cell>
        </row>
        <row r="8518">
          <cell r="A8518" t="str">
            <v/>
          </cell>
          <cell r="B8518" t="str">
            <v/>
          </cell>
          <cell r="C8518">
            <v>0</v>
          </cell>
          <cell r="D8518" t="str">
            <v/>
          </cell>
          <cell r="E8518">
            <v>0</v>
          </cell>
          <cell r="F8518">
            <v>0</v>
          </cell>
          <cell r="G8518">
            <v>0</v>
          </cell>
        </row>
        <row r="8519">
          <cell r="A8519" t="str">
            <v/>
          </cell>
          <cell r="B8519" t="str">
            <v/>
          </cell>
          <cell r="C8519">
            <v>0</v>
          </cell>
          <cell r="D8519" t="str">
            <v/>
          </cell>
          <cell r="E8519">
            <v>0</v>
          </cell>
          <cell r="F8519">
            <v>0</v>
          </cell>
          <cell r="G8519">
            <v>0</v>
          </cell>
        </row>
        <row r="8520">
          <cell r="A8520" t="str">
            <v/>
          </cell>
          <cell r="B8520" t="str">
            <v/>
          </cell>
          <cell r="C8520">
            <v>0</v>
          </cell>
          <cell r="D8520" t="str">
            <v/>
          </cell>
          <cell r="E8520">
            <v>0</v>
          </cell>
          <cell r="F8520">
            <v>0</v>
          </cell>
          <cell r="G8520">
            <v>0</v>
          </cell>
        </row>
        <row r="8521">
          <cell r="A8521" t="str">
            <v/>
          </cell>
          <cell r="B8521" t="str">
            <v/>
          </cell>
          <cell r="C8521">
            <v>0</v>
          </cell>
          <cell r="D8521" t="str">
            <v/>
          </cell>
          <cell r="E8521">
            <v>0</v>
          </cell>
          <cell r="F8521">
            <v>0</v>
          </cell>
          <cell r="G8521">
            <v>0</v>
          </cell>
        </row>
        <row r="8522">
          <cell r="A8522" t="str">
            <v/>
          </cell>
          <cell r="B8522" t="str">
            <v/>
          </cell>
          <cell r="C8522">
            <v>0</v>
          </cell>
          <cell r="D8522" t="str">
            <v/>
          </cell>
          <cell r="E8522">
            <v>0</v>
          </cell>
          <cell r="F8522">
            <v>0</v>
          </cell>
          <cell r="G8522">
            <v>0</v>
          </cell>
        </row>
        <row r="8523">
          <cell r="A8523" t="str">
            <v/>
          </cell>
          <cell r="B8523" t="str">
            <v/>
          </cell>
          <cell r="C8523">
            <v>0</v>
          </cell>
          <cell r="D8523" t="str">
            <v/>
          </cell>
          <cell r="E8523">
            <v>0</v>
          </cell>
          <cell r="F8523">
            <v>0</v>
          </cell>
          <cell r="G8523">
            <v>0</v>
          </cell>
        </row>
        <row r="8524">
          <cell r="A8524" t="str">
            <v/>
          </cell>
          <cell r="B8524" t="str">
            <v/>
          </cell>
          <cell r="C8524">
            <v>0</v>
          </cell>
          <cell r="D8524" t="str">
            <v/>
          </cell>
          <cell r="E8524">
            <v>0</v>
          </cell>
          <cell r="F8524">
            <v>0</v>
          </cell>
          <cell r="G8524">
            <v>0</v>
          </cell>
        </row>
        <row r="8525">
          <cell r="A8525" t="str">
            <v/>
          </cell>
          <cell r="B8525" t="str">
            <v/>
          </cell>
          <cell r="C8525">
            <v>0</v>
          </cell>
          <cell r="D8525" t="str">
            <v/>
          </cell>
          <cell r="E8525">
            <v>0</v>
          </cell>
          <cell r="F8525">
            <v>0</v>
          </cell>
          <cell r="G8525">
            <v>0</v>
          </cell>
        </row>
        <row r="8526">
          <cell r="A8526">
            <v>0</v>
          </cell>
          <cell r="B8526">
            <v>0</v>
          </cell>
          <cell r="C8526">
            <v>0</v>
          </cell>
          <cell r="D8526">
            <v>0</v>
          </cell>
          <cell r="E8526">
            <v>0</v>
          </cell>
          <cell r="F8526" t="str">
            <v>Total A</v>
          </cell>
          <cell r="G8526">
            <v>0</v>
          </cell>
        </row>
        <row r="8527">
          <cell r="A8527">
            <v>0</v>
          </cell>
          <cell r="B8527">
            <v>0</v>
          </cell>
          <cell r="C8527" t="str">
            <v>B - MANO DE OBRA</v>
          </cell>
          <cell r="D8527">
            <v>0</v>
          </cell>
          <cell r="E8527">
            <v>0</v>
          </cell>
          <cell r="F8527">
            <v>0</v>
          </cell>
          <cell r="G8527">
            <v>0</v>
          </cell>
        </row>
        <row r="8528">
          <cell r="A8528" t="str">
            <v/>
          </cell>
          <cell r="B8528">
            <v>0</v>
          </cell>
          <cell r="C8528">
            <v>0</v>
          </cell>
          <cell r="D8528" t="str">
            <v/>
          </cell>
          <cell r="E8528">
            <v>0</v>
          </cell>
          <cell r="F8528">
            <v>0</v>
          </cell>
          <cell r="G8528">
            <v>0</v>
          </cell>
        </row>
        <row r="8529">
          <cell r="A8529" t="str">
            <v/>
          </cell>
          <cell r="B8529">
            <v>0</v>
          </cell>
          <cell r="C8529">
            <v>0</v>
          </cell>
          <cell r="D8529" t="str">
            <v/>
          </cell>
          <cell r="E8529">
            <v>0</v>
          </cell>
          <cell r="F8529">
            <v>0</v>
          </cell>
          <cell r="G8529">
            <v>0</v>
          </cell>
        </row>
        <row r="8530">
          <cell r="A8530" t="str">
            <v/>
          </cell>
          <cell r="B8530">
            <v>0</v>
          </cell>
          <cell r="C8530">
            <v>0</v>
          </cell>
          <cell r="D8530" t="str">
            <v/>
          </cell>
          <cell r="E8530">
            <v>0</v>
          </cell>
          <cell r="F8530">
            <v>0</v>
          </cell>
          <cell r="G8530">
            <v>0</v>
          </cell>
        </row>
        <row r="8531">
          <cell r="A8531" t="str">
            <v/>
          </cell>
          <cell r="B8531">
            <v>0</v>
          </cell>
          <cell r="C8531">
            <v>0</v>
          </cell>
          <cell r="D8531" t="str">
            <v/>
          </cell>
          <cell r="E8531">
            <v>0</v>
          </cell>
          <cell r="F8531">
            <v>0</v>
          </cell>
          <cell r="G8531">
            <v>0</v>
          </cell>
        </row>
        <row r="8532">
          <cell r="A8532" t="str">
            <v/>
          </cell>
          <cell r="B8532">
            <v>0</v>
          </cell>
          <cell r="C8532">
            <v>0</v>
          </cell>
          <cell r="D8532" t="str">
            <v/>
          </cell>
          <cell r="E8532">
            <v>0</v>
          </cell>
          <cell r="F8532">
            <v>0</v>
          </cell>
          <cell r="G8532">
            <v>0</v>
          </cell>
        </row>
        <row r="8533">
          <cell r="A8533" t="str">
            <v/>
          </cell>
          <cell r="B8533">
            <v>0</v>
          </cell>
          <cell r="C8533">
            <v>0</v>
          </cell>
          <cell r="D8533" t="str">
            <v/>
          </cell>
          <cell r="E8533">
            <v>0</v>
          </cell>
          <cell r="F8533">
            <v>0</v>
          </cell>
          <cell r="G8533">
            <v>0</v>
          </cell>
        </row>
        <row r="8534">
          <cell r="A8534" t="str">
            <v/>
          </cell>
          <cell r="B8534">
            <v>0</v>
          </cell>
          <cell r="C8534">
            <v>0</v>
          </cell>
          <cell r="D8534" t="str">
            <v/>
          </cell>
          <cell r="E8534">
            <v>0</v>
          </cell>
          <cell r="F8534">
            <v>0</v>
          </cell>
          <cell r="G8534">
            <v>0</v>
          </cell>
        </row>
        <row r="8535">
          <cell r="A8535" t="str">
            <v/>
          </cell>
          <cell r="B8535">
            <v>0</v>
          </cell>
          <cell r="C8535">
            <v>0</v>
          </cell>
          <cell r="D8535" t="str">
            <v/>
          </cell>
          <cell r="E8535">
            <v>0</v>
          </cell>
          <cell r="F8535">
            <v>0</v>
          </cell>
          <cell r="G8535">
            <v>0</v>
          </cell>
        </row>
        <row r="8536">
          <cell r="A8536">
            <v>0</v>
          </cell>
          <cell r="B8536">
            <v>0</v>
          </cell>
          <cell r="C8536">
            <v>0</v>
          </cell>
          <cell r="D8536">
            <v>0</v>
          </cell>
          <cell r="E8536">
            <v>0</v>
          </cell>
          <cell r="F8536" t="str">
            <v>Total B</v>
          </cell>
          <cell r="G8536">
            <v>0</v>
          </cell>
        </row>
        <row r="8537">
          <cell r="A8537">
            <v>0</v>
          </cell>
          <cell r="B8537">
            <v>0</v>
          </cell>
          <cell r="C8537" t="str">
            <v>C - EQUIPOS</v>
          </cell>
          <cell r="D8537">
            <v>0</v>
          </cell>
          <cell r="E8537">
            <v>0</v>
          </cell>
          <cell r="F8537">
            <v>0</v>
          </cell>
          <cell r="G8537">
            <v>0</v>
          </cell>
        </row>
        <row r="8538">
          <cell r="A8538" t="str">
            <v/>
          </cell>
          <cell r="B8538" t="str">
            <v/>
          </cell>
          <cell r="C8538">
            <v>0</v>
          </cell>
          <cell r="D8538" t="str">
            <v/>
          </cell>
          <cell r="E8538">
            <v>0</v>
          </cell>
          <cell r="F8538">
            <v>0</v>
          </cell>
          <cell r="G8538">
            <v>0</v>
          </cell>
        </row>
        <row r="8539">
          <cell r="A8539" t="str">
            <v/>
          </cell>
          <cell r="B8539" t="str">
            <v/>
          </cell>
          <cell r="C8539">
            <v>0</v>
          </cell>
          <cell r="D8539" t="str">
            <v/>
          </cell>
          <cell r="E8539">
            <v>0</v>
          </cell>
          <cell r="F8539">
            <v>0</v>
          </cell>
          <cell r="G8539">
            <v>0</v>
          </cell>
        </row>
        <row r="8540">
          <cell r="A8540" t="str">
            <v/>
          </cell>
          <cell r="B8540" t="str">
            <v/>
          </cell>
          <cell r="C8540">
            <v>0</v>
          </cell>
          <cell r="D8540" t="str">
            <v/>
          </cell>
          <cell r="E8540">
            <v>0</v>
          </cell>
          <cell r="F8540">
            <v>0</v>
          </cell>
          <cell r="G8540">
            <v>0</v>
          </cell>
        </row>
        <row r="8541">
          <cell r="A8541" t="str">
            <v/>
          </cell>
          <cell r="B8541" t="str">
            <v/>
          </cell>
          <cell r="C8541">
            <v>0</v>
          </cell>
          <cell r="D8541" t="str">
            <v/>
          </cell>
          <cell r="E8541">
            <v>0</v>
          </cell>
          <cell r="F8541">
            <v>0</v>
          </cell>
          <cell r="G8541">
            <v>0</v>
          </cell>
        </row>
        <row r="8542">
          <cell r="A8542" t="str">
            <v/>
          </cell>
          <cell r="B8542" t="str">
            <v/>
          </cell>
          <cell r="C8542">
            <v>0</v>
          </cell>
          <cell r="D8542" t="str">
            <v/>
          </cell>
          <cell r="E8542">
            <v>0</v>
          </cell>
          <cell r="F8542">
            <v>0</v>
          </cell>
          <cell r="G8542">
            <v>0</v>
          </cell>
        </row>
        <row r="8543">
          <cell r="A8543" t="str">
            <v/>
          </cell>
          <cell r="B8543" t="str">
            <v/>
          </cell>
          <cell r="C8543">
            <v>0</v>
          </cell>
          <cell r="D8543" t="str">
            <v/>
          </cell>
          <cell r="E8543">
            <v>0</v>
          </cell>
          <cell r="F8543">
            <v>0</v>
          </cell>
          <cell r="G8543">
            <v>0</v>
          </cell>
        </row>
        <row r="8544">
          <cell r="A8544" t="str">
            <v/>
          </cell>
          <cell r="B8544" t="str">
            <v/>
          </cell>
          <cell r="C8544">
            <v>0</v>
          </cell>
          <cell r="D8544" t="str">
            <v/>
          </cell>
          <cell r="E8544">
            <v>0</v>
          </cell>
          <cell r="F8544">
            <v>0</v>
          </cell>
          <cell r="G8544">
            <v>0</v>
          </cell>
        </row>
        <row r="8545">
          <cell r="A8545" t="str">
            <v/>
          </cell>
          <cell r="B8545" t="str">
            <v/>
          </cell>
          <cell r="C8545">
            <v>0</v>
          </cell>
          <cell r="D8545" t="str">
            <v/>
          </cell>
          <cell r="E8545">
            <v>0</v>
          </cell>
          <cell r="F8545">
            <v>0</v>
          </cell>
          <cell r="G8545">
            <v>0</v>
          </cell>
        </row>
        <row r="8546">
          <cell r="A8546" t="str">
            <v/>
          </cell>
          <cell r="B8546" t="str">
            <v/>
          </cell>
          <cell r="C8546">
            <v>0</v>
          </cell>
          <cell r="D8546" t="str">
            <v/>
          </cell>
          <cell r="E8546">
            <v>0</v>
          </cell>
          <cell r="F8546">
            <v>0</v>
          </cell>
          <cell r="G8546">
            <v>0</v>
          </cell>
        </row>
        <row r="8547">
          <cell r="A8547">
            <v>0</v>
          </cell>
          <cell r="B8547">
            <v>0</v>
          </cell>
          <cell r="C8547">
            <v>0</v>
          </cell>
          <cell r="D8547">
            <v>0</v>
          </cell>
          <cell r="E8547">
            <v>0</v>
          </cell>
          <cell r="F8547" t="str">
            <v>Total C</v>
          </cell>
          <cell r="G8547">
            <v>0</v>
          </cell>
        </row>
        <row r="8548">
          <cell r="A8548">
            <v>0</v>
          </cell>
          <cell r="B8548">
            <v>0</v>
          </cell>
          <cell r="C8548">
            <v>0</v>
          </cell>
          <cell r="D8548">
            <v>0</v>
          </cell>
          <cell r="E8548">
            <v>0</v>
          </cell>
          <cell r="F8548">
            <v>0</v>
          </cell>
          <cell r="G8548">
            <v>0</v>
          </cell>
        </row>
        <row r="8549">
          <cell r="A8549" t="str">
            <v/>
          </cell>
          <cell r="B8549" t="str">
            <v/>
          </cell>
          <cell r="C8549">
            <v>0</v>
          </cell>
          <cell r="D8549" t="str">
            <v>Costo  Neto</v>
          </cell>
          <cell r="E8549">
            <v>0</v>
          </cell>
          <cell r="F8549" t="str">
            <v>Total D=A+B+C</v>
          </cell>
          <cell r="G8549">
            <v>0</v>
          </cell>
        </row>
        <row r="8551">
          <cell r="A8551" t="str">
            <v>ANALISIS DE PRECIOS</v>
          </cell>
          <cell r="B8551">
            <v>0</v>
          </cell>
          <cell r="C8551">
            <v>0</v>
          </cell>
          <cell r="D8551">
            <v>0</v>
          </cell>
          <cell r="E8551">
            <v>0</v>
          </cell>
          <cell r="F8551">
            <v>0</v>
          </cell>
          <cell r="G8551">
            <v>0</v>
          </cell>
        </row>
        <row r="8552">
          <cell r="A8552" t="str">
            <v>COMITENTE:</v>
          </cell>
          <cell r="B8552" t="str">
            <v>DIRECCIÓN DE ARQUITECTURA</v>
          </cell>
          <cell r="C8552">
            <v>0</v>
          </cell>
          <cell r="D8552">
            <v>0</v>
          </cell>
          <cell r="E8552">
            <v>0</v>
          </cell>
          <cell r="F8552">
            <v>0</v>
          </cell>
          <cell r="G8552">
            <v>0</v>
          </cell>
        </row>
        <row r="8553">
          <cell r="A8553" t="str">
            <v>CONTRATISTA:</v>
          </cell>
          <cell r="B8553" t="str">
            <v>FUNCIONALES SIGOP</v>
          </cell>
          <cell r="C8553">
            <v>0</v>
          </cell>
          <cell r="D8553">
            <v>0</v>
          </cell>
          <cell r="E8553">
            <v>0</v>
          </cell>
          <cell r="F8553">
            <v>0</v>
          </cell>
          <cell r="G8553">
            <v>0</v>
          </cell>
        </row>
        <row r="8554">
          <cell r="A8554" t="str">
            <v>OBRA:</v>
          </cell>
          <cell r="B8554" t="str">
            <v>PRUEBA PLANILLA DE MEDICION</v>
          </cell>
          <cell r="C8554">
            <v>0</v>
          </cell>
          <cell r="D8554">
            <v>0</v>
          </cell>
          <cell r="E8554">
            <v>0</v>
          </cell>
          <cell r="F8554" t="str">
            <v>PRECIOS A:</v>
          </cell>
          <cell r="G8554">
            <v>0</v>
          </cell>
        </row>
        <row r="8555">
          <cell r="A8555" t="str">
            <v>UBICACIÓN:</v>
          </cell>
          <cell r="B8555" t="str">
            <v>CENTRO CIVICO</v>
          </cell>
          <cell r="C8555">
            <v>0</v>
          </cell>
          <cell r="D8555">
            <v>0</v>
          </cell>
          <cell r="E8555">
            <v>0</v>
          </cell>
          <cell r="F8555">
            <v>0</v>
          </cell>
          <cell r="G8555">
            <v>0</v>
          </cell>
        </row>
        <row r="8556">
          <cell r="A8556" t="str">
            <v>RUBRO:</v>
          </cell>
          <cell r="B8556" t="str">
            <v/>
          </cell>
          <cell r="C8556" t="str">
            <v/>
          </cell>
          <cell r="D8556">
            <v>0</v>
          </cell>
          <cell r="E8556">
            <v>0</v>
          </cell>
          <cell r="F8556">
            <v>0</v>
          </cell>
          <cell r="G8556">
            <v>0</v>
          </cell>
        </row>
        <row r="8557">
          <cell r="A8557" t="str">
            <v>ITEM:</v>
          </cell>
          <cell r="B8557" t="str">
            <v/>
          </cell>
          <cell r="C8557" t="str">
            <v/>
          </cell>
          <cell r="D8557">
            <v>0</v>
          </cell>
          <cell r="E8557">
            <v>0</v>
          </cell>
          <cell r="F8557" t="str">
            <v>UNIDAD:</v>
          </cell>
          <cell r="G8557" t="str">
            <v/>
          </cell>
        </row>
        <row r="8558">
          <cell r="A8558">
            <v>0</v>
          </cell>
          <cell r="B8558">
            <v>0</v>
          </cell>
          <cell r="C8558">
            <v>0</v>
          </cell>
          <cell r="D8558">
            <v>0</v>
          </cell>
          <cell r="E8558">
            <v>0</v>
          </cell>
          <cell r="F8558">
            <v>0</v>
          </cell>
          <cell r="G8558">
            <v>0</v>
          </cell>
        </row>
        <row r="8559">
          <cell r="A8559" t="str">
            <v>DATOS REDETERMINACION</v>
          </cell>
          <cell r="B8559">
            <v>0</v>
          </cell>
          <cell r="C8559" t="str">
            <v>DESIGNACION</v>
          </cell>
          <cell r="D8559" t="str">
            <v>U</v>
          </cell>
          <cell r="E8559" t="str">
            <v>Cantidad</v>
          </cell>
          <cell r="F8559" t="str">
            <v>$ Unitarios</v>
          </cell>
          <cell r="G8559" t="str">
            <v>$ Parcial</v>
          </cell>
        </row>
        <row r="8560">
          <cell r="A8560" t="str">
            <v>CÓDIGO</v>
          </cell>
          <cell r="B8560" t="str">
            <v>DESCRIPCIÓN</v>
          </cell>
          <cell r="C8560">
            <v>0</v>
          </cell>
          <cell r="D8560">
            <v>0</v>
          </cell>
          <cell r="E8560">
            <v>0</v>
          </cell>
          <cell r="F8560">
            <v>0</v>
          </cell>
          <cell r="G8560">
            <v>0</v>
          </cell>
        </row>
        <row r="8561">
          <cell r="A8561">
            <v>0</v>
          </cell>
          <cell r="B8561">
            <v>0</v>
          </cell>
          <cell r="C8561" t="str">
            <v>A - MATERIALES</v>
          </cell>
          <cell r="D8561">
            <v>0</v>
          </cell>
          <cell r="E8561">
            <v>0</v>
          </cell>
          <cell r="F8561">
            <v>0</v>
          </cell>
          <cell r="G8561">
            <v>0</v>
          </cell>
        </row>
        <row r="8562">
          <cell r="A8562" t="str">
            <v/>
          </cell>
          <cell r="B8562" t="str">
            <v/>
          </cell>
          <cell r="C8562">
            <v>0</v>
          </cell>
          <cell r="D8562" t="str">
            <v/>
          </cell>
          <cell r="E8562">
            <v>0</v>
          </cell>
          <cell r="F8562">
            <v>0</v>
          </cell>
          <cell r="G8562">
            <v>0</v>
          </cell>
        </row>
        <row r="8563">
          <cell r="A8563" t="str">
            <v/>
          </cell>
          <cell r="B8563" t="str">
            <v/>
          </cell>
          <cell r="C8563">
            <v>0</v>
          </cell>
          <cell r="D8563" t="str">
            <v/>
          </cell>
          <cell r="E8563">
            <v>0</v>
          </cell>
          <cell r="F8563">
            <v>0</v>
          </cell>
          <cell r="G8563">
            <v>0</v>
          </cell>
        </row>
        <row r="8564">
          <cell r="A8564" t="str">
            <v/>
          </cell>
          <cell r="B8564" t="str">
            <v/>
          </cell>
          <cell r="C8564">
            <v>0</v>
          </cell>
          <cell r="D8564" t="str">
            <v/>
          </cell>
          <cell r="E8564">
            <v>0</v>
          </cell>
          <cell r="F8564">
            <v>0</v>
          </cell>
          <cell r="G8564">
            <v>0</v>
          </cell>
        </row>
        <row r="8565">
          <cell r="A8565" t="str">
            <v/>
          </cell>
          <cell r="B8565" t="str">
            <v/>
          </cell>
          <cell r="C8565">
            <v>0</v>
          </cell>
          <cell r="D8565" t="str">
            <v/>
          </cell>
          <cell r="E8565">
            <v>0</v>
          </cell>
          <cell r="F8565">
            <v>0</v>
          </cell>
          <cell r="G8565">
            <v>0</v>
          </cell>
        </row>
        <row r="8566">
          <cell r="A8566" t="str">
            <v/>
          </cell>
          <cell r="B8566" t="str">
            <v/>
          </cell>
          <cell r="C8566">
            <v>0</v>
          </cell>
          <cell r="D8566" t="str">
            <v/>
          </cell>
          <cell r="E8566">
            <v>0</v>
          </cell>
          <cell r="F8566">
            <v>0</v>
          </cell>
          <cell r="G8566">
            <v>0</v>
          </cell>
        </row>
        <row r="8567">
          <cell r="A8567" t="str">
            <v/>
          </cell>
          <cell r="B8567" t="str">
            <v/>
          </cell>
          <cell r="C8567">
            <v>0</v>
          </cell>
          <cell r="D8567" t="str">
            <v/>
          </cell>
          <cell r="E8567">
            <v>0</v>
          </cell>
          <cell r="F8567">
            <v>0</v>
          </cell>
          <cell r="G8567">
            <v>0</v>
          </cell>
        </row>
        <row r="8568">
          <cell r="A8568" t="str">
            <v/>
          </cell>
          <cell r="B8568" t="str">
            <v/>
          </cell>
          <cell r="C8568">
            <v>0</v>
          </cell>
          <cell r="D8568" t="str">
            <v/>
          </cell>
          <cell r="E8568">
            <v>0</v>
          </cell>
          <cell r="F8568">
            <v>0</v>
          </cell>
          <cell r="G8568">
            <v>0</v>
          </cell>
        </row>
        <row r="8569">
          <cell r="A8569" t="str">
            <v/>
          </cell>
          <cell r="B8569" t="str">
            <v/>
          </cell>
          <cell r="C8569">
            <v>0</v>
          </cell>
          <cell r="D8569" t="str">
            <v/>
          </cell>
          <cell r="E8569">
            <v>0</v>
          </cell>
          <cell r="F8569">
            <v>0</v>
          </cell>
          <cell r="G8569">
            <v>0</v>
          </cell>
        </row>
        <row r="8570">
          <cell r="A8570" t="str">
            <v/>
          </cell>
          <cell r="B8570" t="str">
            <v/>
          </cell>
          <cell r="C8570">
            <v>0</v>
          </cell>
          <cell r="D8570" t="str">
            <v/>
          </cell>
          <cell r="E8570">
            <v>0</v>
          </cell>
          <cell r="F8570">
            <v>0</v>
          </cell>
          <cell r="G8570">
            <v>0</v>
          </cell>
        </row>
        <row r="8571">
          <cell r="A8571" t="str">
            <v/>
          </cell>
          <cell r="B8571" t="str">
            <v/>
          </cell>
          <cell r="C8571">
            <v>0</v>
          </cell>
          <cell r="D8571" t="str">
            <v/>
          </cell>
          <cell r="E8571">
            <v>0</v>
          </cell>
          <cell r="F8571">
            <v>0</v>
          </cell>
          <cell r="G8571">
            <v>0</v>
          </cell>
        </row>
        <row r="8572">
          <cell r="A8572" t="str">
            <v/>
          </cell>
          <cell r="B8572" t="str">
            <v/>
          </cell>
          <cell r="C8572">
            <v>0</v>
          </cell>
          <cell r="D8572" t="str">
            <v/>
          </cell>
          <cell r="E8572">
            <v>0</v>
          </cell>
          <cell r="F8572">
            <v>0</v>
          </cell>
          <cell r="G8572">
            <v>0</v>
          </cell>
        </row>
        <row r="8573">
          <cell r="A8573" t="str">
            <v/>
          </cell>
          <cell r="B8573" t="str">
            <v/>
          </cell>
          <cell r="C8573">
            <v>0</v>
          </cell>
          <cell r="D8573" t="str">
            <v/>
          </cell>
          <cell r="E8573">
            <v>0</v>
          </cell>
          <cell r="F8573">
            <v>0</v>
          </cell>
          <cell r="G8573">
            <v>0</v>
          </cell>
        </row>
        <row r="8574">
          <cell r="A8574" t="str">
            <v/>
          </cell>
          <cell r="B8574" t="str">
            <v/>
          </cell>
          <cell r="C8574">
            <v>0</v>
          </cell>
          <cell r="D8574" t="str">
            <v/>
          </cell>
          <cell r="E8574">
            <v>0</v>
          </cell>
          <cell r="F8574">
            <v>0</v>
          </cell>
          <cell r="G8574">
            <v>0</v>
          </cell>
        </row>
        <row r="8575">
          <cell r="A8575" t="str">
            <v/>
          </cell>
          <cell r="B8575" t="str">
            <v/>
          </cell>
          <cell r="C8575">
            <v>0</v>
          </cell>
          <cell r="D8575" t="str">
            <v/>
          </cell>
          <cell r="E8575">
            <v>0</v>
          </cell>
          <cell r="F8575">
            <v>0</v>
          </cell>
          <cell r="G8575">
            <v>0</v>
          </cell>
        </row>
        <row r="8576">
          <cell r="A8576">
            <v>0</v>
          </cell>
          <cell r="B8576">
            <v>0</v>
          </cell>
          <cell r="C8576">
            <v>0</v>
          </cell>
          <cell r="D8576">
            <v>0</v>
          </cell>
          <cell r="E8576">
            <v>0</v>
          </cell>
          <cell r="F8576" t="str">
            <v>Total A</v>
          </cell>
          <cell r="G8576">
            <v>0</v>
          </cell>
        </row>
        <row r="8577">
          <cell r="A8577">
            <v>0</v>
          </cell>
          <cell r="B8577">
            <v>0</v>
          </cell>
          <cell r="C8577" t="str">
            <v>B - MANO DE OBRA</v>
          </cell>
          <cell r="D8577">
            <v>0</v>
          </cell>
          <cell r="E8577">
            <v>0</v>
          </cell>
          <cell r="F8577">
            <v>0</v>
          </cell>
          <cell r="G8577">
            <v>0</v>
          </cell>
        </row>
        <row r="8578">
          <cell r="A8578" t="str">
            <v/>
          </cell>
          <cell r="B8578">
            <v>0</v>
          </cell>
          <cell r="C8578">
            <v>0</v>
          </cell>
          <cell r="D8578" t="str">
            <v/>
          </cell>
          <cell r="E8578">
            <v>0</v>
          </cell>
          <cell r="F8578">
            <v>0</v>
          </cell>
          <cell r="G8578">
            <v>0</v>
          </cell>
        </row>
        <row r="8579">
          <cell r="A8579" t="str">
            <v/>
          </cell>
          <cell r="B8579">
            <v>0</v>
          </cell>
          <cell r="C8579">
            <v>0</v>
          </cell>
          <cell r="D8579" t="str">
            <v/>
          </cell>
          <cell r="E8579">
            <v>0</v>
          </cell>
          <cell r="F8579">
            <v>0</v>
          </cell>
          <cell r="G8579">
            <v>0</v>
          </cell>
        </row>
        <row r="8580">
          <cell r="A8580" t="str">
            <v/>
          </cell>
          <cell r="B8580">
            <v>0</v>
          </cell>
          <cell r="C8580">
            <v>0</v>
          </cell>
          <cell r="D8580" t="str">
            <v/>
          </cell>
          <cell r="E8580">
            <v>0</v>
          </cell>
          <cell r="F8580">
            <v>0</v>
          </cell>
          <cell r="G8580">
            <v>0</v>
          </cell>
        </row>
        <row r="8581">
          <cell r="A8581" t="str">
            <v/>
          </cell>
          <cell r="B8581">
            <v>0</v>
          </cell>
          <cell r="C8581">
            <v>0</v>
          </cell>
          <cell r="D8581" t="str">
            <v/>
          </cell>
          <cell r="E8581">
            <v>0</v>
          </cell>
          <cell r="F8581">
            <v>0</v>
          </cell>
          <cell r="G8581">
            <v>0</v>
          </cell>
        </row>
        <row r="8582">
          <cell r="A8582" t="str">
            <v/>
          </cell>
          <cell r="B8582">
            <v>0</v>
          </cell>
          <cell r="C8582">
            <v>0</v>
          </cell>
          <cell r="D8582" t="str">
            <v/>
          </cell>
          <cell r="E8582">
            <v>0</v>
          </cell>
          <cell r="F8582">
            <v>0</v>
          </cell>
          <cell r="G8582">
            <v>0</v>
          </cell>
        </row>
        <row r="8583">
          <cell r="A8583" t="str">
            <v/>
          </cell>
          <cell r="B8583">
            <v>0</v>
          </cell>
          <cell r="C8583">
            <v>0</v>
          </cell>
          <cell r="D8583" t="str">
            <v/>
          </cell>
          <cell r="E8583">
            <v>0</v>
          </cell>
          <cell r="F8583">
            <v>0</v>
          </cell>
          <cell r="G8583">
            <v>0</v>
          </cell>
        </row>
        <row r="8584">
          <cell r="A8584" t="str">
            <v/>
          </cell>
          <cell r="B8584">
            <v>0</v>
          </cell>
          <cell r="C8584">
            <v>0</v>
          </cell>
          <cell r="D8584" t="str">
            <v/>
          </cell>
          <cell r="E8584">
            <v>0</v>
          </cell>
          <cell r="F8584">
            <v>0</v>
          </cell>
          <cell r="G8584">
            <v>0</v>
          </cell>
        </row>
        <row r="8585">
          <cell r="A8585" t="str">
            <v/>
          </cell>
          <cell r="B8585">
            <v>0</v>
          </cell>
          <cell r="C8585">
            <v>0</v>
          </cell>
          <cell r="D8585" t="str">
            <v/>
          </cell>
          <cell r="E8585">
            <v>0</v>
          </cell>
          <cell r="F8585">
            <v>0</v>
          </cell>
          <cell r="G8585">
            <v>0</v>
          </cell>
        </row>
        <row r="8586">
          <cell r="A8586">
            <v>0</v>
          </cell>
          <cell r="B8586">
            <v>0</v>
          </cell>
          <cell r="C8586">
            <v>0</v>
          </cell>
          <cell r="D8586">
            <v>0</v>
          </cell>
          <cell r="E8586">
            <v>0</v>
          </cell>
          <cell r="F8586" t="str">
            <v>Total B</v>
          </cell>
          <cell r="G8586">
            <v>0</v>
          </cell>
        </row>
        <row r="8587">
          <cell r="A8587">
            <v>0</v>
          </cell>
          <cell r="B8587">
            <v>0</v>
          </cell>
          <cell r="C8587" t="str">
            <v>C - EQUIPOS</v>
          </cell>
          <cell r="D8587">
            <v>0</v>
          </cell>
          <cell r="E8587">
            <v>0</v>
          </cell>
          <cell r="F8587">
            <v>0</v>
          </cell>
          <cell r="G8587">
            <v>0</v>
          </cell>
        </row>
        <row r="8588">
          <cell r="A8588" t="str">
            <v/>
          </cell>
          <cell r="B8588" t="str">
            <v/>
          </cell>
          <cell r="C8588">
            <v>0</v>
          </cell>
          <cell r="D8588" t="str">
            <v/>
          </cell>
          <cell r="E8588">
            <v>0</v>
          </cell>
          <cell r="F8588">
            <v>0</v>
          </cell>
          <cell r="G8588">
            <v>0</v>
          </cell>
        </row>
        <row r="8589">
          <cell r="A8589" t="str">
            <v/>
          </cell>
          <cell r="B8589" t="str">
            <v/>
          </cell>
          <cell r="C8589">
            <v>0</v>
          </cell>
          <cell r="D8589" t="str">
            <v/>
          </cell>
          <cell r="E8589">
            <v>0</v>
          </cell>
          <cell r="F8589">
            <v>0</v>
          </cell>
          <cell r="G8589">
            <v>0</v>
          </cell>
        </row>
        <row r="8590">
          <cell r="A8590" t="str">
            <v/>
          </cell>
          <cell r="B8590" t="str">
            <v/>
          </cell>
          <cell r="C8590">
            <v>0</v>
          </cell>
          <cell r="D8590" t="str">
            <v/>
          </cell>
          <cell r="E8590">
            <v>0</v>
          </cell>
          <cell r="F8590">
            <v>0</v>
          </cell>
          <cell r="G8590">
            <v>0</v>
          </cell>
        </row>
        <row r="8591">
          <cell r="A8591" t="str">
            <v/>
          </cell>
          <cell r="B8591" t="str">
            <v/>
          </cell>
          <cell r="C8591">
            <v>0</v>
          </cell>
          <cell r="D8591" t="str">
            <v/>
          </cell>
          <cell r="E8591">
            <v>0</v>
          </cell>
          <cell r="F8591">
            <v>0</v>
          </cell>
          <cell r="G8591">
            <v>0</v>
          </cell>
        </row>
        <row r="8592">
          <cell r="A8592" t="str">
            <v/>
          </cell>
          <cell r="B8592" t="str">
            <v/>
          </cell>
          <cell r="C8592">
            <v>0</v>
          </cell>
          <cell r="D8592" t="str">
            <v/>
          </cell>
          <cell r="E8592">
            <v>0</v>
          </cell>
          <cell r="F8592">
            <v>0</v>
          </cell>
          <cell r="G8592">
            <v>0</v>
          </cell>
        </row>
        <row r="8593">
          <cell r="A8593" t="str">
            <v/>
          </cell>
          <cell r="B8593" t="str">
            <v/>
          </cell>
          <cell r="C8593">
            <v>0</v>
          </cell>
          <cell r="D8593" t="str">
            <v/>
          </cell>
          <cell r="E8593">
            <v>0</v>
          </cell>
          <cell r="F8593">
            <v>0</v>
          </cell>
          <cell r="G8593">
            <v>0</v>
          </cell>
        </row>
        <row r="8594">
          <cell r="A8594" t="str">
            <v/>
          </cell>
          <cell r="B8594" t="str">
            <v/>
          </cell>
          <cell r="C8594">
            <v>0</v>
          </cell>
          <cell r="D8594" t="str">
            <v/>
          </cell>
          <cell r="E8594">
            <v>0</v>
          </cell>
          <cell r="F8594">
            <v>0</v>
          </cell>
          <cell r="G8594">
            <v>0</v>
          </cell>
        </row>
        <row r="8595">
          <cell r="A8595" t="str">
            <v/>
          </cell>
          <cell r="B8595" t="str">
            <v/>
          </cell>
          <cell r="C8595">
            <v>0</v>
          </cell>
          <cell r="D8595" t="str">
            <v/>
          </cell>
          <cell r="E8595">
            <v>0</v>
          </cell>
          <cell r="F8595">
            <v>0</v>
          </cell>
          <cell r="G8595">
            <v>0</v>
          </cell>
        </row>
        <row r="8596">
          <cell r="A8596" t="str">
            <v/>
          </cell>
          <cell r="B8596" t="str">
            <v/>
          </cell>
          <cell r="C8596">
            <v>0</v>
          </cell>
          <cell r="D8596" t="str">
            <v/>
          </cell>
          <cell r="E8596">
            <v>0</v>
          </cell>
          <cell r="F8596">
            <v>0</v>
          </cell>
          <cell r="G8596">
            <v>0</v>
          </cell>
        </row>
        <row r="8597">
          <cell r="A8597">
            <v>0</v>
          </cell>
          <cell r="B8597">
            <v>0</v>
          </cell>
          <cell r="C8597">
            <v>0</v>
          </cell>
          <cell r="D8597">
            <v>0</v>
          </cell>
          <cell r="E8597">
            <v>0</v>
          </cell>
          <cell r="F8597" t="str">
            <v>Total C</v>
          </cell>
          <cell r="G8597">
            <v>0</v>
          </cell>
        </row>
        <row r="8598">
          <cell r="A8598">
            <v>0</v>
          </cell>
          <cell r="B8598">
            <v>0</v>
          </cell>
          <cell r="C8598">
            <v>0</v>
          </cell>
          <cell r="D8598">
            <v>0</v>
          </cell>
          <cell r="E8598">
            <v>0</v>
          </cell>
          <cell r="F8598">
            <v>0</v>
          </cell>
          <cell r="G8598">
            <v>0</v>
          </cell>
        </row>
        <row r="8599">
          <cell r="A8599" t="str">
            <v/>
          </cell>
          <cell r="B8599" t="str">
            <v/>
          </cell>
          <cell r="C8599">
            <v>0</v>
          </cell>
          <cell r="D8599" t="str">
            <v>Costo  Neto</v>
          </cell>
          <cell r="E8599">
            <v>0</v>
          </cell>
          <cell r="F8599" t="str">
            <v>Total D=A+B+C</v>
          </cell>
          <cell r="G8599">
            <v>0</v>
          </cell>
        </row>
        <row r="8601">
          <cell r="A8601" t="str">
            <v>ANALISIS DE PRECIOS</v>
          </cell>
          <cell r="B8601">
            <v>0</v>
          </cell>
          <cell r="C8601">
            <v>0</v>
          </cell>
          <cell r="D8601">
            <v>0</v>
          </cell>
          <cell r="E8601">
            <v>0</v>
          </cell>
          <cell r="F8601">
            <v>0</v>
          </cell>
          <cell r="G8601">
            <v>0</v>
          </cell>
        </row>
        <row r="8602">
          <cell r="A8602" t="str">
            <v>COMITENTE:</v>
          </cell>
          <cell r="B8602" t="str">
            <v>DIRECCIÓN DE ARQUITECTURA</v>
          </cell>
          <cell r="C8602">
            <v>0</v>
          </cell>
          <cell r="D8602">
            <v>0</v>
          </cell>
          <cell r="E8602">
            <v>0</v>
          </cell>
          <cell r="F8602">
            <v>0</v>
          </cell>
          <cell r="G8602">
            <v>0</v>
          </cell>
        </row>
        <row r="8603">
          <cell r="A8603" t="str">
            <v>CONTRATISTA:</v>
          </cell>
          <cell r="B8603" t="str">
            <v>FUNCIONALES SIGOP</v>
          </cell>
          <cell r="C8603">
            <v>0</v>
          </cell>
          <cell r="D8603">
            <v>0</v>
          </cell>
          <cell r="E8603">
            <v>0</v>
          </cell>
          <cell r="F8603">
            <v>0</v>
          </cell>
          <cell r="G8603">
            <v>0</v>
          </cell>
        </row>
        <row r="8604">
          <cell r="A8604" t="str">
            <v>OBRA:</v>
          </cell>
          <cell r="B8604" t="str">
            <v>PRUEBA PLANILLA DE MEDICION</v>
          </cell>
          <cell r="C8604">
            <v>0</v>
          </cell>
          <cell r="D8604">
            <v>0</v>
          </cell>
          <cell r="E8604">
            <v>0</v>
          </cell>
          <cell r="F8604" t="str">
            <v>PRECIOS A:</v>
          </cell>
          <cell r="G8604">
            <v>0</v>
          </cell>
        </row>
        <row r="8605">
          <cell r="A8605" t="str">
            <v>UBICACIÓN:</v>
          </cell>
          <cell r="B8605" t="str">
            <v>CENTRO CIVICO</v>
          </cell>
          <cell r="C8605">
            <v>0</v>
          </cell>
          <cell r="D8605">
            <v>0</v>
          </cell>
          <cell r="E8605">
            <v>0</v>
          </cell>
          <cell r="F8605">
            <v>0</v>
          </cell>
          <cell r="G8605">
            <v>0</v>
          </cell>
        </row>
        <row r="8606">
          <cell r="A8606" t="str">
            <v>RUBRO:</v>
          </cell>
          <cell r="B8606" t="str">
            <v/>
          </cell>
          <cell r="C8606" t="str">
            <v/>
          </cell>
          <cell r="D8606">
            <v>0</v>
          </cell>
          <cell r="E8606">
            <v>0</v>
          </cell>
          <cell r="F8606">
            <v>0</v>
          </cell>
          <cell r="G8606">
            <v>0</v>
          </cell>
        </row>
        <row r="8607">
          <cell r="A8607" t="str">
            <v>ITEM:</v>
          </cell>
          <cell r="B8607" t="str">
            <v/>
          </cell>
          <cell r="C8607" t="str">
            <v/>
          </cell>
          <cell r="D8607">
            <v>0</v>
          </cell>
          <cell r="E8607">
            <v>0</v>
          </cell>
          <cell r="F8607" t="str">
            <v>UNIDAD:</v>
          </cell>
          <cell r="G8607" t="str">
            <v/>
          </cell>
        </row>
        <row r="8608">
          <cell r="A8608">
            <v>0</v>
          </cell>
          <cell r="B8608">
            <v>0</v>
          </cell>
          <cell r="C8608">
            <v>0</v>
          </cell>
          <cell r="D8608">
            <v>0</v>
          </cell>
          <cell r="E8608">
            <v>0</v>
          </cell>
          <cell r="F8608">
            <v>0</v>
          </cell>
          <cell r="G8608">
            <v>0</v>
          </cell>
        </row>
        <row r="8609">
          <cell r="A8609" t="str">
            <v>DATOS REDETERMINACION</v>
          </cell>
          <cell r="B8609">
            <v>0</v>
          </cell>
          <cell r="C8609" t="str">
            <v>DESIGNACION</v>
          </cell>
          <cell r="D8609" t="str">
            <v>U</v>
          </cell>
          <cell r="E8609" t="str">
            <v>Cantidad</v>
          </cell>
          <cell r="F8609" t="str">
            <v>$ Unitarios</v>
          </cell>
          <cell r="G8609" t="str">
            <v>$ Parcial</v>
          </cell>
        </row>
        <row r="8610">
          <cell r="A8610" t="str">
            <v>CÓDIGO</v>
          </cell>
          <cell r="B8610" t="str">
            <v>DESCRIPCIÓN</v>
          </cell>
          <cell r="C8610">
            <v>0</v>
          </cell>
          <cell r="D8610">
            <v>0</v>
          </cell>
          <cell r="E8610">
            <v>0</v>
          </cell>
          <cell r="F8610">
            <v>0</v>
          </cell>
          <cell r="G8610">
            <v>0</v>
          </cell>
        </row>
        <row r="8611">
          <cell r="A8611">
            <v>0</v>
          </cell>
          <cell r="B8611">
            <v>0</v>
          </cell>
          <cell r="C8611" t="str">
            <v>A - MATERIALES</v>
          </cell>
          <cell r="D8611">
            <v>0</v>
          </cell>
          <cell r="E8611">
            <v>0</v>
          </cell>
          <cell r="F8611">
            <v>0</v>
          </cell>
          <cell r="G8611">
            <v>0</v>
          </cell>
        </row>
        <row r="8612">
          <cell r="A8612" t="str">
            <v/>
          </cell>
          <cell r="B8612" t="str">
            <v/>
          </cell>
          <cell r="C8612">
            <v>0</v>
          </cell>
          <cell r="D8612" t="str">
            <v/>
          </cell>
          <cell r="E8612">
            <v>0</v>
          </cell>
          <cell r="F8612">
            <v>0</v>
          </cell>
          <cell r="G8612">
            <v>0</v>
          </cell>
        </row>
        <row r="8613">
          <cell r="A8613" t="str">
            <v/>
          </cell>
          <cell r="B8613" t="str">
            <v/>
          </cell>
          <cell r="C8613">
            <v>0</v>
          </cell>
          <cell r="D8613" t="str">
            <v/>
          </cell>
          <cell r="E8613">
            <v>0</v>
          </cell>
          <cell r="F8613">
            <v>0</v>
          </cell>
          <cell r="G8613">
            <v>0</v>
          </cell>
        </row>
        <row r="8614">
          <cell r="A8614" t="str">
            <v/>
          </cell>
          <cell r="B8614" t="str">
            <v/>
          </cell>
          <cell r="C8614">
            <v>0</v>
          </cell>
          <cell r="D8614" t="str">
            <v/>
          </cell>
          <cell r="E8614">
            <v>0</v>
          </cell>
          <cell r="F8614">
            <v>0</v>
          </cell>
          <cell r="G8614">
            <v>0</v>
          </cell>
        </row>
        <row r="8615">
          <cell r="A8615" t="str">
            <v/>
          </cell>
          <cell r="B8615" t="str">
            <v/>
          </cell>
          <cell r="C8615">
            <v>0</v>
          </cell>
          <cell r="D8615" t="str">
            <v/>
          </cell>
          <cell r="E8615">
            <v>0</v>
          </cell>
          <cell r="F8615">
            <v>0</v>
          </cell>
          <cell r="G8615">
            <v>0</v>
          </cell>
        </row>
        <row r="8616">
          <cell r="A8616" t="str">
            <v/>
          </cell>
          <cell r="B8616" t="str">
            <v/>
          </cell>
          <cell r="C8616">
            <v>0</v>
          </cell>
          <cell r="D8616" t="str">
            <v/>
          </cell>
          <cell r="E8616">
            <v>0</v>
          </cell>
          <cell r="F8616">
            <v>0</v>
          </cell>
          <cell r="G8616">
            <v>0</v>
          </cell>
        </row>
        <row r="8617">
          <cell r="A8617" t="str">
            <v/>
          </cell>
          <cell r="B8617" t="str">
            <v/>
          </cell>
          <cell r="C8617">
            <v>0</v>
          </cell>
          <cell r="D8617" t="str">
            <v/>
          </cell>
          <cell r="E8617">
            <v>0</v>
          </cell>
          <cell r="F8617">
            <v>0</v>
          </cell>
          <cell r="G8617">
            <v>0</v>
          </cell>
        </row>
        <row r="8618">
          <cell r="A8618" t="str">
            <v/>
          </cell>
          <cell r="B8618" t="str">
            <v/>
          </cell>
          <cell r="C8618">
            <v>0</v>
          </cell>
          <cell r="D8618" t="str">
            <v/>
          </cell>
          <cell r="E8618">
            <v>0</v>
          </cell>
          <cell r="F8618">
            <v>0</v>
          </cell>
          <cell r="G8618">
            <v>0</v>
          </cell>
        </row>
        <row r="8619">
          <cell r="A8619" t="str">
            <v/>
          </cell>
          <cell r="B8619" t="str">
            <v/>
          </cell>
          <cell r="C8619">
            <v>0</v>
          </cell>
          <cell r="D8619" t="str">
            <v/>
          </cell>
          <cell r="E8619">
            <v>0</v>
          </cell>
          <cell r="F8619">
            <v>0</v>
          </cell>
          <cell r="G8619">
            <v>0</v>
          </cell>
        </row>
        <row r="8620">
          <cell r="A8620" t="str">
            <v/>
          </cell>
          <cell r="B8620" t="str">
            <v/>
          </cell>
          <cell r="C8620">
            <v>0</v>
          </cell>
          <cell r="D8620" t="str">
            <v/>
          </cell>
          <cell r="E8620">
            <v>0</v>
          </cell>
          <cell r="F8620">
            <v>0</v>
          </cell>
          <cell r="G8620">
            <v>0</v>
          </cell>
        </row>
        <row r="8621">
          <cell r="A8621" t="str">
            <v/>
          </cell>
          <cell r="B8621" t="str">
            <v/>
          </cell>
          <cell r="C8621">
            <v>0</v>
          </cell>
          <cell r="D8621" t="str">
            <v/>
          </cell>
          <cell r="E8621">
            <v>0</v>
          </cell>
          <cell r="F8621">
            <v>0</v>
          </cell>
          <cell r="G8621">
            <v>0</v>
          </cell>
        </row>
        <row r="8622">
          <cell r="A8622" t="str">
            <v/>
          </cell>
          <cell r="B8622" t="str">
            <v/>
          </cell>
          <cell r="C8622">
            <v>0</v>
          </cell>
          <cell r="D8622" t="str">
            <v/>
          </cell>
          <cell r="E8622">
            <v>0</v>
          </cell>
          <cell r="F8622">
            <v>0</v>
          </cell>
          <cell r="G8622">
            <v>0</v>
          </cell>
        </row>
        <row r="8623">
          <cell r="A8623" t="str">
            <v/>
          </cell>
          <cell r="B8623" t="str">
            <v/>
          </cell>
          <cell r="C8623">
            <v>0</v>
          </cell>
          <cell r="D8623" t="str">
            <v/>
          </cell>
          <cell r="E8623">
            <v>0</v>
          </cell>
          <cell r="F8623">
            <v>0</v>
          </cell>
          <cell r="G8623">
            <v>0</v>
          </cell>
        </row>
        <row r="8624">
          <cell r="A8624" t="str">
            <v/>
          </cell>
          <cell r="B8624" t="str">
            <v/>
          </cell>
          <cell r="C8624">
            <v>0</v>
          </cell>
          <cell r="D8624" t="str">
            <v/>
          </cell>
          <cell r="E8624">
            <v>0</v>
          </cell>
          <cell r="F8624">
            <v>0</v>
          </cell>
          <cell r="G8624">
            <v>0</v>
          </cell>
        </row>
        <row r="8625">
          <cell r="A8625" t="str">
            <v/>
          </cell>
          <cell r="B8625" t="str">
            <v/>
          </cell>
          <cell r="C8625">
            <v>0</v>
          </cell>
          <cell r="D8625" t="str">
            <v/>
          </cell>
          <cell r="E8625">
            <v>0</v>
          </cell>
          <cell r="F8625">
            <v>0</v>
          </cell>
          <cell r="G8625">
            <v>0</v>
          </cell>
        </row>
        <row r="8626">
          <cell r="A8626">
            <v>0</v>
          </cell>
          <cell r="B8626">
            <v>0</v>
          </cell>
          <cell r="C8626">
            <v>0</v>
          </cell>
          <cell r="D8626">
            <v>0</v>
          </cell>
          <cell r="E8626">
            <v>0</v>
          </cell>
          <cell r="F8626" t="str">
            <v>Total A</v>
          </cell>
          <cell r="G8626">
            <v>0</v>
          </cell>
        </row>
        <row r="8627">
          <cell r="A8627">
            <v>0</v>
          </cell>
          <cell r="B8627">
            <v>0</v>
          </cell>
          <cell r="C8627" t="str">
            <v>B - MANO DE OBRA</v>
          </cell>
          <cell r="D8627">
            <v>0</v>
          </cell>
          <cell r="E8627">
            <v>0</v>
          </cell>
          <cell r="F8627">
            <v>0</v>
          </cell>
          <cell r="G8627">
            <v>0</v>
          </cell>
        </row>
        <row r="8628">
          <cell r="A8628" t="str">
            <v/>
          </cell>
          <cell r="B8628">
            <v>0</v>
          </cell>
          <cell r="C8628">
            <v>0</v>
          </cell>
          <cell r="D8628" t="str">
            <v/>
          </cell>
          <cell r="E8628">
            <v>0</v>
          </cell>
          <cell r="F8628">
            <v>0</v>
          </cell>
          <cell r="G8628">
            <v>0</v>
          </cell>
        </row>
        <row r="8629">
          <cell r="A8629" t="str">
            <v/>
          </cell>
          <cell r="B8629">
            <v>0</v>
          </cell>
          <cell r="C8629">
            <v>0</v>
          </cell>
          <cell r="D8629" t="str">
            <v/>
          </cell>
          <cell r="E8629">
            <v>0</v>
          </cell>
          <cell r="F8629">
            <v>0</v>
          </cell>
          <cell r="G8629">
            <v>0</v>
          </cell>
        </row>
        <row r="8630">
          <cell r="A8630" t="str">
            <v/>
          </cell>
          <cell r="B8630">
            <v>0</v>
          </cell>
          <cell r="C8630">
            <v>0</v>
          </cell>
          <cell r="D8630" t="str">
            <v/>
          </cell>
          <cell r="E8630">
            <v>0</v>
          </cell>
          <cell r="F8630">
            <v>0</v>
          </cell>
          <cell r="G8630">
            <v>0</v>
          </cell>
        </row>
        <row r="8631">
          <cell r="A8631" t="str">
            <v/>
          </cell>
          <cell r="B8631">
            <v>0</v>
          </cell>
          <cell r="C8631">
            <v>0</v>
          </cell>
          <cell r="D8631" t="str">
            <v/>
          </cell>
          <cell r="E8631">
            <v>0</v>
          </cell>
          <cell r="F8631">
            <v>0</v>
          </cell>
          <cell r="G8631">
            <v>0</v>
          </cell>
        </row>
        <row r="8632">
          <cell r="A8632" t="str">
            <v/>
          </cell>
          <cell r="B8632">
            <v>0</v>
          </cell>
          <cell r="C8632">
            <v>0</v>
          </cell>
          <cell r="D8632" t="str">
            <v/>
          </cell>
          <cell r="E8632">
            <v>0</v>
          </cell>
          <cell r="F8632">
            <v>0</v>
          </cell>
          <cell r="G8632">
            <v>0</v>
          </cell>
        </row>
        <row r="8633">
          <cell r="A8633" t="str">
            <v/>
          </cell>
          <cell r="B8633">
            <v>0</v>
          </cell>
          <cell r="C8633">
            <v>0</v>
          </cell>
          <cell r="D8633" t="str">
            <v/>
          </cell>
          <cell r="E8633">
            <v>0</v>
          </cell>
          <cell r="F8633">
            <v>0</v>
          </cell>
          <cell r="G8633">
            <v>0</v>
          </cell>
        </row>
        <row r="8634">
          <cell r="A8634" t="str">
            <v/>
          </cell>
          <cell r="B8634">
            <v>0</v>
          </cell>
          <cell r="C8634">
            <v>0</v>
          </cell>
          <cell r="D8634" t="str">
            <v/>
          </cell>
          <cell r="E8634">
            <v>0</v>
          </cell>
          <cell r="F8634">
            <v>0</v>
          </cell>
          <cell r="G8634">
            <v>0</v>
          </cell>
        </row>
        <row r="8635">
          <cell r="A8635" t="str">
            <v/>
          </cell>
          <cell r="B8635">
            <v>0</v>
          </cell>
          <cell r="C8635">
            <v>0</v>
          </cell>
          <cell r="D8635" t="str">
            <v/>
          </cell>
          <cell r="E8635">
            <v>0</v>
          </cell>
          <cell r="F8635">
            <v>0</v>
          </cell>
          <cell r="G8635">
            <v>0</v>
          </cell>
        </row>
        <row r="8636">
          <cell r="A8636">
            <v>0</v>
          </cell>
          <cell r="B8636">
            <v>0</v>
          </cell>
          <cell r="C8636">
            <v>0</v>
          </cell>
          <cell r="D8636">
            <v>0</v>
          </cell>
          <cell r="E8636">
            <v>0</v>
          </cell>
          <cell r="F8636" t="str">
            <v>Total B</v>
          </cell>
          <cell r="G8636">
            <v>0</v>
          </cell>
        </row>
        <row r="8637">
          <cell r="A8637">
            <v>0</v>
          </cell>
          <cell r="B8637">
            <v>0</v>
          </cell>
          <cell r="C8637" t="str">
            <v>C - EQUIPOS</v>
          </cell>
          <cell r="D8637">
            <v>0</v>
          </cell>
          <cell r="E8637">
            <v>0</v>
          </cell>
          <cell r="F8637">
            <v>0</v>
          </cell>
          <cell r="G8637">
            <v>0</v>
          </cell>
        </row>
        <row r="8638">
          <cell r="A8638" t="str">
            <v/>
          </cell>
          <cell r="B8638" t="str">
            <v/>
          </cell>
          <cell r="C8638">
            <v>0</v>
          </cell>
          <cell r="D8638" t="str">
            <v/>
          </cell>
          <cell r="E8638">
            <v>0</v>
          </cell>
          <cell r="F8638">
            <v>0</v>
          </cell>
          <cell r="G8638">
            <v>0</v>
          </cell>
        </row>
        <row r="8639">
          <cell r="A8639" t="str">
            <v/>
          </cell>
          <cell r="B8639" t="str">
            <v/>
          </cell>
          <cell r="C8639">
            <v>0</v>
          </cell>
          <cell r="D8639" t="str">
            <v/>
          </cell>
          <cell r="E8639">
            <v>0</v>
          </cell>
          <cell r="F8639">
            <v>0</v>
          </cell>
          <cell r="G8639">
            <v>0</v>
          </cell>
        </row>
        <row r="8640">
          <cell r="A8640" t="str">
            <v/>
          </cell>
          <cell r="B8640" t="str">
            <v/>
          </cell>
          <cell r="C8640">
            <v>0</v>
          </cell>
          <cell r="D8640" t="str">
            <v/>
          </cell>
          <cell r="E8640">
            <v>0</v>
          </cell>
          <cell r="F8640">
            <v>0</v>
          </cell>
          <cell r="G8640">
            <v>0</v>
          </cell>
        </row>
        <row r="8641">
          <cell r="A8641" t="str">
            <v/>
          </cell>
          <cell r="B8641" t="str">
            <v/>
          </cell>
          <cell r="C8641">
            <v>0</v>
          </cell>
          <cell r="D8641" t="str">
            <v/>
          </cell>
          <cell r="E8641">
            <v>0</v>
          </cell>
          <cell r="F8641">
            <v>0</v>
          </cell>
          <cell r="G8641">
            <v>0</v>
          </cell>
        </row>
        <row r="8642">
          <cell r="A8642" t="str">
            <v/>
          </cell>
          <cell r="B8642" t="str">
            <v/>
          </cell>
          <cell r="C8642">
            <v>0</v>
          </cell>
          <cell r="D8642" t="str">
            <v/>
          </cell>
          <cell r="E8642">
            <v>0</v>
          </cell>
          <cell r="F8642">
            <v>0</v>
          </cell>
          <cell r="G8642">
            <v>0</v>
          </cell>
        </row>
        <row r="8643">
          <cell r="A8643" t="str">
            <v/>
          </cell>
          <cell r="B8643" t="str">
            <v/>
          </cell>
          <cell r="C8643">
            <v>0</v>
          </cell>
          <cell r="D8643" t="str">
            <v/>
          </cell>
          <cell r="E8643">
            <v>0</v>
          </cell>
          <cell r="F8643">
            <v>0</v>
          </cell>
          <cell r="G8643">
            <v>0</v>
          </cell>
        </row>
        <row r="8644">
          <cell r="A8644" t="str">
            <v/>
          </cell>
          <cell r="B8644" t="str">
            <v/>
          </cell>
          <cell r="C8644">
            <v>0</v>
          </cell>
          <cell r="D8644" t="str">
            <v/>
          </cell>
          <cell r="E8644">
            <v>0</v>
          </cell>
          <cell r="F8644">
            <v>0</v>
          </cell>
          <cell r="G8644">
            <v>0</v>
          </cell>
        </row>
        <row r="8645">
          <cell r="A8645" t="str">
            <v/>
          </cell>
          <cell r="B8645" t="str">
            <v/>
          </cell>
          <cell r="C8645">
            <v>0</v>
          </cell>
          <cell r="D8645" t="str">
            <v/>
          </cell>
          <cell r="E8645">
            <v>0</v>
          </cell>
          <cell r="F8645">
            <v>0</v>
          </cell>
          <cell r="G8645">
            <v>0</v>
          </cell>
        </row>
        <row r="8646">
          <cell r="A8646" t="str">
            <v/>
          </cell>
          <cell r="B8646" t="str">
            <v/>
          </cell>
          <cell r="C8646">
            <v>0</v>
          </cell>
          <cell r="D8646" t="str">
            <v/>
          </cell>
          <cell r="E8646">
            <v>0</v>
          </cell>
          <cell r="F8646">
            <v>0</v>
          </cell>
          <cell r="G8646">
            <v>0</v>
          </cell>
        </row>
        <row r="8647">
          <cell r="A8647">
            <v>0</v>
          </cell>
          <cell r="B8647">
            <v>0</v>
          </cell>
          <cell r="C8647">
            <v>0</v>
          </cell>
          <cell r="D8647">
            <v>0</v>
          </cell>
          <cell r="E8647">
            <v>0</v>
          </cell>
          <cell r="F8647" t="str">
            <v>Total C</v>
          </cell>
          <cell r="G8647">
            <v>0</v>
          </cell>
        </row>
        <row r="8648">
          <cell r="A8648">
            <v>0</v>
          </cell>
          <cell r="B8648">
            <v>0</v>
          </cell>
          <cell r="C8648">
            <v>0</v>
          </cell>
          <cell r="D8648">
            <v>0</v>
          </cell>
          <cell r="E8648">
            <v>0</v>
          </cell>
          <cell r="F8648">
            <v>0</v>
          </cell>
          <cell r="G8648">
            <v>0</v>
          </cell>
        </row>
        <row r="8649">
          <cell r="A8649" t="str">
            <v/>
          </cell>
          <cell r="B8649" t="str">
            <v/>
          </cell>
          <cell r="C8649">
            <v>0</v>
          </cell>
          <cell r="D8649" t="str">
            <v>Costo  Neto</v>
          </cell>
          <cell r="E8649">
            <v>0</v>
          </cell>
          <cell r="F8649" t="str">
            <v>Total D=A+B+C</v>
          </cell>
          <cell r="G8649">
            <v>0</v>
          </cell>
        </row>
        <row r="8651">
          <cell r="A8651" t="str">
            <v>ANALISIS DE PRECIOS</v>
          </cell>
          <cell r="B8651">
            <v>0</v>
          </cell>
          <cell r="C8651">
            <v>0</v>
          </cell>
          <cell r="D8651">
            <v>0</v>
          </cell>
          <cell r="E8651">
            <v>0</v>
          </cell>
          <cell r="F8651">
            <v>0</v>
          </cell>
          <cell r="G8651">
            <v>0</v>
          </cell>
        </row>
        <row r="8652">
          <cell r="A8652" t="str">
            <v>COMITENTE:</v>
          </cell>
          <cell r="B8652" t="str">
            <v>DIRECCIÓN DE ARQUITECTURA</v>
          </cell>
          <cell r="C8652">
            <v>0</v>
          </cell>
          <cell r="D8652">
            <v>0</v>
          </cell>
          <cell r="E8652">
            <v>0</v>
          </cell>
          <cell r="F8652">
            <v>0</v>
          </cell>
          <cell r="G8652">
            <v>0</v>
          </cell>
        </row>
        <row r="8653">
          <cell r="A8653" t="str">
            <v>CONTRATISTA:</v>
          </cell>
          <cell r="B8653" t="str">
            <v>FUNCIONALES SIGOP</v>
          </cell>
          <cell r="C8653">
            <v>0</v>
          </cell>
          <cell r="D8653">
            <v>0</v>
          </cell>
          <cell r="E8653">
            <v>0</v>
          </cell>
          <cell r="F8653">
            <v>0</v>
          </cell>
          <cell r="G8653">
            <v>0</v>
          </cell>
        </row>
        <row r="8654">
          <cell r="A8654" t="str">
            <v>OBRA:</v>
          </cell>
          <cell r="B8654" t="str">
            <v>PRUEBA PLANILLA DE MEDICION</v>
          </cell>
          <cell r="C8654">
            <v>0</v>
          </cell>
          <cell r="D8654">
            <v>0</v>
          </cell>
          <cell r="E8654">
            <v>0</v>
          </cell>
          <cell r="F8654" t="str">
            <v>PRECIOS A:</v>
          </cell>
          <cell r="G8654">
            <v>0</v>
          </cell>
        </row>
        <row r="8655">
          <cell r="A8655" t="str">
            <v>UBICACIÓN:</v>
          </cell>
          <cell r="B8655" t="str">
            <v>CENTRO CIVICO</v>
          </cell>
          <cell r="C8655">
            <v>0</v>
          </cell>
          <cell r="D8655">
            <v>0</v>
          </cell>
          <cell r="E8655">
            <v>0</v>
          </cell>
          <cell r="F8655">
            <v>0</v>
          </cell>
          <cell r="G8655">
            <v>0</v>
          </cell>
        </row>
        <row r="8656">
          <cell r="A8656" t="str">
            <v>RUBRO:</v>
          </cell>
          <cell r="B8656" t="str">
            <v/>
          </cell>
          <cell r="C8656" t="str">
            <v/>
          </cell>
          <cell r="D8656">
            <v>0</v>
          </cell>
          <cell r="E8656">
            <v>0</v>
          </cell>
          <cell r="F8656">
            <v>0</v>
          </cell>
          <cell r="G8656">
            <v>0</v>
          </cell>
        </row>
        <row r="8657">
          <cell r="A8657" t="str">
            <v>ITEM:</v>
          </cell>
          <cell r="B8657" t="str">
            <v/>
          </cell>
          <cell r="C8657" t="str">
            <v/>
          </cell>
          <cell r="D8657">
            <v>0</v>
          </cell>
          <cell r="E8657">
            <v>0</v>
          </cell>
          <cell r="F8657" t="str">
            <v>UNIDAD:</v>
          </cell>
          <cell r="G8657" t="str">
            <v/>
          </cell>
        </row>
        <row r="8658">
          <cell r="A8658">
            <v>0</v>
          </cell>
          <cell r="B8658">
            <v>0</v>
          </cell>
          <cell r="C8658">
            <v>0</v>
          </cell>
          <cell r="D8658">
            <v>0</v>
          </cell>
          <cell r="E8658">
            <v>0</v>
          </cell>
          <cell r="F8658">
            <v>0</v>
          </cell>
          <cell r="G8658">
            <v>0</v>
          </cell>
        </row>
        <row r="8659">
          <cell r="A8659" t="str">
            <v>DATOS REDETERMINACION</v>
          </cell>
          <cell r="B8659">
            <v>0</v>
          </cell>
          <cell r="C8659" t="str">
            <v>DESIGNACION</v>
          </cell>
          <cell r="D8659" t="str">
            <v>U</v>
          </cell>
          <cell r="E8659" t="str">
            <v>Cantidad</v>
          </cell>
          <cell r="F8659" t="str">
            <v>$ Unitarios</v>
          </cell>
          <cell r="G8659" t="str">
            <v>$ Parcial</v>
          </cell>
        </row>
        <row r="8660">
          <cell r="A8660" t="str">
            <v>CÓDIGO</v>
          </cell>
          <cell r="B8660" t="str">
            <v>DESCRIPCIÓN</v>
          </cell>
          <cell r="C8660">
            <v>0</v>
          </cell>
          <cell r="D8660">
            <v>0</v>
          </cell>
          <cell r="E8660">
            <v>0</v>
          </cell>
          <cell r="F8660">
            <v>0</v>
          </cell>
          <cell r="G8660">
            <v>0</v>
          </cell>
        </row>
        <row r="8661">
          <cell r="A8661">
            <v>0</v>
          </cell>
          <cell r="B8661">
            <v>0</v>
          </cell>
          <cell r="C8661" t="str">
            <v>A - MATERIALES</v>
          </cell>
          <cell r="D8661">
            <v>0</v>
          </cell>
          <cell r="E8661">
            <v>0</v>
          </cell>
          <cell r="F8661">
            <v>0</v>
          </cell>
          <cell r="G8661">
            <v>0</v>
          </cell>
        </row>
        <row r="8662">
          <cell r="A8662" t="str">
            <v/>
          </cell>
          <cell r="B8662" t="str">
            <v/>
          </cell>
          <cell r="C8662">
            <v>0</v>
          </cell>
          <cell r="D8662" t="str">
            <v/>
          </cell>
          <cell r="E8662">
            <v>0</v>
          </cell>
          <cell r="F8662">
            <v>0</v>
          </cell>
          <cell r="G8662">
            <v>0</v>
          </cell>
        </row>
        <row r="8663">
          <cell r="A8663" t="str">
            <v/>
          </cell>
          <cell r="B8663" t="str">
            <v/>
          </cell>
          <cell r="C8663">
            <v>0</v>
          </cell>
          <cell r="D8663" t="str">
            <v/>
          </cell>
          <cell r="E8663">
            <v>0</v>
          </cell>
          <cell r="F8663">
            <v>0</v>
          </cell>
          <cell r="G8663">
            <v>0</v>
          </cell>
        </row>
        <row r="8664">
          <cell r="A8664" t="str">
            <v/>
          </cell>
          <cell r="B8664" t="str">
            <v/>
          </cell>
          <cell r="C8664">
            <v>0</v>
          </cell>
          <cell r="D8664" t="str">
            <v/>
          </cell>
          <cell r="E8664">
            <v>0</v>
          </cell>
          <cell r="F8664">
            <v>0</v>
          </cell>
          <cell r="G8664">
            <v>0</v>
          </cell>
        </row>
        <row r="8665">
          <cell r="A8665" t="str">
            <v/>
          </cell>
          <cell r="B8665" t="str">
            <v/>
          </cell>
          <cell r="C8665">
            <v>0</v>
          </cell>
          <cell r="D8665" t="str">
            <v/>
          </cell>
          <cell r="E8665">
            <v>0</v>
          </cell>
          <cell r="F8665">
            <v>0</v>
          </cell>
          <cell r="G8665">
            <v>0</v>
          </cell>
        </row>
        <row r="8666">
          <cell r="A8666" t="str">
            <v/>
          </cell>
          <cell r="B8666" t="str">
            <v/>
          </cell>
          <cell r="C8666">
            <v>0</v>
          </cell>
          <cell r="D8666" t="str">
            <v/>
          </cell>
          <cell r="E8666">
            <v>0</v>
          </cell>
          <cell r="F8666">
            <v>0</v>
          </cell>
          <cell r="G8666">
            <v>0</v>
          </cell>
        </row>
        <row r="8667">
          <cell r="A8667" t="str">
            <v/>
          </cell>
          <cell r="B8667" t="str">
            <v/>
          </cell>
          <cell r="C8667">
            <v>0</v>
          </cell>
          <cell r="D8667" t="str">
            <v/>
          </cell>
          <cell r="E8667">
            <v>0</v>
          </cell>
          <cell r="F8667">
            <v>0</v>
          </cell>
          <cell r="G8667">
            <v>0</v>
          </cell>
        </row>
        <row r="8668">
          <cell r="A8668" t="str">
            <v/>
          </cell>
          <cell r="B8668" t="str">
            <v/>
          </cell>
          <cell r="C8668">
            <v>0</v>
          </cell>
          <cell r="D8668" t="str">
            <v/>
          </cell>
          <cell r="E8668">
            <v>0</v>
          </cell>
          <cell r="F8668">
            <v>0</v>
          </cell>
          <cell r="G8668">
            <v>0</v>
          </cell>
        </row>
        <row r="8669">
          <cell r="A8669" t="str">
            <v/>
          </cell>
          <cell r="B8669" t="str">
            <v/>
          </cell>
          <cell r="C8669">
            <v>0</v>
          </cell>
          <cell r="D8669" t="str">
            <v/>
          </cell>
          <cell r="E8669">
            <v>0</v>
          </cell>
          <cell r="F8669">
            <v>0</v>
          </cell>
          <cell r="G8669">
            <v>0</v>
          </cell>
        </row>
        <row r="8670">
          <cell r="A8670" t="str">
            <v/>
          </cell>
          <cell r="B8670" t="str">
            <v/>
          </cell>
          <cell r="C8670">
            <v>0</v>
          </cell>
          <cell r="D8670" t="str">
            <v/>
          </cell>
          <cell r="E8670">
            <v>0</v>
          </cell>
          <cell r="F8670">
            <v>0</v>
          </cell>
          <cell r="G8670">
            <v>0</v>
          </cell>
        </row>
        <row r="8671">
          <cell r="A8671" t="str">
            <v/>
          </cell>
          <cell r="B8671" t="str">
            <v/>
          </cell>
          <cell r="C8671">
            <v>0</v>
          </cell>
          <cell r="D8671" t="str">
            <v/>
          </cell>
          <cell r="E8671">
            <v>0</v>
          </cell>
          <cell r="F8671">
            <v>0</v>
          </cell>
          <cell r="G8671">
            <v>0</v>
          </cell>
        </row>
        <row r="8672">
          <cell r="A8672" t="str">
            <v/>
          </cell>
          <cell r="B8672" t="str">
            <v/>
          </cell>
          <cell r="C8672">
            <v>0</v>
          </cell>
          <cell r="D8672" t="str">
            <v/>
          </cell>
          <cell r="E8672">
            <v>0</v>
          </cell>
          <cell r="F8672">
            <v>0</v>
          </cell>
          <cell r="G8672">
            <v>0</v>
          </cell>
        </row>
        <row r="8673">
          <cell r="A8673" t="str">
            <v/>
          </cell>
          <cell r="B8673" t="str">
            <v/>
          </cell>
          <cell r="C8673">
            <v>0</v>
          </cell>
          <cell r="D8673" t="str">
            <v/>
          </cell>
          <cell r="E8673">
            <v>0</v>
          </cell>
          <cell r="F8673">
            <v>0</v>
          </cell>
          <cell r="G8673">
            <v>0</v>
          </cell>
        </row>
        <row r="8674">
          <cell r="A8674" t="str">
            <v/>
          </cell>
          <cell r="B8674" t="str">
            <v/>
          </cell>
          <cell r="C8674">
            <v>0</v>
          </cell>
          <cell r="D8674" t="str">
            <v/>
          </cell>
          <cell r="E8674">
            <v>0</v>
          </cell>
          <cell r="F8674">
            <v>0</v>
          </cell>
          <cell r="G8674">
            <v>0</v>
          </cell>
        </row>
        <row r="8675">
          <cell r="A8675" t="str">
            <v/>
          </cell>
          <cell r="B8675" t="str">
            <v/>
          </cell>
          <cell r="C8675">
            <v>0</v>
          </cell>
          <cell r="D8675" t="str">
            <v/>
          </cell>
          <cell r="E8675">
            <v>0</v>
          </cell>
          <cell r="F8675">
            <v>0</v>
          </cell>
          <cell r="G8675">
            <v>0</v>
          </cell>
        </row>
        <row r="8676">
          <cell r="A8676">
            <v>0</v>
          </cell>
          <cell r="B8676">
            <v>0</v>
          </cell>
          <cell r="C8676">
            <v>0</v>
          </cell>
          <cell r="D8676">
            <v>0</v>
          </cell>
          <cell r="E8676">
            <v>0</v>
          </cell>
          <cell r="F8676" t="str">
            <v>Total A</v>
          </cell>
          <cell r="G8676">
            <v>0</v>
          </cell>
        </row>
        <row r="8677">
          <cell r="A8677">
            <v>0</v>
          </cell>
          <cell r="B8677">
            <v>0</v>
          </cell>
          <cell r="C8677" t="str">
            <v>B - MANO DE OBRA</v>
          </cell>
          <cell r="D8677">
            <v>0</v>
          </cell>
          <cell r="E8677">
            <v>0</v>
          </cell>
          <cell r="F8677">
            <v>0</v>
          </cell>
          <cell r="G8677">
            <v>0</v>
          </cell>
        </row>
        <row r="8678">
          <cell r="A8678" t="str">
            <v/>
          </cell>
          <cell r="B8678">
            <v>0</v>
          </cell>
          <cell r="C8678">
            <v>0</v>
          </cell>
          <cell r="D8678" t="str">
            <v/>
          </cell>
          <cell r="E8678">
            <v>0</v>
          </cell>
          <cell r="F8678">
            <v>0</v>
          </cell>
          <cell r="G8678">
            <v>0</v>
          </cell>
        </row>
        <row r="8679">
          <cell r="A8679" t="str">
            <v/>
          </cell>
          <cell r="B8679">
            <v>0</v>
          </cell>
          <cell r="C8679">
            <v>0</v>
          </cell>
          <cell r="D8679" t="str">
            <v/>
          </cell>
          <cell r="E8679">
            <v>0</v>
          </cell>
          <cell r="F8679">
            <v>0</v>
          </cell>
          <cell r="G8679">
            <v>0</v>
          </cell>
        </row>
        <row r="8680">
          <cell r="A8680" t="str">
            <v/>
          </cell>
          <cell r="B8680">
            <v>0</v>
          </cell>
          <cell r="C8680">
            <v>0</v>
          </cell>
          <cell r="D8680" t="str">
            <v/>
          </cell>
          <cell r="E8680">
            <v>0</v>
          </cell>
          <cell r="F8680">
            <v>0</v>
          </cell>
          <cell r="G8680">
            <v>0</v>
          </cell>
        </row>
        <row r="8681">
          <cell r="A8681" t="str">
            <v/>
          </cell>
          <cell r="B8681">
            <v>0</v>
          </cell>
          <cell r="C8681">
            <v>0</v>
          </cell>
          <cell r="D8681" t="str">
            <v/>
          </cell>
          <cell r="E8681">
            <v>0</v>
          </cell>
          <cell r="F8681">
            <v>0</v>
          </cell>
          <cell r="G8681">
            <v>0</v>
          </cell>
        </row>
        <row r="8682">
          <cell r="A8682" t="str">
            <v/>
          </cell>
          <cell r="B8682">
            <v>0</v>
          </cell>
          <cell r="C8682">
            <v>0</v>
          </cell>
          <cell r="D8682" t="str">
            <v/>
          </cell>
          <cell r="E8682">
            <v>0</v>
          </cell>
          <cell r="F8682">
            <v>0</v>
          </cell>
          <cell r="G8682">
            <v>0</v>
          </cell>
        </row>
        <row r="8683">
          <cell r="A8683" t="str">
            <v/>
          </cell>
          <cell r="B8683">
            <v>0</v>
          </cell>
          <cell r="C8683">
            <v>0</v>
          </cell>
          <cell r="D8683" t="str">
            <v/>
          </cell>
          <cell r="E8683">
            <v>0</v>
          </cell>
          <cell r="F8683">
            <v>0</v>
          </cell>
          <cell r="G8683">
            <v>0</v>
          </cell>
        </row>
        <row r="8684">
          <cell r="A8684" t="str">
            <v/>
          </cell>
          <cell r="B8684">
            <v>0</v>
          </cell>
          <cell r="C8684">
            <v>0</v>
          </cell>
          <cell r="D8684" t="str">
            <v/>
          </cell>
          <cell r="E8684">
            <v>0</v>
          </cell>
          <cell r="F8684">
            <v>0</v>
          </cell>
          <cell r="G8684">
            <v>0</v>
          </cell>
        </row>
        <row r="8685">
          <cell r="A8685" t="str">
            <v/>
          </cell>
          <cell r="B8685">
            <v>0</v>
          </cell>
          <cell r="C8685">
            <v>0</v>
          </cell>
          <cell r="D8685" t="str">
            <v/>
          </cell>
          <cell r="E8685">
            <v>0</v>
          </cell>
          <cell r="F8685">
            <v>0</v>
          </cell>
          <cell r="G8685">
            <v>0</v>
          </cell>
        </row>
        <row r="8686">
          <cell r="A8686">
            <v>0</v>
          </cell>
          <cell r="B8686">
            <v>0</v>
          </cell>
          <cell r="C8686">
            <v>0</v>
          </cell>
          <cell r="D8686">
            <v>0</v>
          </cell>
          <cell r="E8686">
            <v>0</v>
          </cell>
          <cell r="F8686" t="str">
            <v>Total B</v>
          </cell>
          <cell r="G8686">
            <v>0</v>
          </cell>
        </row>
        <row r="8687">
          <cell r="A8687">
            <v>0</v>
          </cell>
          <cell r="B8687">
            <v>0</v>
          </cell>
          <cell r="C8687" t="str">
            <v>C - EQUIPOS</v>
          </cell>
          <cell r="D8687">
            <v>0</v>
          </cell>
          <cell r="E8687">
            <v>0</v>
          </cell>
          <cell r="F8687">
            <v>0</v>
          </cell>
          <cell r="G8687">
            <v>0</v>
          </cell>
        </row>
        <row r="8688">
          <cell r="A8688" t="str">
            <v/>
          </cell>
          <cell r="B8688" t="str">
            <v/>
          </cell>
          <cell r="C8688">
            <v>0</v>
          </cell>
          <cell r="D8688" t="str">
            <v/>
          </cell>
          <cell r="E8688">
            <v>0</v>
          </cell>
          <cell r="F8688">
            <v>0</v>
          </cell>
          <cell r="G8688">
            <v>0</v>
          </cell>
        </row>
        <row r="8689">
          <cell r="A8689" t="str">
            <v/>
          </cell>
          <cell r="B8689" t="str">
            <v/>
          </cell>
          <cell r="C8689">
            <v>0</v>
          </cell>
          <cell r="D8689" t="str">
            <v/>
          </cell>
          <cell r="E8689">
            <v>0</v>
          </cell>
          <cell r="F8689">
            <v>0</v>
          </cell>
          <cell r="G8689">
            <v>0</v>
          </cell>
        </row>
        <row r="8690">
          <cell r="A8690" t="str">
            <v/>
          </cell>
          <cell r="B8690" t="str">
            <v/>
          </cell>
          <cell r="C8690">
            <v>0</v>
          </cell>
          <cell r="D8690" t="str">
            <v/>
          </cell>
          <cell r="E8690">
            <v>0</v>
          </cell>
          <cell r="F8690">
            <v>0</v>
          </cell>
          <cell r="G8690">
            <v>0</v>
          </cell>
        </row>
        <row r="8691">
          <cell r="A8691" t="str">
            <v/>
          </cell>
          <cell r="B8691" t="str">
            <v/>
          </cell>
          <cell r="C8691">
            <v>0</v>
          </cell>
          <cell r="D8691" t="str">
            <v/>
          </cell>
          <cell r="E8691">
            <v>0</v>
          </cell>
          <cell r="F8691">
            <v>0</v>
          </cell>
          <cell r="G8691">
            <v>0</v>
          </cell>
        </row>
        <row r="8692">
          <cell r="A8692" t="str">
            <v/>
          </cell>
          <cell r="B8692" t="str">
            <v/>
          </cell>
          <cell r="C8692">
            <v>0</v>
          </cell>
          <cell r="D8692" t="str">
            <v/>
          </cell>
          <cell r="E8692">
            <v>0</v>
          </cell>
          <cell r="F8692">
            <v>0</v>
          </cell>
          <cell r="G8692">
            <v>0</v>
          </cell>
        </row>
        <row r="8693">
          <cell r="A8693" t="str">
            <v/>
          </cell>
          <cell r="B8693" t="str">
            <v/>
          </cell>
          <cell r="C8693">
            <v>0</v>
          </cell>
          <cell r="D8693" t="str">
            <v/>
          </cell>
          <cell r="E8693">
            <v>0</v>
          </cell>
          <cell r="F8693">
            <v>0</v>
          </cell>
          <cell r="G8693">
            <v>0</v>
          </cell>
        </row>
        <row r="8694">
          <cell r="A8694" t="str">
            <v/>
          </cell>
          <cell r="B8694" t="str">
            <v/>
          </cell>
          <cell r="C8694">
            <v>0</v>
          </cell>
          <cell r="D8694" t="str">
            <v/>
          </cell>
          <cell r="E8694">
            <v>0</v>
          </cell>
          <cell r="F8694">
            <v>0</v>
          </cell>
          <cell r="G8694">
            <v>0</v>
          </cell>
        </row>
        <row r="8695">
          <cell r="A8695" t="str">
            <v/>
          </cell>
          <cell r="B8695" t="str">
            <v/>
          </cell>
          <cell r="C8695">
            <v>0</v>
          </cell>
          <cell r="D8695" t="str">
            <v/>
          </cell>
          <cell r="E8695">
            <v>0</v>
          </cell>
          <cell r="F8695">
            <v>0</v>
          </cell>
          <cell r="G8695">
            <v>0</v>
          </cell>
        </row>
        <row r="8696">
          <cell r="A8696" t="str">
            <v/>
          </cell>
          <cell r="B8696" t="str">
            <v/>
          </cell>
          <cell r="C8696">
            <v>0</v>
          </cell>
          <cell r="D8696" t="str">
            <v/>
          </cell>
          <cell r="E8696">
            <v>0</v>
          </cell>
          <cell r="F8696">
            <v>0</v>
          </cell>
          <cell r="G8696">
            <v>0</v>
          </cell>
        </row>
        <row r="8697">
          <cell r="A8697">
            <v>0</v>
          </cell>
          <cell r="B8697">
            <v>0</v>
          </cell>
          <cell r="C8697">
            <v>0</v>
          </cell>
          <cell r="D8697">
            <v>0</v>
          </cell>
          <cell r="E8697">
            <v>0</v>
          </cell>
          <cell r="F8697" t="str">
            <v>Total C</v>
          </cell>
          <cell r="G8697">
            <v>0</v>
          </cell>
        </row>
        <row r="8698">
          <cell r="A8698">
            <v>0</v>
          </cell>
          <cell r="B8698">
            <v>0</v>
          </cell>
          <cell r="C8698">
            <v>0</v>
          </cell>
          <cell r="D8698">
            <v>0</v>
          </cell>
          <cell r="E8698">
            <v>0</v>
          </cell>
          <cell r="F8698">
            <v>0</v>
          </cell>
          <cell r="G8698">
            <v>0</v>
          </cell>
        </row>
        <row r="8699">
          <cell r="A8699" t="str">
            <v/>
          </cell>
          <cell r="B8699" t="str">
            <v/>
          </cell>
          <cell r="C8699">
            <v>0</v>
          </cell>
          <cell r="D8699" t="str">
            <v>Costo  Neto</v>
          </cell>
          <cell r="E8699">
            <v>0</v>
          </cell>
          <cell r="F8699" t="str">
            <v>Total D=A+B+C</v>
          </cell>
          <cell r="G8699">
            <v>0</v>
          </cell>
        </row>
        <row r="8701">
          <cell r="A8701" t="str">
            <v>ANALISIS DE PRECIOS</v>
          </cell>
          <cell r="B8701">
            <v>0</v>
          </cell>
          <cell r="C8701">
            <v>0</v>
          </cell>
          <cell r="D8701">
            <v>0</v>
          </cell>
          <cell r="E8701">
            <v>0</v>
          </cell>
          <cell r="F8701">
            <v>0</v>
          </cell>
          <cell r="G8701">
            <v>0</v>
          </cell>
        </row>
        <row r="8702">
          <cell r="A8702" t="str">
            <v>COMITENTE:</v>
          </cell>
          <cell r="B8702" t="str">
            <v>DIRECCIÓN DE ARQUITECTURA</v>
          </cell>
          <cell r="C8702">
            <v>0</v>
          </cell>
          <cell r="D8702">
            <v>0</v>
          </cell>
          <cell r="E8702">
            <v>0</v>
          </cell>
          <cell r="F8702">
            <v>0</v>
          </cell>
          <cell r="G8702">
            <v>0</v>
          </cell>
        </row>
        <row r="8703">
          <cell r="A8703" t="str">
            <v>CONTRATISTA:</v>
          </cell>
          <cell r="B8703" t="str">
            <v>FUNCIONALES SIGOP</v>
          </cell>
          <cell r="C8703">
            <v>0</v>
          </cell>
          <cell r="D8703">
            <v>0</v>
          </cell>
          <cell r="E8703">
            <v>0</v>
          </cell>
          <cell r="F8703">
            <v>0</v>
          </cell>
          <cell r="G8703">
            <v>0</v>
          </cell>
        </row>
        <row r="8704">
          <cell r="A8704" t="str">
            <v>OBRA:</v>
          </cell>
          <cell r="B8704" t="str">
            <v>PRUEBA PLANILLA DE MEDICION</v>
          </cell>
          <cell r="C8704">
            <v>0</v>
          </cell>
          <cell r="D8704">
            <v>0</v>
          </cell>
          <cell r="E8704">
            <v>0</v>
          </cell>
          <cell r="F8704" t="str">
            <v>PRECIOS A:</v>
          </cell>
          <cell r="G8704">
            <v>0</v>
          </cell>
        </row>
        <row r="8705">
          <cell r="A8705" t="str">
            <v>UBICACIÓN:</v>
          </cell>
          <cell r="B8705" t="str">
            <v>CENTRO CIVICO</v>
          </cell>
          <cell r="C8705">
            <v>0</v>
          </cell>
          <cell r="D8705">
            <v>0</v>
          </cell>
          <cell r="E8705">
            <v>0</v>
          </cell>
          <cell r="F8705">
            <v>0</v>
          </cell>
          <cell r="G8705">
            <v>0</v>
          </cell>
        </row>
        <row r="8706">
          <cell r="A8706" t="str">
            <v>RUBRO:</v>
          </cell>
          <cell r="B8706" t="str">
            <v/>
          </cell>
          <cell r="C8706" t="str">
            <v/>
          </cell>
          <cell r="D8706">
            <v>0</v>
          </cell>
          <cell r="E8706">
            <v>0</v>
          </cell>
          <cell r="F8706">
            <v>0</v>
          </cell>
          <cell r="G8706">
            <v>0</v>
          </cell>
        </row>
        <row r="8707">
          <cell r="A8707" t="str">
            <v>ITEM:</v>
          </cell>
          <cell r="B8707" t="str">
            <v/>
          </cell>
          <cell r="C8707" t="str">
            <v/>
          </cell>
          <cell r="D8707">
            <v>0</v>
          </cell>
          <cell r="E8707">
            <v>0</v>
          </cell>
          <cell r="F8707" t="str">
            <v>UNIDAD:</v>
          </cell>
          <cell r="G8707" t="str">
            <v/>
          </cell>
        </row>
        <row r="8708">
          <cell r="A8708">
            <v>0</v>
          </cell>
          <cell r="B8708">
            <v>0</v>
          </cell>
          <cell r="C8708">
            <v>0</v>
          </cell>
          <cell r="D8708">
            <v>0</v>
          </cell>
          <cell r="E8708">
            <v>0</v>
          </cell>
          <cell r="F8708">
            <v>0</v>
          </cell>
          <cell r="G8708">
            <v>0</v>
          </cell>
        </row>
        <row r="8709">
          <cell r="A8709" t="str">
            <v>DATOS REDETERMINACION</v>
          </cell>
          <cell r="B8709">
            <v>0</v>
          </cell>
          <cell r="C8709" t="str">
            <v>DESIGNACION</v>
          </cell>
          <cell r="D8709" t="str">
            <v>U</v>
          </cell>
          <cell r="E8709" t="str">
            <v>Cantidad</v>
          </cell>
          <cell r="F8709" t="str">
            <v>$ Unitarios</v>
          </cell>
          <cell r="G8709" t="str">
            <v>$ Parcial</v>
          </cell>
        </row>
        <row r="8710">
          <cell r="A8710" t="str">
            <v>CÓDIGO</v>
          </cell>
          <cell r="B8710" t="str">
            <v>DESCRIPCIÓN</v>
          </cell>
          <cell r="C8710">
            <v>0</v>
          </cell>
          <cell r="D8710">
            <v>0</v>
          </cell>
          <cell r="E8710">
            <v>0</v>
          </cell>
          <cell r="F8710">
            <v>0</v>
          </cell>
          <cell r="G8710">
            <v>0</v>
          </cell>
        </row>
        <row r="8711">
          <cell r="A8711">
            <v>0</v>
          </cell>
          <cell r="B8711">
            <v>0</v>
          </cell>
          <cell r="C8711" t="str">
            <v>A - MATERIALES</v>
          </cell>
          <cell r="D8711">
            <v>0</v>
          </cell>
          <cell r="E8711">
            <v>0</v>
          </cell>
          <cell r="F8711">
            <v>0</v>
          </cell>
          <cell r="G8711">
            <v>0</v>
          </cell>
        </row>
        <row r="8712">
          <cell r="A8712" t="str">
            <v/>
          </cell>
          <cell r="B8712" t="str">
            <v/>
          </cell>
          <cell r="C8712">
            <v>0</v>
          </cell>
          <cell r="D8712" t="str">
            <v/>
          </cell>
          <cell r="E8712">
            <v>0</v>
          </cell>
          <cell r="F8712">
            <v>0</v>
          </cell>
          <cell r="G8712">
            <v>0</v>
          </cell>
        </row>
        <row r="8713">
          <cell r="A8713" t="str">
            <v/>
          </cell>
          <cell r="B8713" t="str">
            <v/>
          </cell>
          <cell r="C8713">
            <v>0</v>
          </cell>
          <cell r="D8713" t="str">
            <v/>
          </cell>
          <cell r="E8713">
            <v>0</v>
          </cell>
          <cell r="F8713">
            <v>0</v>
          </cell>
          <cell r="G8713">
            <v>0</v>
          </cell>
        </row>
        <row r="8714">
          <cell r="A8714" t="str">
            <v/>
          </cell>
          <cell r="B8714" t="str">
            <v/>
          </cell>
          <cell r="C8714">
            <v>0</v>
          </cell>
          <cell r="D8714" t="str">
            <v/>
          </cell>
          <cell r="E8714">
            <v>0</v>
          </cell>
          <cell r="F8714">
            <v>0</v>
          </cell>
          <cell r="G8714">
            <v>0</v>
          </cell>
        </row>
        <row r="8715">
          <cell r="A8715" t="str">
            <v/>
          </cell>
          <cell r="B8715" t="str">
            <v/>
          </cell>
          <cell r="C8715">
            <v>0</v>
          </cell>
          <cell r="D8715" t="str">
            <v/>
          </cell>
          <cell r="E8715">
            <v>0</v>
          </cell>
          <cell r="F8715">
            <v>0</v>
          </cell>
          <cell r="G8715">
            <v>0</v>
          </cell>
        </row>
        <row r="8716">
          <cell r="A8716" t="str">
            <v/>
          </cell>
          <cell r="B8716" t="str">
            <v/>
          </cell>
          <cell r="C8716">
            <v>0</v>
          </cell>
          <cell r="D8716" t="str">
            <v/>
          </cell>
          <cell r="E8716">
            <v>0</v>
          </cell>
          <cell r="F8716">
            <v>0</v>
          </cell>
          <cell r="G8716">
            <v>0</v>
          </cell>
        </row>
        <row r="8717">
          <cell r="A8717" t="str">
            <v/>
          </cell>
          <cell r="B8717" t="str">
            <v/>
          </cell>
          <cell r="C8717">
            <v>0</v>
          </cell>
          <cell r="D8717" t="str">
            <v/>
          </cell>
          <cell r="E8717">
            <v>0</v>
          </cell>
          <cell r="F8717">
            <v>0</v>
          </cell>
          <cell r="G8717">
            <v>0</v>
          </cell>
        </row>
        <row r="8718">
          <cell r="A8718" t="str">
            <v/>
          </cell>
          <cell r="B8718" t="str">
            <v/>
          </cell>
          <cell r="C8718">
            <v>0</v>
          </cell>
          <cell r="D8718" t="str">
            <v/>
          </cell>
          <cell r="E8718">
            <v>0</v>
          </cell>
          <cell r="F8718">
            <v>0</v>
          </cell>
          <cell r="G8718">
            <v>0</v>
          </cell>
        </row>
        <row r="8719">
          <cell r="A8719" t="str">
            <v/>
          </cell>
          <cell r="B8719" t="str">
            <v/>
          </cell>
          <cell r="C8719">
            <v>0</v>
          </cell>
          <cell r="D8719" t="str">
            <v/>
          </cell>
          <cell r="E8719">
            <v>0</v>
          </cell>
          <cell r="F8719">
            <v>0</v>
          </cell>
          <cell r="G8719">
            <v>0</v>
          </cell>
        </row>
        <row r="8720">
          <cell r="A8720" t="str">
            <v/>
          </cell>
          <cell r="B8720" t="str">
            <v/>
          </cell>
          <cell r="C8720">
            <v>0</v>
          </cell>
          <cell r="D8720" t="str">
            <v/>
          </cell>
          <cell r="E8720">
            <v>0</v>
          </cell>
          <cell r="F8720">
            <v>0</v>
          </cell>
          <cell r="G8720">
            <v>0</v>
          </cell>
        </row>
        <row r="8721">
          <cell r="A8721" t="str">
            <v/>
          </cell>
          <cell r="B8721" t="str">
            <v/>
          </cell>
          <cell r="C8721">
            <v>0</v>
          </cell>
          <cell r="D8721" t="str">
            <v/>
          </cell>
          <cell r="E8721">
            <v>0</v>
          </cell>
          <cell r="F8721">
            <v>0</v>
          </cell>
          <cell r="G8721">
            <v>0</v>
          </cell>
        </row>
        <row r="8722">
          <cell r="A8722" t="str">
            <v/>
          </cell>
          <cell r="B8722" t="str">
            <v/>
          </cell>
          <cell r="C8722">
            <v>0</v>
          </cell>
          <cell r="D8722" t="str">
            <v/>
          </cell>
          <cell r="E8722">
            <v>0</v>
          </cell>
          <cell r="F8722">
            <v>0</v>
          </cell>
          <cell r="G8722">
            <v>0</v>
          </cell>
        </row>
        <row r="8723">
          <cell r="A8723" t="str">
            <v/>
          </cell>
          <cell r="B8723" t="str">
            <v/>
          </cell>
          <cell r="C8723">
            <v>0</v>
          </cell>
          <cell r="D8723" t="str">
            <v/>
          </cell>
          <cell r="E8723">
            <v>0</v>
          </cell>
          <cell r="F8723">
            <v>0</v>
          </cell>
          <cell r="G8723">
            <v>0</v>
          </cell>
        </row>
        <row r="8724">
          <cell r="A8724" t="str">
            <v/>
          </cell>
          <cell r="B8724" t="str">
            <v/>
          </cell>
          <cell r="C8724">
            <v>0</v>
          </cell>
          <cell r="D8724" t="str">
            <v/>
          </cell>
          <cell r="E8724">
            <v>0</v>
          </cell>
          <cell r="F8724">
            <v>0</v>
          </cell>
          <cell r="G8724">
            <v>0</v>
          </cell>
        </row>
        <row r="8725">
          <cell r="A8725" t="str">
            <v/>
          </cell>
          <cell r="B8725" t="str">
            <v/>
          </cell>
          <cell r="C8725">
            <v>0</v>
          </cell>
          <cell r="D8725" t="str">
            <v/>
          </cell>
          <cell r="E8725">
            <v>0</v>
          </cell>
          <cell r="F8725">
            <v>0</v>
          </cell>
          <cell r="G8725">
            <v>0</v>
          </cell>
        </row>
        <row r="8726">
          <cell r="A8726">
            <v>0</v>
          </cell>
          <cell r="B8726">
            <v>0</v>
          </cell>
          <cell r="C8726">
            <v>0</v>
          </cell>
          <cell r="D8726">
            <v>0</v>
          </cell>
          <cell r="E8726">
            <v>0</v>
          </cell>
          <cell r="F8726" t="str">
            <v>Total A</v>
          </cell>
          <cell r="G8726">
            <v>0</v>
          </cell>
        </row>
        <row r="8727">
          <cell r="A8727">
            <v>0</v>
          </cell>
          <cell r="B8727">
            <v>0</v>
          </cell>
          <cell r="C8727" t="str">
            <v>B - MANO DE OBRA</v>
          </cell>
          <cell r="D8727">
            <v>0</v>
          </cell>
          <cell r="E8727">
            <v>0</v>
          </cell>
          <cell r="F8727">
            <v>0</v>
          </cell>
          <cell r="G8727">
            <v>0</v>
          </cell>
        </row>
        <row r="8728">
          <cell r="A8728" t="str">
            <v/>
          </cell>
          <cell r="B8728">
            <v>0</v>
          </cell>
          <cell r="C8728">
            <v>0</v>
          </cell>
          <cell r="D8728" t="str">
            <v/>
          </cell>
          <cell r="E8728">
            <v>0</v>
          </cell>
          <cell r="F8728">
            <v>0</v>
          </cell>
          <cell r="G8728">
            <v>0</v>
          </cell>
        </row>
        <row r="8729">
          <cell r="A8729" t="str">
            <v/>
          </cell>
          <cell r="B8729">
            <v>0</v>
          </cell>
          <cell r="C8729">
            <v>0</v>
          </cell>
          <cell r="D8729" t="str">
            <v/>
          </cell>
          <cell r="E8729">
            <v>0</v>
          </cell>
          <cell r="F8729">
            <v>0</v>
          </cell>
          <cell r="G8729">
            <v>0</v>
          </cell>
        </row>
        <row r="8730">
          <cell r="A8730" t="str">
            <v/>
          </cell>
          <cell r="B8730">
            <v>0</v>
          </cell>
          <cell r="C8730">
            <v>0</v>
          </cell>
          <cell r="D8730" t="str">
            <v/>
          </cell>
          <cell r="E8730">
            <v>0</v>
          </cell>
          <cell r="F8730">
            <v>0</v>
          </cell>
          <cell r="G8730">
            <v>0</v>
          </cell>
        </row>
        <row r="8731">
          <cell r="A8731" t="str">
            <v/>
          </cell>
          <cell r="B8731">
            <v>0</v>
          </cell>
          <cell r="C8731">
            <v>0</v>
          </cell>
          <cell r="D8731" t="str">
            <v/>
          </cell>
          <cell r="E8731">
            <v>0</v>
          </cell>
          <cell r="F8731">
            <v>0</v>
          </cell>
          <cell r="G8731">
            <v>0</v>
          </cell>
        </row>
        <row r="8732">
          <cell r="A8732" t="str">
            <v/>
          </cell>
          <cell r="B8732">
            <v>0</v>
          </cell>
          <cell r="C8732">
            <v>0</v>
          </cell>
          <cell r="D8732" t="str">
            <v/>
          </cell>
          <cell r="E8732">
            <v>0</v>
          </cell>
          <cell r="F8732">
            <v>0</v>
          </cell>
          <cell r="G8732">
            <v>0</v>
          </cell>
        </row>
        <row r="8733">
          <cell r="A8733" t="str">
            <v/>
          </cell>
          <cell r="B8733">
            <v>0</v>
          </cell>
          <cell r="C8733">
            <v>0</v>
          </cell>
          <cell r="D8733" t="str">
            <v/>
          </cell>
          <cell r="E8733">
            <v>0</v>
          </cell>
          <cell r="F8733">
            <v>0</v>
          </cell>
          <cell r="G8733">
            <v>0</v>
          </cell>
        </row>
        <row r="8734">
          <cell r="A8734" t="str">
            <v/>
          </cell>
          <cell r="B8734">
            <v>0</v>
          </cell>
          <cell r="C8734">
            <v>0</v>
          </cell>
          <cell r="D8734" t="str">
            <v/>
          </cell>
          <cell r="E8734">
            <v>0</v>
          </cell>
          <cell r="F8734">
            <v>0</v>
          </cell>
          <cell r="G8734">
            <v>0</v>
          </cell>
        </row>
        <row r="8735">
          <cell r="A8735" t="str">
            <v/>
          </cell>
          <cell r="B8735">
            <v>0</v>
          </cell>
          <cell r="C8735">
            <v>0</v>
          </cell>
          <cell r="D8735" t="str">
            <v/>
          </cell>
          <cell r="E8735">
            <v>0</v>
          </cell>
          <cell r="F8735">
            <v>0</v>
          </cell>
          <cell r="G8735">
            <v>0</v>
          </cell>
        </row>
        <row r="8736">
          <cell r="A8736">
            <v>0</v>
          </cell>
          <cell r="B8736">
            <v>0</v>
          </cell>
          <cell r="C8736">
            <v>0</v>
          </cell>
          <cell r="D8736">
            <v>0</v>
          </cell>
          <cell r="E8736">
            <v>0</v>
          </cell>
          <cell r="F8736" t="str">
            <v>Total B</v>
          </cell>
          <cell r="G8736">
            <v>0</v>
          </cell>
        </row>
        <row r="8737">
          <cell r="A8737">
            <v>0</v>
          </cell>
          <cell r="B8737">
            <v>0</v>
          </cell>
          <cell r="C8737" t="str">
            <v>C - EQUIPOS</v>
          </cell>
          <cell r="D8737">
            <v>0</v>
          </cell>
          <cell r="E8737">
            <v>0</v>
          </cell>
          <cell r="F8737">
            <v>0</v>
          </cell>
          <cell r="G8737">
            <v>0</v>
          </cell>
        </row>
        <row r="8738">
          <cell r="A8738" t="str">
            <v/>
          </cell>
          <cell r="B8738" t="str">
            <v/>
          </cell>
          <cell r="C8738">
            <v>0</v>
          </cell>
          <cell r="D8738" t="str">
            <v/>
          </cell>
          <cell r="E8738">
            <v>0</v>
          </cell>
          <cell r="F8738">
            <v>0</v>
          </cell>
          <cell r="G8738">
            <v>0</v>
          </cell>
        </row>
        <row r="8739">
          <cell r="A8739" t="str">
            <v/>
          </cell>
          <cell r="B8739" t="str">
            <v/>
          </cell>
          <cell r="C8739">
            <v>0</v>
          </cell>
          <cell r="D8739" t="str">
            <v/>
          </cell>
          <cell r="E8739">
            <v>0</v>
          </cell>
          <cell r="F8739">
            <v>0</v>
          </cell>
          <cell r="G8739">
            <v>0</v>
          </cell>
        </row>
        <row r="8740">
          <cell r="A8740" t="str">
            <v/>
          </cell>
          <cell r="B8740" t="str">
            <v/>
          </cell>
          <cell r="C8740">
            <v>0</v>
          </cell>
          <cell r="D8740" t="str">
            <v/>
          </cell>
          <cell r="E8740">
            <v>0</v>
          </cell>
          <cell r="F8740">
            <v>0</v>
          </cell>
          <cell r="G8740">
            <v>0</v>
          </cell>
        </row>
        <row r="8741">
          <cell r="A8741" t="str">
            <v/>
          </cell>
          <cell r="B8741" t="str">
            <v/>
          </cell>
          <cell r="C8741">
            <v>0</v>
          </cell>
          <cell r="D8741" t="str">
            <v/>
          </cell>
          <cell r="E8741">
            <v>0</v>
          </cell>
          <cell r="F8741">
            <v>0</v>
          </cell>
          <cell r="G8741">
            <v>0</v>
          </cell>
        </row>
        <row r="8742">
          <cell r="A8742" t="str">
            <v/>
          </cell>
          <cell r="B8742" t="str">
            <v/>
          </cell>
          <cell r="C8742">
            <v>0</v>
          </cell>
          <cell r="D8742" t="str">
            <v/>
          </cell>
          <cell r="E8742">
            <v>0</v>
          </cell>
          <cell r="F8742">
            <v>0</v>
          </cell>
          <cell r="G8742">
            <v>0</v>
          </cell>
        </row>
        <row r="8743">
          <cell r="A8743" t="str">
            <v/>
          </cell>
          <cell r="B8743" t="str">
            <v/>
          </cell>
          <cell r="C8743">
            <v>0</v>
          </cell>
          <cell r="D8743" t="str">
            <v/>
          </cell>
          <cell r="E8743">
            <v>0</v>
          </cell>
          <cell r="F8743">
            <v>0</v>
          </cell>
          <cell r="G8743">
            <v>0</v>
          </cell>
        </row>
        <row r="8744">
          <cell r="A8744" t="str">
            <v/>
          </cell>
          <cell r="B8744" t="str">
            <v/>
          </cell>
          <cell r="C8744">
            <v>0</v>
          </cell>
          <cell r="D8744" t="str">
            <v/>
          </cell>
          <cell r="E8744">
            <v>0</v>
          </cell>
          <cell r="F8744">
            <v>0</v>
          </cell>
          <cell r="G8744">
            <v>0</v>
          </cell>
        </row>
        <row r="8745">
          <cell r="A8745" t="str">
            <v/>
          </cell>
          <cell r="B8745" t="str">
            <v/>
          </cell>
          <cell r="C8745">
            <v>0</v>
          </cell>
          <cell r="D8745" t="str">
            <v/>
          </cell>
          <cell r="E8745">
            <v>0</v>
          </cell>
          <cell r="F8745">
            <v>0</v>
          </cell>
          <cell r="G8745">
            <v>0</v>
          </cell>
        </row>
        <row r="8746">
          <cell r="A8746" t="str">
            <v/>
          </cell>
          <cell r="B8746" t="str">
            <v/>
          </cell>
          <cell r="C8746">
            <v>0</v>
          </cell>
          <cell r="D8746" t="str">
            <v/>
          </cell>
          <cell r="E8746">
            <v>0</v>
          </cell>
          <cell r="F8746">
            <v>0</v>
          </cell>
          <cell r="G8746">
            <v>0</v>
          </cell>
        </row>
        <row r="8747">
          <cell r="A8747">
            <v>0</v>
          </cell>
          <cell r="B8747">
            <v>0</v>
          </cell>
          <cell r="C8747">
            <v>0</v>
          </cell>
          <cell r="D8747">
            <v>0</v>
          </cell>
          <cell r="E8747">
            <v>0</v>
          </cell>
          <cell r="F8747" t="str">
            <v>Total C</v>
          </cell>
          <cell r="G8747">
            <v>0</v>
          </cell>
        </row>
        <row r="8748">
          <cell r="A8748">
            <v>0</v>
          </cell>
          <cell r="B8748">
            <v>0</v>
          </cell>
          <cell r="C8748">
            <v>0</v>
          </cell>
          <cell r="D8748">
            <v>0</v>
          </cell>
          <cell r="E8748">
            <v>0</v>
          </cell>
          <cell r="F8748">
            <v>0</v>
          </cell>
          <cell r="G8748">
            <v>0</v>
          </cell>
        </row>
        <row r="8749">
          <cell r="A8749" t="str">
            <v/>
          </cell>
          <cell r="B8749" t="str">
            <v/>
          </cell>
          <cell r="C8749">
            <v>0</v>
          </cell>
          <cell r="D8749" t="str">
            <v>Costo  Neto</v>
          </cell>
          <cell r="E8749">
            <v>0</v>
          </cell>
          <cell r="F8749" t="str">
            <v>Total D=A+B+C</v>
          </cell>
          <cell r="G8749">
            <v>0</v>
          </cell>
        </row>
        <row r="8751">
          <cell r="A8751" t="str">
            <v>ANALISIS DE PRECIOS</v>
          </cell>
          <cell r="B8751">
            <v>0</v>
          </cell>
          <cell r="C8751">
            <v>0</v>
          </cell>
          <cell r="D8751">
            <v>0</v>
          </cell>
          <cell r="E8751">
            <v>0</v>
          </cell>
          <cell r="F8751">
            <v>0</v>
          </cell>
          <cell r="G8751">
            <v>0</v>
          </cell>
        </row>
        <row r="8752">
          <cell r="A8752" t="str">
            <v>COMITENTE:</v>
          </cell>
          <cell r="B8752" t="str">
            <v>DIRECCIÓN DE ARQUITECTURA</v>
          </cell>
          <cell r="C8752">
            <v>0</v>
          </cell>
          <cell r="D8752">
            <v>0</v>
          </cell>
          <cell r="E8752">
            <v>0</v>
          </cell>
          <cell r="F8752">
            <v>0</v>
          </cell>
          <cell r="G8752">
            <v>0</v>
          </cell>
        </row>
        <row r="8753">
          <cell r="A8753" t="str">
            <v>CONTRATISTA:</v>
          </cell>
          <cell r="B8753" t="str">
            <v>FUNCIONALES SIGOP</v>
          </cell>
          <cell r="C8753">
            <v>0</v>
          </cell>
          <cell r="D8753">
            <v>0</v>
          </cell>
          <cell r="E8753">
            <v>0</v>
          </cell>
          <cell r="F8753">
            <v>0</v>
          </cell>
          <cell r="G8753">
            <v>0</v>
          </cell>
        </row>
        <row r="8754">
          <cell r="A8754" t="str">
            <v>OBRA:</v>
          </cell>
          <cell r="B8754" t="str">
            <v>PRUEBA PLANILLA DE MEDICION</v>
          </cell>
          <cell r="C8754">
            <v>0</v>
          </cell>
          <cell r="D8754">
            <v>0</v>
          </cell>
          <cell r="E8754">
            <v>0</v>
          </cell>
          <cell r="F8754" t="str">
            <v>PRECIOS A:</v>
          </cell>
          <cell r="G8754">
            <v>0</v>
          </cell>
        </row>
        <row r="8755">
          <cell r="A8755" t="str">
            <v>UBICACIÓN:</v>
          </cell>
          <cell r="B8755" t="str">
            <v>CENTRO CIVICO</v>
          </cell>
          <cell r="C8755">
            <v>0</v>
          </cell>
          <cell r="D8755">
            <v>0</v>
          </cell>
          <cell r="E8755">
            <v>0</v>
          </cell>
          <cell r="F8755">
            <v>0</v>
          </cell>
          <cell r="G8755">
            <v>0</v>
          </cell>
        </row>
        <row r="8756">
          <cell r="A8756" t="str">
            <v>RUBRO:</v>
          </cell>
          <cell r="B8756" t="str">
            <v/>
          </cell>
          <cell r="C8756" t="str">
            <v/>
          </cell>
          <cell r="D8756">
            <v>0</v>
          </cell>
          <cell r="E8756">
            <v>0</v>
          </cell>
          <cell r="F8756">
            <v>0</v>
          </cell>
          <cell r="G8756">
            <v>0</v>
          </cell>
        </row>
        <row r="8757">
          <cell r="A8757" t="str">
            <v>ITEM:</v>
          </cell>
          <cell r="B8757" t="str">
            <v/>
          </cell>
          <cell r="C8757" t="str">
            <v/>
          </cell>
          <cell r="D8757">
            <v>0</v>
          </cell>
          <cell r="E8757">
            <v>0</v>
          </cell>
          <cell r="F8757" t="str">
            <v>UNIDAD:</v>
          </cell>
          <cell r="G8757" t="str">
            <v/>
          </cell>
        </row>
        <row r="8758">
          <cell r="A8758">
            <v>0</v>
          </cell>
          <cell r="B8758">
            <v>0</v>
          </cell>
          <cell r="C8758">
            <v>0</v>
          </cell>
          <cell r="D8758">
            <v>0</v>
          </cell>
          <cell r="E8758">
            <v>0</v>
          </cell>
          <cell r="F8758">
            <v>0</v>
          </cell>
          <cell r="G8758">
            <v>0</v>
          </cell>
        </row>
        <row r="8759">
          <cell r="A8759" t="str">
            <v>DATOS REDETERMINACION</v>
          </cell>
          <cell r="B8759">
            <v>0</v>
          </cell>
          <cell r="C8759" t="str">
            <v>DESIGNACION</v>
          </cell>
          <cell r="D8759" t="str">
            <v>U</v>
          </cell>
          <cell r="E8759" t="str">
            <v>Cantidad</v>
          </cell>
          <cell r="F8759" t="str">
            <v>$ Unitarios</v>
          </cell>
          <cell r="G8759" t="str">
            <v>$ Parcial</v>
          </cell>
        </row>
        <row r="8760">
          <cell r="A8760" t="str">
            <v>CÓDIGO</v>
          </cell>
          <cell r="B8760" t="str">
            <v>DESCRIPCIÓN</v>
          </cell>
          <cell r="C8760">
            <v>0</v>
          </cell>
          <cell r="D8760">
            <v>0</v>
          </cell>
          <cell r="E8760">
            <v>0</v>
          </cell>
          <cell r="F8760">
            <v>0</v>
          </cell>
          <cell r="G8760">
            <v>0</v>
          </cell>
        </row>
        <row r="8761">
          <cell r="A8761">
            <v>0</v>
          </cell>
          <cell r="B8761">
            <v>0</v>
          </cell>
          <cell r="C8761" t="str">
            <v>A - MATERIALES</v>
          </cell>
          <cell r="D8761">
            <v>0</v>
          </cell>
          <cell r="E8761">
            <v>0</v>
          </cell>
          <cell r="F8761">
            <v>0</v>
          </cell>
          <cell r="G8761">
            <v>0</v>
          </cell>
        </row>
        <row r="8762">
          <cell r="A8762" t="str">
            <v/>
          </cell>
          <cell r="B8762" t="str">
            <v/>
          </cell>
          <cell r="C8762">
            <v>0</v>
          </cell>
          <cell r="D8762" t="str">
            <v/>
          </cell>
          <cell r="E8762">
            <v>0</v>
          </cell>
          <cell r="F8762">
            <v>0</v>
          </cell>
          <cell r="G8762">
            <v>0</v>
          </cell>
        </row>
        <row r="8763">
          <cell r="A8763" t="str">
            <v/>
          </cell>
          <cell r="B8763" t="str">
            <v/>
          </cell>
          <cell r="C8763">
            <v>0</v>
          </cell>
          <cell r="D8763" t="str">
            <v/>
          </cell>
          <cell r="E8763">
            <v>0</v>
          </cell>
          <cell r="F8763">
            <v>0</v>
          </cell>
          <cell r="G8763">
            <v>0</v>
          </cell>
        </row>
        <row r="8764">
          <cell r="A8764" t="str">
            <v/>
          </cell>
          <cell r="B8764" t="str">
            <v/>
          </cell>
          <cell r="C8764">
            <v>0</v>
          </cell>
          <cell r="D8764" t="str">
            <v/>
          </cell>
          <cell r="E8764">
            <v>0</v>
          </cell>
          <cell r="F8764">
            <v>0</v>
          </cell>
          <cell r="G8764">
            <v>0</v>
          </cell>
        </row>
        <row r="8765">
          <cell r="A8765" t="str">
            <v/>
          </cell>
          <cell r="B8765" t="str">
            <v/>
          </cell>
          <cell r="C8765">
            <v>0</v>
          </cell>
          <cell r="D8765" t="str">
            <v/>
          </cell>
          <cell r="E8765">
            <v>0</v>
          </cell>
          <cell r="F8765">
            <v>0</v>
          </cell>
          <cell r="G8765">
            <v>0</v>
          </cell>
        </row>
        <row r="8766">
          <cell r="A8766" t="str">
            <v/>
          </cell>
          <cell r="B8766" t="str">
            <v/>
          </cell>
          <cell r="C8766">
            <v>0</v>
          </cell>
          <cell r="D8766" t="str">
            <v/>
          </cell>
          <cell r="E8766">
            <v>0</v>
          </cell>
          <cell r="F8766">
            <v>0</v>
          </cell>
          <cell r="G8766">
            <v>0</v>
          </cell>
        </row>
        <row r="8767">
          <cell r="A8767" t="str">
            <v/>
          </cell>
          <cell r="B8767" t="str">
            <v/>
          </cell>
          <cell r="C8767">
            <v>0</v>
          </cell>
          <cell r="D8767" t="str">
            <v/>
          </cell>
          <cell r="E8767">
            <v>0</v>
          </cell>
          <cell r="F8767">
            <v>0</v>
          </cell>
          <cell r="G8767">
            <v>0</v>
          </cell>
        </row>
        <row r="8768">
          <cell r="A8768" t="str">
            <v/>
          </cell>
          <cell r="B8768" t="str">
            <v/>
          </cell>
          <cell r="C8768">
            <v>0</v>
          </cell>
          <cell r="D8768" t="str">
            <v/>
          </cell>
          <cell r="E8768">
            <v>0</v>
          </cell>
          <cell r="F8768">
            <v>0</v>
          </cell>
          <cell r="G8768">
            <v>0</v>
          </cell>
        </row>
        <row r="8769">
          <cell r="A8769" t="str">
            <v/>
          </cell>
          <cell r="B8769" t="str">
            <v/>
          </cell>
          <cell r="C8769">
            <v>0</v>
          </cell>
          <cell r="D8769" t="str">
            <v/>
          </cell>
          <cell r="E8769">
            <v>0</v>
          </cell>
          <cell r="F8769">
            <v>0</v>
          </cell>
          <cell r="G8769">
            <v>0</v>
          </cell>
        </row>
        <row r="8770">
          <cell r="A8770" t="str">
            <v/>
          </cell>
          <cell r="B8770" t="str">
            <v/>
          </cell>
          <cell r="C8770">
            <v>0</v>
          </cell>
          <cell r="D8770" t="str">
            <v/>
          </cell>
          <cell r="E8770">
            <v>0</v>
          </cell>
          <cell r="F8770">
            <v>0</v>
          </cell>
          <cell r="G8770">
            <v>0</v>
          </cell>
        </row>
        <row r="8771">
          <cell r="A8771" t="str">
            <v/>
          </cell>
          <cell r="B8771" t="str">
            <v/>
          </cell>
          <cell r="C8771">
            <v>0</v>
          </cell>
          <cell r="D8771" t="str">
            <v/>
          </cell>
          <cell r="E8771">
            <v>0</v>
          </cell>
          <cell r="F8771">
            <v>0</v>
          </cell>
          <cell r="G8771">
            <v>0</v>
          </cell>
        </row>
        <row r="8772">
          <cell r="A8772" t="str">
            <v/>
          </cell>
          <cell r="B8772" t="str">
            <v/>
          </cell>
          <cell r="C8772">
            <v>0</v>
          </cell>
          <cell r="D8772" t="str">
            <v/>
          </cell>
          <cell r="E8772">
            <v>0</v>
          </cell>
          <cell r="F8772">
            <v>0</v>
          </cell>
          <cell r="G8772">
            <v>0</v>
          </cell>
        </row>
        <row r="8773">
          <cell r="A8773" t="str">
            <v/>
          </cell>
          <cell r="B8773" t="str">
            <v/>
          </cell>
          <cell r="C8773">
            <v>0</v>
          </cell>
          <cell r="D8773" t="str">
            <v/>
          </cell>
          <cell r="E8773">
            <v>0</v>
          </cell>
          <cell r="F8773">
            <v>0</v>
          </cell>
          <cell r="G8773">
            <v>0</v>
          </cell>
        </row>
        <row r="8774">
          <cell r="A8774" t="str">
            <v/>
          </cell>
          <cell r="B8774" t="str">
            <v/>
          </cell>
          <cell r="C8774">
            <v>0</v>
          </cell>
          <cell r="D8774" t="str">
            <v/>
          </cell>
          <cell r="E8774">
            <v>0</v>
          </cell>
          <cell r="F8774">
            <v>0</v>
          </cell>
          <cell r="G8774">
            <v>0</v>
          </cell>
        </row>
        <row r="8775">
          <cell r="A8775" t="str">
            <v/>
          </cell>
          <cell r="B8775" t="str">
            <v/>
          </cell>
          <cell r="C8775">
            <v>0</v>
          </cell>
          <cell r="D8775" t="str">
            <v/>
          </cell>
          <cell r="E8775">
            <v>0</v>
          </cell>
          <cell r="F8775">
            <v>0</v>
          </cell>
          <cell r="G8775">
            <v>0</v>
          </cell>
        </row>
        <row r="8776">
          <cell r="A8776">
            <v>0</v>
          </cell>
          <cell r="B8776">
            <v>0</v>
          </cell>
          <cell r="C8776">
            <v>0</v>
          </cell>
          <cell r="D8776">
            <v>0</v>
          </cell>
          <cell r="E8776">
            <v>0</v>
          </cell>
          <cell r="F8776" t="str">
            <v>Total A</v>
          </cell>
          <cell r="G8776">
            <v>0</v>
          </cell>
        </row>
        <row r="8777">
          <cell r="A8777">
            <v>0</v>
          </cell>
          <cell r="B8777">
            <v>0</v>
          </cell>
          <cell r="C8777" t="str">
            <v>B - MANO DE OBRA</v>
          </cell>
          <cell r="D8777">
            <v>0</v>
          </cell>
          <cell r="E8777">
            <v>0</v>
          </cell>
          <cell r="F8777">
            <v>0</v>
          </cell>
          <cell r="G8777">
            <v>0</v>
          </cell>
        </row>
        <row r="8778">
          <cell r="A8778" t="str">
            <v/>
          </cell>
          <cell r="B8778">
            <v>0</v>
          </cell>
          <cell r="C8778">
            <v>0</v>
          </cell>
          <cell r="D8778" t="str">
            <v/>
          </cell>
          <cell r="E8778">
            <v>0</v>
          </cell>
          <cell r="F8778">
            <v>0</v>
          </cell>
          <cell r="G8778">
            <v>0</v>
          </cell>
        </row>
        <row r="8779">
          <cell r="A8779" t="str">
            <v/>
          </cell>
          <cell r="B8779">
            <v>0</v>
          </cell>
          <cell r="C8779">
            <v>0</v>
          </cell>
          <cell r="D8779" t="str">
            <v/>
          </cell>
          <cell r="E8779">
            <v>0</v>
          </cell>
          <cell r="F8779">
            <v>0</v>
          </cell>
          <cell r="G8779">
            <v>0</v>
          </cell>
        </row>
        <row r="8780">
          <cell r="A8780" t="str">
            <v/>
          </cell>
          <cell r="B8780">
            <v>0</v>
          </cell>
          <cell r="C8780">
            <v>0</v>
          </cell>
          <cell r="D8780" t="str">
            <v/>
          </cell>
          <cell r="E8780">
            <v>0</v>
          </cell>
          <cell r="F8780">
            <v>0</v>
          </cell>
          <cell r="G8780">
            <v>0</v>
          </cell>
        </row>
        <row r="8781">
          <cell r="A8781" t="str">
            <v/>
          </cell>
          <cell r="B8781">
            <v>0</v>
          </cell>
          <cell r="C8781">
            <v>0</v>
          </cell>
          <cell r="D8781" t="str">
            <v/>
          </cell>
          <cell r="E8781">
            <v>0</v>
          </cell>
          <cell r="F8781">
            <v>0</v>
          </cell>
          <cell r="G8781">
            <v>0</v>
          </cell>
        </row>
        <row r="8782">
          <cell r="A8782" t="str">
            <v/>
          </cell>
          <cell r="B8782">
            <v>0</v>
          </cell>
          <cell r="C8782">
            <v>0</v>
          </cell>
          <cell r="D8782" t="str">
            <v/>
          </cell>
          <cell r="E8782">
            <v>0</v>
          </cell>
          <cell r="F8782">
            <v>0</v>
          </cell>
          <cell r="G8782">
            <v>0</v>
          </cell>
        </row>
        <row r="8783">
          <cell r="A8783" t="str">
            <v/>
          </cell>
          <cell r="B8783">
            <v>0</v>
          </cell>
          <cell r="C8783">
            <v>0</v>
          </cell>
          <cell r="D8783" t="str">
            <v/>
          </cell>
          <cell r="E8783">
            <v>0</v>
          </cell>
          <cell r="F8783">
            <v>0</v>
          </cell>
          <cell r="G8783">
            <v>0</v>
          </cell>
        </row>
        <row r="8784">
          <cell r="A8784" t="str">
            <v/>
          </cell>
          <cell r="B8784">
            <v>0</v>
          </cell>
          <cell r="C8784">
            <v>0</v>
          </cell>
          <cell r="D8784" t="str">
            <v/>
          </cell>
          <cell r="E8784">
            <v>0</v>
          </cell>
          <cell r="F8784">
            <v>0</v>
          </cell>
          <cell r="G8784">
            <v>0</v>
          </cell>
        </row>
        <row r="8785">
          <cell r="A8785" t="str">
            <v/>
          </cell>
          <cell r="B8785">
            <v>0</v>
          </cell>
          <cell r="C8785">
            <v>0</v>
          </cell>
          <cell r="D8785" t="str">
            <v/>
          </cell>
          <cell r="E8785">
            <v>0</v>
          </cell>
          <cell r="F8785">
            <v>0</v>
          </cell>
          <cell r="G8785">
            <v>0</v>
          </cell>
        </row>
        <row r="8786">
          <cell r="A8786">
            <v>0</v>
          </cell>
          <cell r="B8786">
            <v>0</v>
          </cell>
          <cell r="C8786">
            <v>0</v>
          </cell>
          <cell r="D8786">
            <v>0</v>
          </cell>
          <cell r="E8786">
            <v>0</v>
          </cell>
          <cell r="F8786" t="str">
            <v>Total B</v>
          </cell>
          <cell r="G8786">
            <v>0</v>
          </cell>
        </row>
        <row r="8787">
          <cell r="A8787">
            <v>0</v>
          </cell>
          <cell r="B8787">
            <v>0</v>
          </cell>
          <cell r="C8787" t="str">
            <v>C - EQUIPOS</v>
          </cell>
          <cell r="D8787">
            <v>0</v>
          </cell>
          <cell r="E8787">
            <v>0</v>
          </cell>
          <cell r="F8787">
            <v>0</v>
          </cell>
          <cell r="G8787">
            <v>0</v>
          </cell>
        </row>
        <row r="8788">
          <cell r="A8788" t="str">
            <v/>
          </cell>
          <cell r="B8788" t="str">
            <v/>
          </cell>
          <cell r="C8788">
            <v>0</v>
          </cell>
          <cell r="D8788" t="str">
            <v/>
          </cell>
          <cell r="E8788">
            <v>0</v>
          </cell>
          <cell r="F8788">
            <v>0</v>
          </cell>
          <cell r="G8788">
            <v>0</v>
          </cell>
        </row>
        <row r="8789">
          <cell r="A8789" t="str">
            <v/>
          </cell>
          <cell r="B8789" t="str">
            <v/>
          </cell>
          <cell r="C8789">
            <v>0</v>
          </cell>
          <cell r="D8789" t="str">
            <v/>
          </cell>
          <cell r="E8789">
            <v>0</v>
          </cell>
          <cell r="F8789">
            <v>0</v>
          </cell>
          <cell r="G8789">
            <v>0</v>
          </cell>
        </row>
        <row r="8790">
          <cell r="A8790" t="str">
            <v/>
          </cell>
          <cell r="B8790" t="str">
            <v/>
          </cell>
          <cell r="C8790">
            <v>0</v>
          </cell>
          <cell r="D8790" t="str">
            <v/>
          </cell>
          <cell r="E8790">
            <v>0</v>
          </cell>
          <cell r="F8790">
            <v>0</v>
          </cell>
          <cell r="G8790">
            <v>0</v>
          </cell>
        </row>
        <row r="8791">
          <cell r="A8791" t="str">
            <v/>
          </cell>
          <cell r="B8791" t="str">
            <v/>
          </cell>
          <cell r="C8791">
            <v>0</v>
          </cell>
          <cell r="D8791" t="str">
            <v/>
          </cell>
          <cell r="E8791">
            <v>0</v>
          </cell>
          <cell r="F8791">
            <v>0</v>
          </cell>
          <cell r="G8791">
            <v>0</v>
          </cell>
        </row>
        <row r="8792">
          <cell r="A8792" t="str">
            <v/>
          </cell>
          <cell r="B8792" t="str">
            <v/>
          </cell>
          <cell r="C8792">
            <v>0</v>
          </cell>
          <cell r="D8792" t="str">
            <v/>
          </cell>
          <cell r="E8792">
            <v>0</v>
          </cell>
          <cell r="F8792">
            <v>0</v>
          </cell>
          <cell r="G8792">
            <v>0</v>
          </cell>
        </row>
        <row r="8793">
          <cell r="A8793" t="str">
            <v/>
          </cell>
          <cell r="B8793" t="str">
            <v/>
          </cell>
          <cell r="C8793">
            <v>0</v>
          </cell>
          <cell r="D8793" t="str">
            <v/>
          </cell>
          <cell r="E8793">
            <v>0</v>
          </cell>
          <cell r="F8793">
            <v>0</v>
          </cell>
          <cell r="G8793">
            <v>0</v>
          </cell>
        </row>
        <row r="8794">
          <cell r="A8794" t="str">
            <v/>
          </cell>
          <cell r="B8794" t="str">
            <v/>
          </cell>
          <cell r="C8794">
            <v>0</v>
          </cell>
          <cell r="D8794" t="str">
            <v/>
          </cell>
          <cell r="E8794">
            <v>0</v>
          </cell>
          <cell r="F8794">
            <v>0</v>
          </cell>
          <cell r="G8794">
            <v>0</v>
          </cell>
        </row>
        <row r="8795">
          <cell r="A8795" t="str">
            <v/>
          </cell>
          <cell r="B8795" t="str">
            <v/>
          </cell>
          <cell r="C8795">
            <v>0</v>
          </cell>
          <cell r="D8795" t="str">
            <v/>
          </cell>
          <cell r="E8795">
            <v>0</v>
          </cell>
          <cell r="F8795">
            <v>0</v>
          </cell>
          <cell r="G8795">
            <v>0</v>
          </cell>
        </row>
        <row r="8796">
          <cell r="A8796" t="str">
            <v/>
          </cell>
          <cell r="B8796" t="str">
            <v/>
          </cell>
          <cell r="C8796">
            <v>0</v>
          </cell>
          <cell r="D8796" t="str">
            <v/>
          </cell>
          <cell r="E8796">
            <v>0</v>
          </cell>
          <cell r="F8796">
            <v>0</v>
          </cell>
          <cell r="G8796">
            <v>0</v>
          </cell>
        </row>
        <row r="8797">
          <cell r="A8797">
            <v>0</v>
          </cell>
          <cell r="B8797">
            <v>0</v>
          </cell>
          <cell r="C8797">
            <v>0</v>
          </cell>
          <cell r="D8797">
            <v>0</v>
          </cell>
          <cell r="E8797">
            <v>0</v>
          </cell>
          <cell r="F8797" t="str">
            <v>Total C</v>
          </cell>
          <cell r="G8797">
            <v>0</v>
          </cell>
        </row>
        <row r="8798">
          <cell r="A8798">
            <v>0</v>
          </cell>
          <cell r="B8798">
            <v>0</v>
          </cell>
          <cell r="C8798">
            <v>0</v>
          </cell>
          <cell r="D8798">
            <v>0</v>
          </cell>
          <cell r="E8798">
            <v>0</v>
          </cell>
          <cell r="F8798">
            <v>0</v>
          </cell>
          <cell r="G8798">
            <v>0</v>
          </cell>
        </row>
        <row r="8799">
          <cell r="A8799" t="str">
            <v/>
          </cell>
          <cell r="B8799" t="str">
            <v/>
          </cell>
          <cell r="C8799">
            <v>0</v>
          </cell>
          <cell r="D8799" t="str">
            <v>Costo  Neto</v>
          </cell>
          <cell r="E8799">
            <v>0</v>
          </cell>
          <cell r="F8799" t="str">
            <v>Total D=A+B+C</v>
          </cell>
          <cell r="G8799">
            <v>0</v>
          </cell>
        </row>
        <row r="8801">
          <cell r="A8801" t="str">
            <v>ANALISIS DE PRECIOS</v>
          </cell>
          <cell r="B8801">
            <v>0</v>
          </cell>
          <cell r="C8801">
            <v>0</v>
          </cell>
          <cell r="D8801">
            <v>0</v>
          </cell>
          <cell r="E8801">
            <v>0</v>
          </cell>
          <cell r="F8801">
            <v>0</v>
          </cell>
          <cell r="G8801">
            <v>0</v>
          </cell>
        </row>
        <row r="8802">
          <cell r="A8802" t="str">
            <v>COMITENTE:</v>
          </cell>
          <cell r="B8802" t="str">
            <v>DIRECCIÓN DE ARQUITECTURA</v>
          </cell>
          <cell r="C8802">
            <v>0</v>
          </cell>
          <cell r="D8802">
            <v>0</v>
          </cell>
          <cell r="E8802">
            <v>0</v>
          </cell>
          <cell r="F8802">
            <v>0</v>
          </cell>
          <cell r="G8802">
            <v>0</v>
          </cell>
        </row>
        <row r="8803">
          <cell r="A8803" t="str">
            <v>CONTRATISTA:</v>
          </cell>
          <cell r="B8803" t="str">
            <v>FUNCIONALES SIGOP</v>
          </cell>
          <cell r="C8803">
            <v>0</v>
          </cell>
          <cell r="D8803">
            <v>0</v>
          </cell>
          <cell r="E8803">
            <v>0</v>
          </cell>
          <cell r="F8803">
            <v>0</v>
          </cell>
          <cell r="G8803">
            <v>0</v>
          </cell>
        </row>
        <row r="8804">
          <cell r="A8804" t="str">
            <v>OBRA:</v>
          </cell>
          <cell r="B8804" t="str">
            <v>PRUEBA PLANILLA DE MEDICION</v>
          </cell>
          <cell r="C8804">
            <v>0</v>
          </cell>
          <cell r="D8804">
            <v>0</v>
          </cell>
          <cell r="E8804">
            <v>0</v>
          </cell>
          <cell r="F8804" t="str">
            <v>PRECIOS A:</v>
          </cell>
          <cell r="G8804">
            <v>0</v>
          </cell>
        </row>
        <row r="8805">
          <cell r="A8805" t="str">
            <v>UBICACIÓN:</v>
          </cell>
          <cell r="B8805" t="str">
            <v>CENTRO CIVICO</v>
          </cell>
          <cell r="C8805">
            <v>0</v>
          </cell>
          <cell r="D8805">
            <v>0</v>
          </cell>
          <cell r="E8805">
            <v>0</v>
          </cell>
          <cell r="F8805">
            <v>0</v>
          </cell>
          <cell r="G8805">
            <v>0</v>
          </cell>
        </row>
        <row r="8806">
          <cell r="A8806" t="str">
            <v>RUBRO:</v>
          </cell>
          <cell r="B8806" t="str">
            <v/>
          </cell>
          <cell r="C8806" t="str">
            <v/>
          </cell>
          <cell r="D8806">
            <v>0</v>
          </cell>
          <cell r="E8806">
            <v>0</v>
          </cell>
          <cell r="F8806">
            <v>0</v>
          </cell>
          <cell r="G8806">
            <v>0</v>
          </cell>
        </row>
        <row r="8807">
          <cell r="A8807" t="str">
            <v>ITEM:</v>
          </cell>
          <cell r="B8807" t="str">
            <v/>
          </cell>
          <cell r="C8807" t="str">
            <v/>
          </cell>
          <cell r="D8807">
            <v>0</v>
          </cell>
          <cell r="E8807">
            <v>0</v>
          </cell>
          <cell r="F8807" t="str">
            <v>UNIDAD:</v>
          </cell>
          <cell r="G8807" t="str">
            <v/>
          </cell>
        </row>
        <row r="8808">
          <cell r="A8808">
            <v>0</v>
          </cell>
          <cell r="B8808">
            <v>0</v>
          </cell>
          <cell r="C8808">
            <v>0</v>
          </cell>
          <cell r="D8808">
            <v>0</v>
          </cell>
          <cell r="E8808">
            <v>0</v>
          </cell>
          <cell r="F8808">
            <v>0</v>
          </cell>
          <cell r="G8808">
            <v>0</v>
          </cell>
        </row>
        <row r="8809">
          <cell r="A8809" t="str">
            <v>DATOS REDETERMINACION</v>
          </cell>
          <cell r="B8809">
            <v>0</v>
          </cell>
          <cell r="C8809" t="str">
            <v>DESIGNACION</v>
          </cell>
          <cell r="D8809" t="str">
            <v>U</v>
          </cell>
          <cell r="E8809" t="str">
            <v>Cantidad</v>
          </cell>
          <cell r="F8809" t="str">
            <v>$ Unitarios</v>
          </cell>
          <cell r="G8809" t="str">
            <v>$ Parcial</v>
          </cell>
        </row>
        <row r="8810">
          <cell r="A8810" t="str">
            <v>CÓDIGO</v>
          </cell>
          <cell r="B8810" t="str">
            <v>DESCRIPCIÓN</v>
          </cell>
          <cell r="C8810">
            <v>0</v>
          </cell>
          <cell r="D8810">
            <v>0</v>
          </cell>
          <cell r="E8810">
            <v>0</v>
          </cell>
          <cell r="F8810">
            <v>0</v>
          </cell>
          <cell r="G8810">
            <v>0</v>
          </cell>
        </row>
        <row r="8811">
          <cell r="A8811">
            <v>0</v>
          </cell>
          <cell r="B8811">
            <v>0</v>
          </cell>
          <cell r="C8811" t="str">
            <v>A - MATERIALES</v>
          </cell>
          <cell r="D8811">
            <v>0</v>
          </cell>
          <cell r="E8811">
            <v>0</v>
          </cell>
          <cell r="F8811">
            <v>0</v>
          </cell>
          <cell r="G8811">
            <v>0</v>
          </cell>
        </row>
        <row r="8812">
          <cell r="A8812" t="str">
            <v/>
          </cell>
          <cell r="B8812" t="str">
            <v/>
          </cell>
          <cell r="C8812">
            <v>0</v>
          </cell>
          <cell r="D8812" t="str">
            <v/>
          </cell>
          <cell r="E8812">
            <v>0</v>
          </cell>
          <cell r="F8812">
            <v>0</v>
          </cell>
          <cell r="G8812">
            <v>0</v>
          </cell>
        </row>
        <row r="8813">
          <cell r="A8813" t="str">
            <v/>
          </cell>
          <cell r="B8813" t="str">
            <v/>
          </cell>
          <cell r="C8813">
            <v>0</v>
          </cell>
          <cell r="D8813" t="str">
            <v/>
          </cell>
          <cell r="E8813">
            <v>0</v>
          </cell>
          <cell r="F8813">
            <v>0</v>
          </cell>
          <cell r="G8813">
            <v>0</v>
          </cell>
        </row>
        <row r="8814">
          <cell r="A8814" t="str">
            <v/>
          </cell>
          <cell r="B8814" t="str">
            <v/>
          </cell>
          <cell r="C8814">
            <v>0</v>
          </cell>
          <cell r="D8814" t="str">
            <v/>
          </cell>
          <cell r="E8814">
            <v>0</v>
          </cell>
          <cell r="F8814">
            <v>0</v>
          </cell>
          <cell r="G8814">
            <v>0</v>
          </cell>
        </row>
        <row r="8815">
          <cell r="A8815" t="str">
            <v/>
          </cell>
          <cell r="B8815" t="str">
            <v/>
          </cell>
          <cell r="C8815">
            <v>0</v>
          </cell>
          <cell r="D8815" t="str">
            <v/>
          </cell>
          <cell r="E8815">
            <v>0</v>
          </cell>
          <cell r="F8815">
            <v>0</v>
          </cell>
          <cell r="G8815">
            <v>0</v>
          </cell>
        </row>
        <row r="8816">
          <cell r="A8816" t="str">
            <v/>
          </cell>
          <cell r="B8816" t="str">
            <v/>
          </cell>
          <cell r="C8816">
            <v>0</v>
          </cell>
          <cell r="D8816" t="str">
            <v/>
          </cell>
          <cell r="E8816">
            <v>0</v>
          </cell>
          <cell r="F8816">
            <v>0</v>
          </cell>
          <cell r="G8816">
            <v>0</v>
          </cell>
        </row>
        <row r="8817">
          <cell r="A8817" t="str">
            <v/>
          </cell>
          <cell r="B8817" t="str">
            <v/>
          </cell>
          <cell r="C8817">
            <v>0</v>
          </cell>
          <cell r="D8817" t="str">
            <v/>
          </cell>
          <cell r="E8817">
            <v>0</v>
          </cell>
          <cell r="F8817">
            <v>0</v>
          </cell>
          <cell r="G8817">
            <v>0</v>
          </cell>
        </row>
        <row r="8818">
          <cell r="A8818" t="str">
            <v/>
          </cell>
          <cell r="B8818" t="str">
            <v/>
          </cell>
          <cell r="C8818">
            <v>0</v>
          </cell>
          <cell r="D8818" t="str">
            <v/>
          </cell>
          <cell r="E8818">
            <v>0</v>
          </cell>
          <cell r="F8818">
            <v>0</v>
          </cell>
          <cell r="G8818">
            <v>0</v>
          </cell>
        </row>
        <row r="8819">
          <cell r="A8819" t="str">
            <v/>
          </cell>
          <cell r="B8819" t="str">
            <v/>
          </cell>
          <cell r="C8819">
            <v>0</v>
          </cell>
          <cell r="D8819" t="str">
            <v/>
          </cell>
          <cell r="E8819">
            <v>0</v>
          </cell>
          <cell r="F8819">
            <v>0</v>
          </cell>
          <cell r="G8819">
            <v>0</v>
          </cell>
        </row>
        <row r="8820">
          <cell r="A8820" t="str">
            <v/>
          </cell>
          <cell r="B8820" t="str">
            <v/>
          </cell>
          <cell r="C8820">
            <v>0</v>
          </cell>
          <cell r="D8820" t="str">
            <v/>
          </cell>
          <cell r="E8820">
            <v>0</v>
          </cell>
          <cell r="F8820">
            <v>0</v>
          </cell>
          <cell r="G8820">
            <v>0</v>
          </cell>
        </row>
        <row r="8821">
          <cell r="A8821" t="str">
            <v/>
          </cell>
          <cell r="B8821" t="str">
            <v/>
          </cell>
          <cell r="C8821">
            <v>0</v>
          </cell>
          <cell r="D8821" t="str">
            <v/>
          </cell>
          <cell r="E8821">
            <v>0</v>
          </cell>
          <cell r="F8821">
            <v>0</v>
          </cell>
          <cell r="G8821">
            <v>0</v>
          </cell>
        </row>
        <row r="8822">
          <cell r="A8822" t="str">
            <v/>
          </cell>
          <cell r="B8822" t="str">
            <v/>
          </cell>
          <cell r="C8822">
            <v>0</v>
          </cell>
          <cell r="D8822" t="str">
            <v/>
          </cell>
          <cell r="E8822">
            <v>0</v>
          </cell>
          <cell r="F8822">
            <v>0</v>
          </cell>
          <cell r="G8822">
            <v>0</v>
          </cell>
        </row>
        <row r="8823">
          <cell r="A8823" t="str">
            <v/>
          </cell>
          <cell r="B8823" t="str">
            <v/>
          </cell>
          <cell r="C8823">
            <v>0</v>
          </cell>
          <cell r="D8823" t="str">
            <v/>
          </cell>
          <cell r="E8823">
            <v>0</v>
          </cell>
          <cell r="F8823">
            <v>0</v>
          </cell>
          <cell r="G8823">
            <v>0</v>
          </cell>
        </row>
        <row r="8824">
          <cell r="A8824" t="str">
            <v/>
          </cell>
          <cell r="B8824" t="str">
            <v/>
          </cell>
          <cell r="C8824">
            <v>0</v>
          </cell>
          <cell r="D8824" t="str">
            <v/>
          </cell>
          <cell r="E8824">
            <v>0</v>
          </cell>
          <cell r="F8824">
            <v>0</v>
          </cell>
          <cell r="G8824">
            <v>0</v>
          </cell>
        </row>
        <row r="8825">
          <cell r="A8825" t="str">
            <v/>
          </cell>
          <cell r="B8825" t="str">
            <v/>
          </cell>
          <cell r="C8825">
            <v>0</v>
          </cell>
          <cell r="D8825" t="str">
            <v/>
          </cell>
          <cell r="E8825">
            <v>0</v>
          </cell>
          <cell r="F8825">
            <v>0</v>
          </cell>
          <cell r="G8825">
            <v>0</v>
          </cell>
        </row>
        <row r="8826">
          <cell r="A8826">
            <v>0</v>
          </cell>
          <cell r="B8826">
            <v>0</v>
          </cell>
          <cell r="C8826">
            <v>0</v>
          </cell>
          <cell r="D8826">
            <v>0</v>
          </cell>
          <cell r="E8826">
            <v>0</v>
          </cell>
          <cell r="F8826" t="str">
            <v>Total A</v>
          </cell>
          <cell r="G8826">
            <v>0</v>
          </cell>
        </row>
        <row r="8827">
          <cell r="A8827">
            <v>0</v>
          </cell>
          <cell r="B8827">
            <v>0</v>
          </cell>
          <cell r="C8827" t="str">
            <v>B - MANO DE OBRA</v>
          </cell>
          <cell r="D8827">
            <v>0</v>
          </cell>
          <cell r="E8827">
            <v>0</v>
          </cell>
          <cell r="F8827">
            <v>0</v>
          </cell>
          <cell r="G8827">
            <v>0</v>
          </cell>
        </row>
        <row r="8828">
          <cell r="A8828" t="str">
            <v/>
          </cell>
          <cell r="B8828">
            <v>0</v>
          </cell>
          <cell r="C8828">
            <v>0</v>
          </cell>
          <cell r="D8828" t="str">
            <v/>
          </cell>
          <cell r="E8828">
            <v>0</v>
          </cell>
          <cell r="F8828">
            <v>0</v>
          </cell>
          <cell r="G8828">
            <v>0</v>
          </cell>
        </row>
        <row r="8829">
          <cell r="A8829" t="str">
            <v/>
          </cell>
          <cell r="B8829">
            <v>0</v>
          </cell>
          <cell r="C8829">
            <v>0</v>
          </cell>
          <cell r="D8829" t="str">
            <v/>
          </cell>
          <cell r="E8829">
            <v>0</v>
          </cell>
          <cell r="F8829">
            <v>0</v>
          </cell>
          <cell r="G8829">
            <v>0</v>
          </cell>
        </row>
        <row r="8830">
          <cell r="A8830" t="str">
            <v/>
          </cell>
          <cell r="B8830">
            <v>0</v>
          </cell>
          <cell r="C8830">
            <v>0</v>
          </cell>
          <cell r="D8830" t="str">
            <v/>
          </cell>
          <cell r="E8830">
            <v>0</v>
          </cell>
          <cell r="F8830">
            <v>0</v>
          </cell>
          <cell r="G8830">
            <v>0</v>
          </cell>
        </row>
        <row r="8831">
          <cell r="A8831" t="str">
            <v/>
          </cell>
          <cell r="B8831">
            <v>0</v>
          </cell>
          <cell r="C8831">
            <v>0</v>
          </cell>
          <cell r="D8831" t="str">
            <v/>
          </cell>
          <cell r="E8831">
            <v>0</v>
          </cell>
          <cell r="F8831">
            <v>0</v>
          </cell>
          <cell r="G8831">
            <v>0</v>
          </cell>
        </row>
        <row r="8832">
          <cell r="A8832" t="str">
            <v/>
          </cell>
          <cell r="B8832">
            <v>0</v>
          </cell>
          <cell r="C8832">
            <v>0</v>
          </cell>
          <cell r="D8832" t="str">
            <v/>
          </cell>
          <cell r="E8832">
            <v>0</v>
          </cell>
          <cell r="F8832">
            <v>0</v>
          </cell>
          <cell r="G8832">
            <v>0</v>
          </cell>
        </row>
        <row r="8833">
          <cell r="A8833" t="str">
            <v/>
          </cell>
          <cell r="B8833">
            <v>0</v>
          </cell>
          <cell r="C8833">
            <v>0</v>
          </cell>
          <cell r="D8833" t="str">
            <v/>
          </cell>
          <cell r="E8833">
            <v>0</v>
          </cell>
          <cell r="F8833">
            <v>0</v>
          </cell>
          <cell r="G8833">
            <v>0</v>
          </cell>
        </row>
        <row r="8834">
          <cell r="A8834" t="str">
            <v/>
          </cell>
          <cell r="B8834">
            <v>0</v>
          </cell>
          <cell r="C8834">
            <v>0</v>
          </cell>
          <cell r="D8834" t="str">
            <v/>
          </cell>
          <cell r="E8834">
            <v>0</v>
          </cell>
          <cell r="F8834">
            <v>0</v>
          </cell>
          <cell r="G8834">
            <v>0</v>
          </cell>
        </row>
        <row r="8835">
          <cell r="A8835" t="str">
            <v/>
          </cell>
          <cell r="B8835">
            <v>0</v>
          </cell>
          <cell r="C8835">
            <v>0</v>
          </cell>
          <cell r="D8835" t="str">
            <v/>
          </cell>
          <cell r="E8835">
            <v>0</v>
          </cell>
          <cell r="F8835">
            <v>0</v>
          </cell>
          <cell r="G8835">
            <v>0</v>
          </cell>
        </row>
        <row r="8836">
          <cell r="A8836">
            <v>0</v>
          </cell>
          <cell r="B8836">
            <v>0</v>
          </cell>
          <cell r="C8836">
            <v>0</v>
          </cell>
          <cell r="D8836">
            <v>0</v>
          </cell>
          <cell r="E8836">
            <v>0</v>
          </cell>
          <cell r="F8836" t="str">
            <v>Total B</v>
          </cell>
          <cell r="G8836">
            <v>0</v>
          </cell>
        </row>
        <row r="8837">
          <cell r="A8837">
            <v>0</v>
          </cell>
          <cell r="B8837">
            <v>0</v>
          </cell>
          <cell r="C8837" t="str">
            <v>C - EQUIPOS</v>
          </cell>
          <cell r="D8837">
            <v>0</v>
          </cell>
          <cell r="E8837">
            <v>0</v>
          </cell>
          <cell r="F8837">
            <v>0</v>
          </cell>
          <cell r="G8837">
            <v>0</v>
          </cell>
        </row>
        <row r="8838">
          <cell r="A8838" t="str">
            <v/>
          </cell>
          <cell r="B8838" t="str">
            <v/>
          </cell>
          <cell r="C8838">
            <v>0</v>
          </cell>
          <cell r="D8838" t="str">
            <v/>
          </cell>
          <cell r="E8838">
            <v>0</v>
          </cell>
          <cell r="F8838">
            <v>0</v>
          </cell>
          <cell r="G8838">
            <v>0</v>
          </cell>
        </row>
        <row r="8839">
          <cell r="A8839" t="str">
            <v/>
          </cell>
          <cell r="B8839" t="str">
            <v/>
          </cell>
          <cell r="C8839">
            <v>0</v>
          </cell>
          <cell r="D8839" t="str">
            <v/>
          </cell>
          <cell r="E8839">
            <v>0</v>
          </cell>
          <cell r="F8839">
            <v>0</v>
          </cell>
          <cell r="G8839">
            <v>0</v>
          </cell>
        </row>
        <row r="8840">
          <cell r="A8840" t="str">
            <v/>
          </cell>
          <cell r="B8840" t="str">
            <v/>
          </cell>
          <cell r="C8840">
            <v>0</v>
          </cell>
          <cell r="D8840" t="str">
            <v/>
          </cell>
          <cell r="E8840">
            <v>0</v>
          </cell>
          <cell r="F8840">
            <v>0</v>
          </cell>
          <cell r="G8840">
            <v>0</v>
          </cell>
        </row>
        <row r="8841">
          <cell r="A8841" t="str">
            <v/>
          </cell>
          <cell r="B8841" t="str">
            <v/>
          </cell>
          <cell r="C8841">
            <v>0</v>
          </cell>
          <cell r="D8841" t="str">
            <v/>
          </cell>
          <cell r="E8841">
            <v>0</v>
          </cell>
          <cell r="F8841">
            <v>0</v>
          </cell>
          <cell r="G8841">
            <v>0</v>
          </cell>
        </row>
        <row r="8842">
          <cell r="A8842" t="str">
            <v/>
          </cell>
          <cell r="B8842" t="str">
            <v/>
          </cell>
          <cell r="C8842">
            <v>0</v>
          </cell>
          <cell r="D8842" t="str">
            <v/>
          </cell>
          <cell r="E8842">
            <v>0</v>
          </cell>
          <cell r="F8842">
            <v>0</v>
          </cell>
          <cell r="G8842">
            <v>0</v>
          </cell>
        </row>
        <row r="8843">
          <cell r="A8843" t="str">
            <v/>
          </cell>
          <cell r="B8843" t="str">
            <v/>
          </cell>
          <cell r="C8843">
            <v>0</v>
          </cell>
          <cell r="D8843" t="str">
            <v/>
          </cell>
          <cell r="E8843">
            <v>0</v>
          </cell>
          <cell r="F8843">
            <v>0</v>
          </cell>
          <cell r="G8843">
            <v>0</v>
          </cell>
        </row>
        <row r="8844">
          <cell r="A8844" t="str">
            <v/>
          </cell>
          <cell r="B8844" t="str">
            <v/>
          </cell>
          <cell r="C8844">
            <v>0</v>
          </cell>
          <cell r="D8844" t="str">
            <v/>
          </cell>
          <cell r="E8844">
            <v>0</v>
          </cell>
          <cell r="F8844">
            <v>0</v>
          </cell>
          <cell r="G8844">
            <v>0</v>
          </cell>
        </row>
        <row r="8845">
          <cell r="A8845" t="str">
            <v/>
          </cell>
          <cell r="B8845" t="str">
            <v/>
          </cell>
          <cell r="C8845">
            <v>0</v>
          </cell>
          <cell r="D8845" t="str">
            <v/>
          </cell>
          <cell r="E8845">
            <v>0</v>
          </cell>
          <cell r="F8845">
            <v>0</v>
          </cell>
          <cell r="G8845">
            <v>0</v>
          </cell>
        </row>
        <row r="8846">
          <cell r="A8846" t="str">
            <v/>
          </cell>
          <cell r="B8846" t="str">
            <v/>
          </cell>
          <cell r="C8846">
            <v>0</v>
          </cell>
          <cell r="D8846" t="str">
            <v/>
          </cell>
          <cell r="E8846">
            <v>0</v>
          </cell>
          <cell r="F8846">
            <v>0</v>
          </cell>
          <cell r="G8846">
            <v>0</v>
          </cell>
        </row>
        <row r="8847">
          <cell r="A8847">
            <v>0</v>
          </cell>
          <cell r="B8847">
            <v>0</v>
          </cell>
          <cell r="C8847">
            <v>0</v>
          </cell>
          <cell r="D8847">
            <v>0</v>
          </cell>
          <cell r="E8847">
            <v>0</v>
          </cell>
          <cell r="F8847" t="str">
            <v>Total C</v>
          </cell>
          <cell r="G8847">
            <v>0</v>
          </cell>
        </row>
        <row r="8848">
          <cell r="A8848">
            <v>0</v>
          </cell>
          <cell r="B8848">
            <v>0</v>
          </cell>
          <cell r="C8848">
            <v>0</v>
          </cell>
          <cell r="D8848">
            <v>0</v>
          </cell>
          <cell r="E8848">
            <v>0</v>
          </cell>
          <cell r="F8848">
            <v>0</v>
          </cell>
          <cell r="G8848">
            <v>0</v>
          </cell>
        </row>
        <row r="8849">
          <cell r="A8849" t="str">
            <v/>
          </cell>
          <cell r="B8849" t="str">
            <v/>
          </cell>
          <cell r="C8849">
            <v>0</v>
          </cell>
          <cell r="D8849" t="str">
            <v>Costo  Neto</v>
          </cell>
          <cell r="E8849">
            <v>0</v>
          </cell>
          <cell r="F8849" t="str">
            <v>Total D=A+B+C</v>
          </cell>
          <cell r="G8849">
            <v>0</v>
          </cell>
        </row>
        <row r="8851">
          <cell r="A8851" t="str">
            <v>ANALISIS DE PRECIOS</v>
          </cell>
          <cell r="B8851">
            <v>0</v>
          </cell>
          <cell r="C8851">
            <v>0</v>
          </cell>
          <cell r="D8851">
            <v>0</v>
          </cell>
          <cell r="E8851">
            <v>0</v>
          </cell>
          <cell r="F8851">
            <v>0</v>
          </cell>
          <cell r="G8851">
            <v>0</v>
          </cell>
        </row>
        <row r="8852">
          <cell r="A8852" t="str">
            <v>COMITENTE:</v>
          </cell>
          <cell r="B8852" t="str">
            <v>DIRECCIÓN DE ARQUITECTURA</v>
          </cell>
          <cell r="C8852">
            <v>0</v>
          </cell>
          <cell r="D8852">
            <v>0</v>
          </cell>
          <cell r="E8852">
            <v>0</v>
          </cell>
          <cell r="F8852">
            <v>0</v>
          </cell>
          <cell r="G8852">
            <v>0</v>
          </cell>
        </row>
        <row r="8853">
          <cell r="A8853" t="str">
            <v>CONTRATISTA:</v>
          </cell>
          <cell r="B8853" t="str">
            <v>FUNCIONALES SIGOP</v>
          </cell>
          <cell r="C8853">
            <v>0</v>
          </cell>
          <cell r="D8853">
            <v>0</v>
          </cell>
          <cell r="E8853">
            <v>0</v>
          </cell>
          <cell r="F8853">
            <v>0</v>
          </cell>
          <cell r="G8853">
            <v>0</v>
          </cell>
        </row>
        <row r="8854">
          <cell r="A8854" t="str">
            <v>OBRA:</v>
          </cell>
          <cell r="B8854" t="str">
            <v>PRUEBA PLANILLA DE MEDICION</v>
          </cell>
          <cell r="C8854">
            <v>0</v>
          </cell>
          <cell r="D8854">
            <v>0</v>
          </cell>
          <cell r="E8854">
            <v>0</v>
          </cell>
          <cell r="F8854" t="str">
            <v>PRECIOS A:</v>
          </cell>
          <cell r="G8854">
            <v>0</v>
          </cell>
        </row>
        <row r="8855">
          <cell r="A8855" t="str">
            <v>UBICACIÓN:</v>
          </cell>
          <cell r="B8855" t="str">
            <v>CENTRO CIVICO</v>
          </cell>
          <cell r="C8855">
            <v>0</v>
          </cell>
          <cell r="D8855">
            <v>0</v>
          </cell>
          <cell r="E8855">
            <v>0</v>
          </cell>
          <cell r="F8855">
            <v>0</v>
          </cell>
          <cell r="G8855">
            <v>0</v>
          </cell>
        </row>
        <row r="8856">
          <cell r="A8856" t="str">
            <v>RUBRO:</v>
          </cell>
          <cell r="B8856" t="str">
            <v/>
          </cell>
          <cell r="C8856" t="str">
            <v/>
          </cell>
          <cell r="D8856">
            <v>0</v>
          </cell>
          <cell r="E8856">
            <v>0</v>
          </cell>
          <cell r="F8856">
            <v>0</v>
          </cell>
          <cell r="G8856">
            <v>0</v>
          </cell>
        </row>
        <row r="8857">
          <cell r="A8857" t="str">
            <v>ITEM:</v>
          </cell>
          <cell r="B8857" t="str">
            <v/>
          </cell>
          <cell r="C8857" t="str">
            <v/>
          </cell>
          <cell r="D8857">
            <v>0</v>
          </cell>
          <cell r="E8857">
            <v>0</v>
          </cell>
          <cell r="F8857" t="str">
            <v>UNIDAD:</v>
          </cell>
          <cell r="G8857" t="str">
            <v/>
          </cell>
        </row>
        <row r="8858">
          <cell r="A8858">
            <v>0</v>
          </cell>
          <cell r="B8858">
            <v>0</v>
          </cell>
          <cell r="C8858">
            <v>0</v>
          </cell>
          <cell r="D8858">
            <v>0</v>
          </cell>
          <cell r="E8858">
            <v>0</v>
          </cell>
          <cell r="F8858">
            <v>0</v>
          </cell>
          <cell r="G8858">
            <v>0</v>
          </cell>
        </row>
        <row r="8859">
          <cell r="A8859" t="str">
            <v>DATOS REDETERMINACION</v>
          </cell>
          <cell r="B8859">
            <v>0</v>
          </cell>
          <cell r="C8859" t="str">
            <v>DESIGNACION</v>
          </cell>
          <cell r="D8859" t="str">
            <v>U</v>
          </cell>
          <cell r="E8859" t="str">
            <v>Cantidad</v>
          </cell>
          <cell r="F8859" t="str">
            <v>$ Unitarios</v>
          </cell>
          <cell r="G8859" t="str">
            <v>$ Parcial</v>
          </cell>
        </row>
        <row r="8860">
          <cell r="A8860" t="str">
            <v>CÓDIGO</v>
          </cell>
          <cell r="B8860" t="str">
            <v>DESCRIPCIÓN</v>
          </cell>
          <cell r="C8860">
            <v>0</v>
          </cell>
          <cell r="D8860">
            <v>0</v>
          </cell>
          <cell r="E8860">
            <v>0</v>
          </cell>
          <cell r="F8860">
            <v>0</v>
          </cell>
          <cell r="G8860">
            <v>0</v>
          </cell>
        </row>
        <row r="8861">
          <cell r="A8861">
            <v>0</v>
          </cell>
          <cell r="B8861">
            <v>0</v>
          </cell>
          <cell r="C8861" t="str">
            <v>A - MATERIALES</v>
          </cell>
          <cell r="D8861">
            <v>0</v>
          </cell>
          <cell r="E8861">
            <v>0</v>
          </cell>
          <cell r="F8861">
            <v>0</v>
          </cell>
          <cell r="G8861">
            <v>0</v>
          </cell>
        </row>
        <row r="8862">
          <cell r="A8862" t="str">
            <v/>
          </cell>
          <cell r="B8862" t="str">
            <v/>
          </cell>
          <cell r="C8862">
            <v>0</v>
          </cell>
          <cell r="D8862" t="str">
            <v/>
          </cell>
          <cell r="E8862">
            <v>0</v>
          </cell>
          <cell r="F8862">
            <v>0</v>
          </cell>
          <cell r="G8862">
            <v>0</v>
          </cell>
        </row>
        <row r="8863">
          <cell r="A8863" t="str">
            <v/>
          </cell>
          <cell r="B8863" t="str">
            <v/>
          </cell>
          <cell r="C8863">
            <v>0</v>
          </cell>
          <cell r="D8863" t="str">
            <v/>
          </cell>
          <cell r="E8863">
            <v>0</v>
          </cell>
          <cell r="F8863">
            <v>0</v>
          </cell>
          <cell r="G8863">
            <v>0</v>
          </cell>
        </row>
        <row r="8864">
          <cell r="A8864" t="str">
            <v/>
          </cell>
          <cell r="B8864" t="str">
            <v/>
          </cell>
          <cell r="C8864">
            <v>0</v>
          </cell>
          <cell r="D8864" t="str">
            <v/>
          </cell>
          <cell r="E8864">
            <v>0</v>
          </cell>
          <cell r="F8864">
            <v>0</v>
          </cell>
          <cell r="G8864">
            <v>0</v>
          </cell>
        </row>
        <row r="8865">
          <cell r="A8865" t="str">
            <v/>
          </cell>
          <cell r="B8865" t="str">
            <v/>
          </cell>
          <cell r="C8865">
            <v>0</v>
          </cell>
          <cell r="D8865" t="str">
            <v/>
          </cell>
          <cell r="E8865">
            <v>0</v>
          </cell>
          <cell r="F8865">
            <v>0</v>
          </cell>
          <cell r="G8865">
            <v>0</v>
          </cell>
        </row>
        <row r="8866">
          <cell r="A8866" t="str">
            <v/>
          </cell>
          <cell r="B8866" t="str">
            <v/>
          </cell>
          <cell r="C8866">
            <v>0</v>
          </cell>
          <cell r="D8866" t="str">
            <v/>
          </cell>
          <cell r="E8866">
            <v>0</v>
          </cell>
          <cell r="F8866">
            <v>0</v>
          </cell>
          <cell r="G8866">
            <v>0</v>
          </cell>
        </row>
        <row r="8867">
          <cell r="A8867" t="str">
            <v/>
          </cell>
          <cell r="B8867" t="str">
            <v/>
          </cell>
          <cell r="C8867">
            <v>0</v>
          </cell>
          <cell r="D8867" t="str">
            <v/>
          </cell>
          <cell r="E8867">
            <v>0</v>
          </cell>
          <cell r="F8867">
            <v>0</v>
          </cell>
          <cell r="G8867">
            <v>0</v>
          </cell>
        </row>
        <row r="8868">
          <cell r="A8868" t="str">
            <v/>
          </cell>
          <cell r="B8868" t="str">
            <v/>
          </cell>
          <cell r="C8868">
            <v>0</v>
          </cell>
          <cell r="D8868" t="str">
            <v/>
          </cell>
          <cell r="E8868">
            <v>0</v>
          </cell>
          <cell r="F8868">
            <v>0</v>
          </cell>
          <cell r="G8868">
            <v>0</v>
          </cell>
        </row>
        <row r="8869">
          <cell r="A8869" t="str">
            <v/>
          </cell>
          <cell r="B8869" t="str">
            <v/>
          </cell>
          <cell r="C8869">
            <v>0</v>
          </cell>
          <cell r="D8869" t="str">
            <v/>
          </cell>
          <cell r="E8869">
            <v>0</v>
          </cell>
          <cell r="F8869">
            <v>0</v>
          </cell>
          <cell r="G8869">
            <v>0</v>
          </cell>
        </row>
        <row r="8870">
          <cell r="A8870" t="str">
            <v/>
          </cell>
          <cell r="B8870" t="str">
            <v/>
          </cell>
          <cell r="C8870">
            <v>0</v>
          </cell>
          <cell r="D8870" t="str">
            <v/>
          </cell>
          <cell r="E8870">
            <v>0</v>
          </cell>
          <cell r="F8870">
            <v>0</v>
          </cell>
          <cell r="G8870">
            <v>0</v>
          </cell>
        </row>
        <row r="8871">
          <cell r="A8871" t="str">
            <v/>
          </cell>
          <cell r="B8871" t="str">
            <v/>
          </cell>
          <cell r="C8871">
            <v>0</v>
          </cell>
          <cell r="D8871" t="str">
            <v/>
          </cell>
          <cell r="E8871">
            <v>0</v>
          </cell>
          <cell r="F8871">
            <v>0</v>
          </cell>
          <cell r="G8871">
            <v>0</v>
          </cell>
        </row>
        <row r="8872">
          <cell r="A8872" t="str">
            <v/>
          </cell>
          <cell r="B8872" t="str">
            <v/>
          </cell>
          <cell r="C8872">
            <v>0</v>
          </cell>
          <cell r="D8872" t="str">
            <v/>
          </cell>
          <cell r="E8872">
            <v>0</v>
          </cell>
          <cell r="F8872">
            <v>0</v>
          </cell>
          <cell r="G8872">
            <v>0</v>
          </cell>
        </row>
        <row r="8873">
          <cell r="A8873" t="str">
            <v/>
          </cell>
          <cell r="B8873" t="str">
            <v/>
          </cell>
          <cell r="C8873">
            <v>0</v>
          </cell>
          <cell r="D8873" t="str">
            <v/>
          </cell>
          <cell r="E8873">
            <v>0</v>
          </cell>
          <cell r="F8873">
            <v>0</v>
          </cell>
          <cell r="G8873">
            <v>0</v>
          </cell>
        </row>
        <row r="8874">
          <cell r="A8874" t="str">
            <v/>
          </cell>
          <cell r="B8874" t="str">
            <v/>
          </cell>
          <cell r="C8874">
            <v>0</v>
          </cell>
          <cell r="D8874" t="str">
            <v/>
          </cell>
          <cell r="E8874">
            <v>0</v>
          </cell>
          <cell r="F8874">
            <v>0</v>
          </cell>
          <cell r="G8874">
            <v>0</v>
          </cell>
        </row>
        <row r="8875">
          <cell r="A8875" t="str">
            <v/>
          </cell>
          <cell r="B8875" t="str">
            <v/>
          </cell>
          <cell r="C8875">
            <v>0</v>
          </cell>
          <cell r="D8875" t="str">
            <v/>
          </cell>
          <cell r="E8875">
            <v>0</v>
          </cell>
          <cell r="F8875">
            <v>0</v>
          </cell>
          <cell r="G8875">
            <v>0</v>
          </cell>
        </row>
        <row r="8876">
          <cell r="A8876">
            <v>0</v>
          </cell>
          <cell r="B8876">
            <v>0</v>
          </cell>
          <cell r="C8876">
            <v>0</v>
          </cell>
          <cell r="D8876">
            <v>0</v>
          </cell>
          <cell r="E8876">
            <v>0</v>
          </cell>
          <cell r="F8876" t="str">
            <v>Total A</v>
          </cell>
          <cell r="G8876">
            <v>0</v>
          </cell>
        </row>
        <row r="8877">
          <cell r="A8877">
            <v>0</v>
          </cell>
          <cell r="B8877">
            <v>0</v>
          </cell>
          <cell r="C8877" t="str">
            <v>B - MANO DE OBRA</v>
          </cell>
          <cell r="D8877">
            <v>0</v>
          </cell>
          <cell r="E8877">
            <v>0</v>
          </cell>
          <cell r="F8877">
            <v>0</v>
          </cell>
          <cell r="G8877">
            <v>0</v>
          </cell>
        </row>
        <row r="8878">
          <cell r="A8878" t="str">
            <v/>
          </cell>
          <cell r="B8878">
            <v>0</v>
          </cell>
          <cell r="C8878">
            <v>0</v>
          </cell>
          <cell r="D8878" t="str">
            <v/>
          </cell>
          <cell r="E8878">
            <v>0</v>
          </cell>
          <cell r="F8878">
            <v>0</v>
          </cell>
          <cell r="G8878">
            <v>0</v>
          </cell>
        </row>
        <row r="8879">
          <cell r="A8879" t="str">
            <v/>
          </cell>
          <cell r="B8879">
            <v>0</v>
          </cell>
          <cell r="C8879">
            <v>0</v>
          </cell>
          <cell r="D8879" t="str">
            <v/>
          </cell>
          <cell r="E8879">
            <v>0</v>
          </cell>
          <cell r="F8879">
            <v>0</v>
          </cell>
          <cell r="G8879">
            <v>0</v>
          </cell>
        </row>
        <row r="8880">
          <cell r="A8880" t="str">
            <v/>
          </cell>
          <cell r="B8880">
            <v>0</v>
          </cell>
          <cell r="C8880">
            <v>0</v>
          </cell>
          <cell r="D8880" t="str">
            <v/>
          </cell>
          <cell r="E8880">
            <v>0</v>
          </cell>
          <cell r="F8880">
            <v>0</v>
          </cell>
          <cell r="G8880">
            <v>0</v>
          </cell>
        </row>
        <row r="8881">
          <cell r="A8881" t="str">
            <v/>
          </cell>
          <cell r="B8881">
            <v>0</v>
          </cell>
          <cell r="C8881">
            <v>0</v>
          </cell>
          <cell r="D8881" t="str">
            <v/>
          </cell>
          <cell r="E8881">
            <v>0</v>
          </cell>
          <cell r="F8881">
            <v>0</v>
          </cell>
          <cell r="G8881">
            <v>0</v>
          </cell>
        </row>
        <row r="8882">
          <cell r="A8882" t="str">
            <v/>
          </cell>
          <cell r="B8882">
            <v>0</v>
          </cell>
          <cell r="C8882">
            <v>0</v>
          </cell>
          <cell r="D8882" t="str">
            <v/>
          </cell>
          <cell r="E8882">
            <v>0</v>
          </cell>
          <cell r="F8882">
            <v>0</v>
          </cell>
          <cell r="G8882">
            <v>0</v>
          </cell>
        </row>
        <row r="8883">
          <cell r="A8883" t="str">
            <v/>
          </cell>
          <cell r="B8883">
            <v>0</v>
          </cell>
          <cell r="C8883">
            <v>0</v>
          </cell>
          <cell r="D8883" t="str">
            <v/>
          </cell>
          <cell r="E8883">
            <v>0</v>
          </cell>
          <cell r="F8883">
            <v>0</v>
          </cell>
          <cell r="G8883">
            <v>0</v>
          </cell>
        </row>
        <row r="8884">
          <cell r="A8884" t="str">
            <v/>
          </cell>
          <cell r="B8884">
            <v>0</v>
          </cell>
          <cell r="C8884">
            <v>0</v>
          </cell>
          <cell r="D8884" t="str">
            <v/>
          </cell>
          <cell r="E8884">
            <v>0</v>
          </cell>
          <cell r="F8884">
            <v>0</v>
          </cell>
          <cell r="G8884">
            <v>0</v>
          </cell>
        </row>
        <row r="8885">
          <cell r="A8885" t="str">
            <v/>
          </cell>
          <cell r="B8885">
            <v>0</v>
          </cell>
          <cell r="C8885">
            <v>0</v>
          </cell>
          <cell r="D8885" t="str">
            <v/>
          </cell>
          <cell r="E8885">
            <v>0</v>
          </cell>
          <cell r="F8885">
            <v>0</v>
          </cell>
          <cell r="G8885">
            <v>0</v>
          </cell>
        </row>
        <row r="8886">
          <cell r="A8886">
            <v>0</v>
          </cell>
          <cell r="B8886">
            <v>0</v>
          </cell>
          <cell r="C8886">
            <v>0</v>
          </cell>
          <cell r="D8886">
            <v>0</v>
          </cell>
          <cell r="E8886">
            <v>0</v>
          </cell>
          <cell r="F8886" t="str">
            <v>Total B</v>
          </cell>
          <cell r="G8886">
            <v>0</v>
          </cell>
        </row>
        <row r="8887">
          <cell r="A8887">
            <v>0</v>
          </cell>
          <cell r="B8887">
            <v>0</v>
          </cell>
          <cell r="C8887" t="str">
            <v>C - EQUIPOS</v>
          </cell>
          <cell r="D8887">
            <v>0</v>
          </cell>
          <cell r="E8887">
            <v>0</v>
          </cell>
          <cell r="F8887">
            <v>0</v>
          </cell>
          <cell r="G8887">
            <v>0</v>
          </cell>
        </row>
        <row r="8888">
          <cell r="A8888" t="str">
            <v/>
          </cell>
          <cell r="B8888" t="str">
            <v/>
          </cell>
          <cell r="C8888">
            <v>0</v>
          </cell>
          <cell r="D8888" t="str">
            <v/>
          </cell>
          <cell r="E8888">
            <v>0</v>
          </cell>
          <cell r="F8888">
            <v>0</v>
          </cell>
          <cell r="G8888">
            <v>0</v>
          </cell>
        </row>
        <row r="8889">
          <cell r="A8889" t="str">
            <v/>
          </cell>
          <cell r="B8889" t="str">
            <v/>
          </cell>
          <cell r="C8889">
            <v>0</v>
          </cell>
          <cell r="D8889" t="str">
            <v/>
          </cell>
          <cell r="E8889">
            <v>0</v>
          </cell>
          <cell r="F8889">
            <v>0</v>
          </cell>
          <cell r="G8889">
            <v>0</v>
          </cell>
        </row>
        <row r="8890">
          <cell r="A8890" t="str">
            <v/>
          </cell>
          <cell r="B8890" t="str">
            <v/>
          </cell>
          <cell r="C8890">
            <v>0</v>
          </cell>
          <cell r="D8890" t="str">
            <v/>
          </cell>
          <cell r="E8890">
            <v>0</v>
          </cell>
          <cell r="F8890">
            <v>0</v>
          </cell>
          <cell r="G8890">
            <v>0</v>
          </cell>
        </row>
        <row r="8891">
          <cell r="A8891" t="str">
            <v/>
          </cell>
          <cell r="B8891" t="str">
            <v/>
          </cell>
          <cell r="C8891">
            <v>0</v>
          </cell>
          <cell r="D8891" t="str">
            <v/>
          </cell>
          <cell r="E8891">
            <v>0</v>
          </cell>
          <cell r="F8891">
            <v>0</v>
          </cell>
          <cell r="G8891">
            <v>0</v>
          </cell>
        </row>
        <row r="8892">
          <cell r="A8892" t="str">
            <v/>
          </cell>
          <cell r="B8892" t="str">
            <v/>
          </cell>
          <cell r="C8892">
            <v>0</v>
          </cell>
          <cell r="D8892" t="str">
            <v/>
          </cell>
          <cell r="E8892">
            <v>0</v>
          </cell>
          <cell r="F8892">
            <v>0</v>
          </cell>
          <cell r="G8892">
            <v>0</v>
          </cell>
        </row>
        <row r="8893">
          <cell r="A8893" t="str">
            <v/>
          </cell>
          <cell r="B8893" t="str">
            <v/>
          </cell>
          <cell r="C8893">
            <v>0</v>
          </cell>
          <cell r="D8893" t="str">
            <v/>
          </cell>
          <cell r="E8893">
            <v>0</v>
          </cell>
          <cell r="F8893">
            <v>0</v>
          </cell>
          <cell r="G8893">
            <v>0</v>
          </cell>
        </row>
        <row r="8894">
          <cell r="A8894" t="str">
            <v/>
          </cell>
          <cell r="B8894" t="str">
            <v/>
          </cell>
          <cell r="C8894">
            <v>0</v>
          </cell>
          <cell r="D8894" t="str">
            <v/>
          </cell>
          <cell r="E8894">
            <v>0</v>
          </cell>
          <cell r="F8894">
            <v>0</v>
          </cell>
          <cell r="G8894">
            <v>0</v>
          </cell>
        </row>
        <row r="8895">
          <cell r="A8895" t="str">
            <v/>
          </cell>
          <cell r="B8895" t="str">
            <v/>
          </cell>
          <cell r="C8895">
            <v>0</v>
          </cell>
          <cell r="D8895" t="str">
            <v/>
          </cell>
          <cell r="E8895">
            <v>0</v>
          </cell>
          <cell r="F8895">
            <v>0</v>
          </cell>
          <cell r="G8895">
            <v>0</v>
          </cell>
        </row>
        <row r="8896">
          <cell r="A8896" t="str">
            <v/>
          </cell>
          <cell r="B8896" t="str">
            <v/>
          </cell>
          <cell r="C8896">
            <v>0</v>
          </cell>
          <cell r="D8896" t="str">
            <v/>
          </cell>
          <cell r="E8896">
            <v>0</v>
          </cell>
          <cell r="F8896">
            <v>0</v>
          </cell>
          <cell r="G8896">
            <v>0</v>
          </cell>
        </row>
        <row r="8897">
          <cell r="A8897">
            <v>0</v>
          </cell>
          <cell r="B8897">
            <v>0</v>
          </cell>
          <cell r="C8897">
            <v>0</v>
          </cell>
          <cell r="D8897">
            <v>0</v>
          </cell>
          <cell r="E8897">
            <v>0</v>
          </cell>
          <cell r="F8897" t="str">
            <v>Total C</v>
          </cell>
          <cell r="G8897">
            <v>0</v>
          </cell>
        </row>
        <row r="8898">
          <cell r="A8898">
            <v>0</v>
          </cell>
          <cell r="B8898">
            <v>0</v>
          </cell>
          <cell r="C8898">
            <v>0</v>
          </cell>
          <cell r="D8898">
            <v>0</v>
          </cell>
          <cell r="E8898">
            <v>0</v>
          </cell>
          <cell r="F8898">
            <v>0</v>
          </cell>
          <cell r="G8898">
            <v>0</v>
          </cell>
        </row>
        <row r="8899">
          <cell r="A8899" t="str">
            <v/>
          </cell>
          <cell r="B8899" t="str">
            <v/>
          </cell>
          <cell r="C8899">
            <v>0</v>
          </cell>
          <cell r="D8899" t="str">
            <v>Costo  Neto</v>
          </cell>
          <cell r="E8899">
            <v>0</v>
          </cell>
          <cell r="F8899" t="str">
            <v>Total D=A+B+C</v>
          </cell>
          <cell r="G8899">
            <v>0</v>
          </cell>
        </row>
        <row r="8901">
          <cell r="A8901" t="str">
            <v>ANALISIS DE PRECIOS</v>
          </cell>
          <cell r="B8901">
            <v>0</v>
          </cell>
          <cell r="C8901">
            <v>0</v>
          </cell>
          <cell r="D8901">
            <v>0</v>
          </cell>
          <cell r="E8901">
            <v>0</v>
          </cell>
          <cell r="F8901">
            <v>0</v>
          </cell>
          <cell r="G8901">
            <v>0</v>
          </cell>
        </row>
        <row r="8902">
          <cell r="A8902" t="str">
            <v>COMITENTE:</v>
          </cell>
          <cell r="B8902" t="str">
            <v>DIRECCIÓN DE ARQUITECTURA</v>
          </cell>
          <cell r="C8902">
            <v>0</v>
          </cell>
          <cell r="D8902">
            <v>0</v>
          </cell>
          <cell r="E8902">
            <v>0</v>
          </cell>
          <cell r="F8902">
            <v>0</v>
          </cell>
          <cell r="G8902">
            <v>0</v>
          </cell>
        </row>
        <row r="8903">
          <cell r="A8903" t="str">
            <v>CONTRATISTA:</v>
          </cell>
          <cell r="B8903" t="str">
            <v>FUNCIONALES SIGOP</v>
          </cell>
          <cell r="C8903">
            <v>0</v>
          </cell>
          <cell r="D8903">
            <v>0</v>
          </cell>
          <cell r="E8903">
            <v>0</v>
          </cell>
          <cell r="F8903">
            <v>0</v>
          </cell>
          <cell r="G8903">
            <v>0</v>
          </cell>
        </row>
        <row r="8904">
          <cell r="A8904" t="str">
            <v>OBRA:</v>
          </cell>
          <cell r="B8904" t="str">
            <v>PRUEBA PLANILLA DE MEDICION</v>
          </cell>
          <cell r="C8904">
            <v>0</v>
          </cell>
          <cell r="D8904">
            <v>0</v>
          </cell>
          <cell r="E8904">
            <v>0</v>
          </cell>
          <cell r="F8904" t="str">
            <v>PRECIOS A:</v>
          </cell>
          <cell r="G8904">
            <v>0</v>
          </cell>
        </row>
        <row r="8905">
          <cell r="A8905" t="str">
            <v>UBICACIÓN:</v>
          </cell>
          <cell r="B8905" t="str">
            <v>CENTRO CIVICO</v>
          </cell>
          <cell r="C8905">
            <v>0</v>
          </cell>
          <cell r="D8905">
            <v>0</v>
          </cell>
          <cell r="E8905">
            <v>0</v>
          </cell>
          <cell r="F8905">
            <v>0</v>
          </cell>
          <cell r="G8905">
            <v>0</v>
          </cell>
        </row>
        <row r="8906">
          <cell r="A8906" t="str">
            <v>RUBRO:</v>
          </cell>
          <cell r="B8906" t="str">
            <v/>
          </cell>
          <cell r="C8906" t="str">
            <v/>
          </cell>
          <cell r="D8906">
            <v>0</v>
          </cell>
          <cell r="E8906">
            <v>0</v>
          </cell>
          <cell r="F8906">
            <v>0</v>
          </cell>
          <cell r="G8906">
            <v>0</v>
          </cell>
        </row>
        <row r="8907">
          <cell r="A8907" t="str">
            <v>ITEM:</v>
          </cell>
          <cell r="B8907" t="str">
            <v/>
          </cell>
          <cell r="C8907" t="str">
            <v/>
          </cell>
          <cell r="D8907">
            <v>0</v>
          </cell>
          <cell r="E8907">
            <v>0</v>
          </cell>
          <cell r="F8907" t="str">
            <v>UNIDAD:</v>
          </cell>
          <cell r="G8907" t="str">
            <v/>
          </cell>
        </row>
        <row r="8908">
          <cell r="A8908">
            <v>0</v>
          </cell>
          <cell r="B8908">
            <v>0</v>
          </cell>
          <cell r="C8908">
            <v>0</v>
          </cell>
          <cell r="D8908">
            <v>0</v>
          </cell>
          <cell r="E8908">
            <v>0</v>
          </cell>
          <cell r="F8908">
            <v>0</v>
          </cell>
          <cell r="G8908">
            <v>0</v>
          </cell>
        </row>
        <row r="8909">
          <cell r="A8909" t="str">
            <v>DATOS REDETERMINACION</v>
          </cell>
          <cell r="B8909">
            <v>0</v>
          </cell>
          <cell r="C8909" t="str">
            <v>DESIGNACION</v>
          </cell>
          <cell r="D8909" t="str">
            <v>U</v>
          </cell>
          <cell r="E8909" t="str">
            <v>Cantidad</v>
          </cell>
          <cell r="F8909" t="str">
            <v>$ Unitarios</v>
          </cell>
          <cell r="G8909" t="str">
            <v>$ Parcial</v>
          </cell>
        </row>
        <row r="8910">
          <cell r="A8910" t="str">
            <v>CÓDIGO</v>
          </cell>
          <cell r="B8910" t="str">
            <v>DESCRIPCIÓN</v>
          </cell>
          <cell r="C8910">
            <v>0</v>
          </cell>
          <cell r="D8910">
            <v>0</v>
          </cell>
          <cell r="E8910">
            <v>0</v>
          </cell>
          <cell r="F8910">
            <v>0</v>
          </cell>
          <cell r="G8910">
            <v>0</v>
          </cell>
        </row>
        <row r="8911">
          <cell r="A8911">
            <v>0</v>
          </cell>
          <cell r="B8911">
            <v>0</v>
          </cell>
          <cell r="C8911" t="str">
            <v>A - MATERIALES</v>
          </cell>
          <cell r="D8911">
            <v>0</v>
          </cell>
          <cell r="E8911">
            <v>0</v>
          </cell>
          <cell r="F8911">
            <v>0</v>
          </cell>
          <cell r="G8911">
            <v>0</v>
          </cell>
        </row>
        <row r="8912">
          <cell r="A8912" t="str">
            <v/>
          </cell>
          <cell r="B8912" t="str">
            <v/>
          </cell>
          <cell r="C8912">
            <v>0</v>
          </cell>
          <cell r="D8912" t="str">
            <v/>
          </cell>
          <cell r="E8912">
            <v>0</v>
          </cell>
          <cell r="F8912">
            <v>0</v>
          </cell>
          <cell r="G8912">
            <v>0</v>
          </cell>
        </row>
        <row r="8913">
          <cell r="A8913" t="str">
            <v/>
          </cell>
          <cell r="B8913" t="str">
            <v/>
          </cell>
          <cell r="C8913">
            <v>0</v>
          </cell>
          <cell r="D8913" t="str">
            <v/>
          </cell>
          <cell r="E8913">
            <v>0</v>
          </cell>
          <cell r="F8913">
            <v>0</v>
          </cell>
          <cell r="G8913">
            <v>0</v>
          </cell>
        </row>
        <row r="8914">
          <cell r="A8914" t="str">
            <v/>
          </cell>
          <cell r="B8914" t="str">
            <v/>
          </cell>
          <cell r="C8914">
            <v>0</v>
          </cell>
          <cell r="D8914" t="str">
            <v/>
          </cell>
          <cell r="E8914">
            <v>0</v>
          </cell>
          <cell r="F8914">
            <v>0</v>
          </cell>
          <cell r="G8914">
            <v>0</v>
          </cell>
        </row>
        <row r="8915">
          <cell r="A8915" t="str">
            <v/>
          </cell>
          <cell r="B8915" t="str">
            <v/>
          </cell>
          <cell r="C8915">
            <v>0</v>
          </cell>
          <cell r="D8915" t="str">
            <v/>
          </cell>
          <cell r="E8915">
            <v>0</v>
          </cell>
          <cell r="F8915">
            <v>0</v>
          </cell>
          <cell r="G8915">
            <v>0</v>
          </cell>
        </row>
        <row r="8916">
          <cell r="A8916" t="str">
            <v/>
          </cell>
          <cell r="B8916" t="str">
            <v/>
          </cell>
          <cell r="C8916">
            <v>0</v>
          </cell>
          <cell r="D8916" t="str">
            <v/>
          </cell>
          <cell r="E8916">
            <v>0</v>
          </cell>
          <cell r="F8916">
            <v>0</v>
          </cell>
          <cell r="G8916">
            <v>0</v>
          </cell>
        </row>
        <row r="8917">
          <cell r="A8917" t="str">
            <v/>
          </cell>
          <cell r="B8917" t="str">
            <v/>
          </cell>
          <cell r="C8917">
            <v>0</v>
          </cell>
          <cell r="D8917" t="str">
            <v/>
          </cell>
          <cell r="E8917">
            <v>0</v>
          </cell>
          <cell r="F8917">
            <v>0</v>
          </cell>
          <cell r="G8917">
            <v>0</v>
          </cell>
        </row>
        <row r="8918">
          <cell r="A8918" t="str">
            <v/>
          </cell>
          <cell r="B8918" t="str">
            <v/>
          </cell>
          <cell r="C8918">
            <v>0</v>
          </cell>
          <cell r="D8918" t="str">
            <v/>
          </cell>
          <cell r="E8918">
            <v>0</v>
          </cell>
          <cell r="F8918">
            <v>0</v>
          </cell>
          <cell r="G8918">
            <v>0</v>
          </cell>
        </row>
        <row r="8919">
          <cell r="A8919" t="str">
            <v/>
          </cell>
          <cell r="B8919" t="str">
            <v/>
          </cell>
          <cell r="C8919">
            <v>0</v>
          </cell>
          <cell r="D8919" t="str">
            <v/>
          </cell>
          <cell r="E8919">
            <v>0</v>
          </cell>
          <cell r="F8919">
            <v>0</v>
          </cell>
          <cell r="G8919">
            <v>0</v>
          </cell>
        </row>
        <row r="8920">
          <cell r="A8920" t="str">
            <v/>
          </cell>
          <cell r="B8920" t="str">
            <v/>
          </cell>
          <cell r="C8920">
            <v>0</v>
          </cell>
          <cell r="D8920" t="str">
            <v/>
          </cell>
          <cell r="E8920">
            <v>0</v>
          </cell>
          <cell r="F8920">
            <v>0</v>
          </cell>
          <cell r="G8920">
            <v>0</v>
          </cell>
        </row>
        <row r="8921">
          <cell r="A8921" t="str">
            <v/>
          </cell>
          <cell r="B8921" t="str">
            <v/>
          </cell>
          <cell r="C8921">
            <v>0</v>
          </cell>
          <cell r="D8921" t="str">
            <v/>
          </cell>
          <cell r="E8921">
            <v>0</v>
          </cell>
          <cell r="F8921">
            <v>0</v>
          </cell>
          <cell r="G8921">
            <v>0</v>
          </cell>
        </row>
        <row r="8922">
          <cell r="A8922" t="str">
            <v/>
          </cell>
          <cell r="B8922" t="str">
            <v/>
          </cell>
          <cell r="C8922">
            <v>0</v>
          </cell>
          <cell r="D8922" t="str">
            <v/>
          </cell>
          <cell r="E8922">
            <v>0</v>
          </cell>
          <cell r="F8922">
            <v>0</v>
          </cell>
          <cell r="G8922">
            <v>0</v>
          </cell>
        </row>
        <row r="8923">
          <cell r="A8923" t="str">
            <v/>
          </cell>
          <cell r="B8923" t="str">
            <v/>
          </cell>
          <cell r="C8923">
            <v>0</v>
          </cell>
          <cell r="D8923" t="str">
            <v/>
          </cell>
          <cell r="E8923">
            <v>0</v>
          </cell>
          <cell r="F8923">
            <v>0</v>
          </cell>
          <cell r="G8923">
            <v>0</v>
          </cell>
        </row>
        <row r="8924">
          <cell r="A8924" t="str">
            <v/>
          </cell>
          <cell r="B8924" t="str">
            <v/>
          </cell>
          <cell r="C8924">
            <v>0</v>
          </cell>
          <cell r="D8924" t="str">
            <v/>
          </cell>
          <cell r="E8924">
            <v>0</v>
          </cell>
          <cell r="F8924">
            <v>0</v>
          </cell>
          <cell r="G8924">
            <v>0</v>
          </cell>
        </row>
        <row r="8925">
          <cell r="A8925" t="str">
            <v/>
          </cell>
          <cell r="B8925" t="str">
            <v/>
          </cell>
          <cell r="C8925">
            <v>0</v>
          </cell>
          <cell r="D8925" t="str">
            <v/>
          </cell>
          <cell r="E8925">
            <v>0</v>
          </cell>
          <cell r="F8925">
            <v>0</v>
          </cell>
          <cell r="G8925">
            <v>0</v>
          </cell>
        </row>
        <row r="8926">
          <cell r="A8926">
            <v>0</v>
          </cell>
          <cell r="B8926">
            <v>0</v>
          </cell>
          <cell r="C8926">
            <v>0</v>
          </cell>
          <cell r="D8926">
            <v>0</v>
          </cell>
          <cell r="E8926">
            <v>0</v>
          </cell>
          <cell r="F8926" t="str">
            <v>Total A</v>
          </cell>
          <cell r="G8926">
            <v>0</v>
          </cell>
        </row>
        <row r="8927">
          <cell r="A8927">
            <v>0</v>
          </cell>
          <cell r="B8927">
            <v>0</v>
          </cell>
          <cell r="C8927" t="str">
            <v>B - MANO DE OBRA</v>
          </cell>
          <cell r="D8927">
            <v>0</v>
          </cell>
          <cell r="E8927">
            <v>0</v>
          </cell>
          <cell r="F8927">
            <v>0</v>
          </cell>
          <cell r="G8927">
            <v>0</v>
          </cell>
        </row>
        <row r="8928">
          <cell r="A8928" t="str">
            <v/>
          </cell>
          <cell r="B8928">
            <v>0</v>
          </cell>
          <cell r="C8928">
            <v>0</v>
          </cell>
          <cell r="D8928" t="str">
            <v/>
          </cell>
          <cell r="E8928">
            <v>0</v>
          </cell>
          <cell r="F8928">
            <v>0</v>
          </cell>
          <cell r="G8928">
            <v>0</v>
          </cell>
        </row>
        <row r="8929">
          <cell r="A8929" t="str">
            <v/>
          </cell>
          <cell r="B8929">
            <v>0</v>
          </cell>
          <cell r="C8929">
            <v>0</v>
          </cell>
          <cell r="D8929" t="str">
            <v/>
          </cell>
          <cell r="E8929">
            <v>0</v>
          </cell>
          <cell r="F8929">
            <v>0</v>
          </cell>
          <cell r="G8929">
            <v>0</v>
          </cell>
        </row>
        <row r="8930">
          <cell r="A8930" t="str">
            <v/>
          </cell>
          <cell r="B8930">
            <v>0</v>
          </cell>
          <cell r="C8930">
            <v>0</v>
          </cell>
          <cell r="D8930" t="str">
            <v/>
          </cell>
          <cell r="E8930">
            <v>0</v>
          </cell>
          <cell r="F8930">
            <v>0</v>
          </cell>
          <cell r="G8930">
            <v>0</v>
          </cell>
        </row>
        <row r="8931">
          <cell r="A8931" t="str">
            <v/>
          </cell>
          <cell r="B8931">
            <v>0</v>
          </cell>
          <cell r="C8931">
            <v>0</v>
          </cell>
          <cell r="D8931" t="str">
            <v/>
          </cell>
          <cell r="E8931">
            <v>0</v>
          </cell>
          <cell r="F8931">
            <v>0</v>
          </cell>
          <cell r="G8931">
            <v>0</v>
          </cell>
        </row>
        <row r="8932">
          <cell r="A8932" t="str">
            <v/>
          </cell>
          <cell r="B8932">
            <v>0</v>
          </cell>
          <cell r="C8932">
            <v>0</v>
          </cell>
          <cell r="D8932" t="str">
            <v/>
          </cell>
          <cell r="E8932">
            <v>0</v>
          </cell>
          <cell r="F8932">
            <v>0</v>
          </cell>
          <cell r="G8932">
            <v>0</v>
          </cell>
        </row>
        <row r="8933">
          <cell r="A8933" t="str">
            <v/>
          </cell>
          <cell r="B8933">
            <v>0</v>
          </cell>
          <cell r="C8933">
            <v>0</v>
          </cell>
          <cell r="D8933" t="str">
            <v/>
          </cell>
          <cell r="E8933">
            <v>0</v>
          </cell>
          <cell r="F8933">
            <v>0</v>
          </cell>
          <cell r="G8933">
            <v>0</v>
          </cell>
        </row>
        <row r="8934">
          <cell r="A8934" t="str">
            <v/>
          </cell>
          <cell r="B8934">
            <v>0</v>
          </cell>
          <cell r="C8934">
            <v>0</v>
          </cell>
          <cell r="D8934" t="str">
            <v/>
          </cell>
          <cell r="E8934">
            <v>0</v>
          </cell>
          <cell r="F8934">
            <v>0</v>
          </cell>
          <cell r="G8934">
            <v>0</v>
          </cell>
        </row>
        <row r="8935">
          <cell r="A8935" t="str">
            <v/>
          </cell>
          <cell r="B8935">
            <v>0</v>
          </cell>
          <cell r="C8935">
            <v>0</v>
          </cell>
          <cell r="D8935" t="str">
            <v/>
          </cell>
          <cell r="E8935">
            <v>0</v>
          </cell>
          <cell r="F8935">
            <v>0</v>
          </cell>
          <cell r="G8935">
            <v>0</v>
          </cell>
        </row>
        <row r="8936">
          <cell r="A8936">
            <v>0</v>
          </cell>
          <cell r="B8936">
            <v>0</v>
          </cell>
          <cell r="C8936">
            <v>0</v>
          </cell>
          <cell r="D8936">
            <v>0</v>
          </cell>
          <cell r="E8936">
            <v>0</v>
          </cell>
          <cell r="F8936" t="str">
            <v>Total B</v>
          </cell>
          <cell r="G8936">
            <v>0</v>
          </cell>
        </row>
        <row r="8937">
          <cell r="A8937">
            <v>0</v>
          </cell>
          <cell r="B8937">
            <v>0</v>
          </cell>
          <cell r="C8937" t="str">
            <v>C - EQUIPOS</v>
          </cell>
          <cell r="D8937">
            <v>0</v>
          </cell>
          <cell r="E8937">
            <v>0</v>
          </cell>
          <cell r="F8937">
            <v>0</v>
          </cell>
          <cell r="G8937">
            <v>0</v>
          </cell>
        </row>
        <row r="8938">
          <cell r="A8938" t="str">
            <v/>
          </cell>
          <cell r="B8938" t="str">
            <v/>
          </cell>
          <cell r="C8938">
            <v>0</v>
          </cell>
          <cell r="D8938" t="str">
            <v/>
          </cell>
          <cell r="E8938">
            <v>0</v>
          </cell>
          <cell r="F8938">
            <v>0</v>
          </cell>
          <cell r="G8938">
            <v>0</v>
          </cell>
        </row>
        <row r="8939">
          <cell r="A8939" t="str">
            <v/>
          </cell>
          <cell r="B8939" t="str">
            <v/>
          </cell>
          <cell r="C8939">
            <v>0</v>
          </cell>
          <cell r="D8939" t="str">
            <v/>
          </cell>
          <cell r="E8939">
            <v>0</v>
          </cell>
          <cell r="F8939">
            <v>0</v>
          </cell>
          <cell r="G8939">
            <v>0</v>
          </cell>
        </row>
        <row r="8940">
          <cell r="A8940" t="str">
            <v/>
          </cell>
          <cell r="B8940" t="str">
            <v/>
          </cell>
          <cell r="C8940">
            <v>0</v>
          </cell>
          <cell r="D8940" t="str">
            <v/>
          </cell>
          <cell r="E8940">
            <v>0</v>
          </cell>
          <cell r="F8940">
            <v>0</v>
          </cell>
          <cell r="G8940">
            <v>0</v>
          </cell>
        </row>
        <row r="8941">
          <cell r="A8941" t="str">
            <v/>
          </cell>
          <cell r="B8941" t="str">
            <v/>
          </cell>
          <cell r="C8941">
            <v>0</v>
          </cell>
          <cell r="D8941" t="str">
            <v/>
          </cell>
          <cell r="E8941">
            <v>0</v>
          </cell>
          <cell r="F8941">
            <v>0</v>
          </cell>
          <cell r="G8941">
            <v>0</v>
          </cell>
        </row>
        <row r="8942">
          <cell r="A8942" t="str">
            <v/>
          </cell>
          <cell r="B8942" t="str">
            <v/>
          </cell>
          <cell r="C8942">
            <v>0</v>
          </cell>
          <cell r="D8942" t="str">
            <v/>
          </cell>
          <cell r="E8942">
            <v>0</v>
          </cell>
          <cell r="F8942">
            <v>0</v>
          </cell>
          <cell r="G8942">
            <v>0</v>
          </cell>
        </row>
        <row r="8943">
          <cell r="A8943" t="str">
            <v/>
          </cell>
          <cell r="B8943" t="str">
            <v/>
          </cell>
          <cell r="C8943">
            <v>0</v>
          </cell>
          <cell r="D8943" t="str">
            <v/>
          </cell>
          <cell r="E8943">
            <v>0</v>
          </cell>
          <cell r="F8943">
            <v>0</v>
          </cell>
          <cell r="G8943">
            <v>0</v>
          </cell>
        </row>
        <row r="8944">
          <cell r="A8944" t="str">
            <v/>
          </cell>
          <cell r="B8944" t="str">
            <v/>
          </cell>
          <cell r="C8944">
            <v>0</v>
          </cell>
          <cell r="D8944" t="str">
            <v/>
          </cell>
          <cell r="E8944">
            <v>0</v>
          </cell>
          <cell r="F8944">
            <v>0</v>
          </cell>
          <cell r="G8944">
            <v>0</v>
          </cell>
        </row>
        <row r="8945">
          <cell r="A8945" t="str">
            <v/>
          </cell>
          <cell r="B8945" t="str">
            <v/>
          </cell>
          <cell r="C8945">
            <v>0</v>
          </cell>
          <cell r="D8945" t="str">
            <v/>
          </cell>
          <cell r="E8945">
            <v>0</v>
          </cell>
          <cell r="F8945">
            <v>0</v>
          </cell>
          <cell r="G8945">
            <v>0</v>
          </cell>
        </row>
        <row r="8946">
          <cell r="A8946" t="str">
            <v/>
          </cell>
          <cell r="B8946" t="str">
            <v/>
          </cell>
          <cell r="C8946">
            <v>0</v>
          </cell>
          <cell r="D8946" t="str">
            <v/>
          </cell>
          <cell r="E8946">
            <v>0</v>
          </cell>
          <cell r="F8946">
            <v>0</v>
          </cell>
          <cell r="G8946">
            <v>0</v>
          </cell>
        </row>
        <row r="8947">
          <cell r="A8947">
            <v>0</v>
          </cell>
          <cell r="B8947">
            <v>0</v>
          </cell>
          <cell r="C8947">
            <v>0</v>
          </cell>
          <cell r="D8947">
            <v>0</v>
          </cell>
          <cell r="E8947">
            <v>0</v>
          </cell>
          <cell r="F8947" t="str">
            <v>Total C</v>
          </cell>
          <cell r="G8947">
            <v>0</v>
          </cell>
        </row>
        <row r="8948">
          <cell r="A8948">
            <v>0</v>
          </cell>
          <cell r="B8948">
            <v>0</v>
          </cell>
          <cell r="C8948">
            <v>0</v>
          </cell>
          <cell r="D8948">
            <v>0</v>
          </cell>
          <cell r="E8948">
            <v>0</v>
          </cell>
          <cell r="F8948">
            <v>0</v>
          </cell>
          <cell r="G8948">
            <v>0</v>
          </cell>
        </row>
        <row r="8949">
          <cell r="A8949" t="str">
            <v/>
          </cell>
          <cell r="B8949" t="str">
            <v/>
          </cell>
          <cell r="C8949">
            <v>0</v>
          </cell>
          <cell r="D8949" t="str">
            <v>Costo  Neto</v>
          </cell>
          <cell r="E8949">
            <v>0</v>
          </cell>
          <cell r="F8949" t="str">
            <v>Total D=A+B+C</v>
          </cell>
          <cell r="G8949">
            <v>0</v>
          </cell>
        </row>
        <row r="8951">
          <cell r="A8951" t="str">
            <v>ANALISIS DE PRECIOS</v>
          </cell>
          <cell r="B8951">
            <v>0</v>
          </cell>
          <cell r="C8951">
            <v>0</v>
          </cell>
          <cell r="D8951">
            <v>0</v>
          </cell>
          <cell r="E8951">
            <v>0</v>
          </cell>
          <cell r="F8951">
            <v>0</v>
          </cell>
          <cell r="G8951">
            <v>0</v>
          </cell>
        </row>
        <row r="8952">
          <cell r="A8952" t="str">
            <v>COMITENTE:</v>
          </cell>
          <cell r="B8952" t="str">
            <v>DIRECCIÓN DE ARQUITECTURA</v>
          </cell>
          <cell r="C8952">
            <v>0</v>
          </cell>
          <cell r="D8952">
            <v>0</v>
          </cell>
          <cell r="E8952">
            <v>0</v>
          </cell>
          <cell r="F8952">
            <v>0</v>
          </cell>
          <cell r="G8952">
            <v>0</v>
          </cell>
        </row>
        <row r="8953">
          <cell r="A8953" t="str">
            <v>CONTRATISTA:</v>
          </cell>
          <cell r="B8953" t="str">
            <v>FUNCIONALES SIGOP</v>
          </cell>
          <cell r="C8953">
            <v>0</v>
          </cell>
          <cell r="D8953">
            <v>0</v>
          </cell>
          <cell r="E8953">
            <v>0</v>
          </cell>
          <cell r="F8953">
            <v>0</v>
          </cell>
          <cell r="G8953">
            <v>0</v>
          </cell>
        </row>
        <row r="8954">
          <cell r="A8954" t="str">
            <v>OBRA:</v>
          </cell>
          <cell r="B8954" t="str">
            <v>PRUEBA PLANILLA DE MEDICION</v>
          </cell>
          <cell r="C8954">
            <v>0</v>
          </cell>
          <cell r="D8954">
            <v>0</v>
          </cell>
          <cell r="E8954">
            <v>0</v>
          </cell>
          <cell r="F8954" t="str">
            <v>PRECIOS A:</v>
          </cell>
          <cell r="G8954">
            <v>0</v>
          </cell>
        </row>
        <row r="8955">
          <cell r="A8955" t="str">
            <v>UBICACIÓN:</v>
          </cell>
          <cell r="B8955" t="str">
            <v>CENTRO CIVICO</v>
          </cell>
          <cell r="C8955">
            <v>0</v>
          </cell>
          <cell r="D8955">
            <v>0</v>
          </cell>
          <cell r="E8955">
            <v>0</v>
          </cell>
          <cell r="F8955">
            <v>0</v>
          </cell>
          <cell r="G8955">
            <v>0</v>
          </cell>
        </row>
        <row r="8956">
          <cell r="A8956" t="str">
            <v>RUBRO:</v>
          </cell>
          <cell r="B8956" t="str">
            <v/>
          </cell>
          <cell r="C8956" t="str">
            <v/>
          </cell>
          <cell r="D8956">
            <v>0</v>
          </cell>
          <cell r="E8956">
            <v>0</v>
          </cell>
          <cell r="F8956">
            <v>0</v>
          </cell>
          <cell r="G8956">
            <v>0</v>
          </cell>
        </row>
        <row r="8957">
          <cell r="A8957" t="str">
            <v>ITEM:</v>
          </cell>
          <cell r="B8957" t="str">
            <v/>
          </cell>
          <cell r="C8957" t="str">
            <v/>
          </cell>
          <cell r="D8957">
            <v>0</v>
          </cell>
          <cell r="E8957">
            <v>0</v>
          </cell>
          <cell r="F8957" t="str">
            <v>UNIDAD:</v>
          </cell>
          <cell r="G8957" t="str">
            <v/>
          </cell>
        </row>
        <row r="8958">
          <cell r="A8958">
            <v>0</v>
          </cell>
          <cell r="B8958">
            <v>0</v>
          </cell>
          <cell r="C8958">
            <v>0</v>
          </cell>
          <cell r="D8958">
            <v>0</v>
          </cell>
          <cell r="E8958">
            <v>0</v>
          </cell>
          <cell r="F8958">
            <v>0</v>
          </cell>
          <cell r="G8958">
            <v>0</v>
          </cell>
        </row>
        <row r="8959">
          <cell r="A8959" t="str">
            <v>DATOS REDETERMINACION</v>
          </cell>
          <cell r="B8959">
            <v>0</v>
          </cell>
          <cell r="C8959" t="str">
            <v>DESIGNACION</v>
          </cell>
          <cell r="D8959" t="str">
            <v>U</v>
          </cell>
          <cell r="E8959" t="str">
            <v>Cantidad</v>
          </cell>
          <cell r="F8959" t="str">
            <v>$ Unitarios</v>
          </cell>
          <cell r="G8959" t="str">
            <v>$ Parcial</v>
          </cell>
        </row>
        <row r="8960">
          <cell r="A8960" t="str">
            <v>CÓDIGO</v>
          </cell>
          <cell r="B8960" t="str">
            <v>DESCRIPCIÓN</v>
          </cell>
          <cell r="C8960">
            <v>0</v>
          </cell>
          <cell r="D8960">
            <v>0</v>
          </cell>
          <cell r="E8960">
            <v>0</v>
          </cell>
          <cell r="F8960">
            <v>0</v>
          </cell>
          <cell r="G8960">
            <v>0</v>
          </cell>
        </row>
        <row r="8961">
          <cell r="A8961">
            <v>0</v>
          </cell>
          <cell r="B8961">
            <v>0</v>
          </cell>
          <cell r="C8961" t="str">
            <v>A - MATERIALES</v>
          </cell>
          <cell r="D8961">
            <v>0</v>
          </cell>
          <cell r="E8961">
            <v>0</v>
          </cell>
          <cell r="F8961">
            <v>0</v>
          </cell>
          <cell r="G8961">
            <v>0</v>
          </cell>
        </row>
        <row r="8962">
          <cell r="A8962" t="str">
            <v/>
          </cell>
          <cell r="B8962" t="str">
            <v/>
          </cell>
          <cell r="C8962">
            <v>0</v>
          </cell>
          <cell r="D8962" t="str">
            <v/>
          </cell>
          <cell r="E8962">
            <v>0</v>
          </cell>
          <cell r="F8962">
            <v>0</v>
          </cell>
          <cell r="G8962">
            <v>0</v>
          </cell>
        </row>
        <row r="8963">
          <cell r="A8963" t="str">
            <v/>
          </cell>
          <cell r="B8963" t="str">
            <v/>
          </cell>
          <cell r="C8963">
            <v>0</v>
          </cell>
          <cell r="D8963" t="str">
            <v/>
          </cell>
          <cell r="E8963">
            <v>0</v>
          </cell>
          <cell r="F8963">
            <v>0</v>
          </cell>
          <cell r="G8963">
            <v>0</v>
          </cell>
        </row>
        <row r="8964">
          <cell r="A8964" t="str">
            <v/>
          </cell>
          <cell r="B8964" t="str">
            <v/>
          </cell>
          <cell r="C8964">
            <v>0</v>
          </cell>
          <cell r="D8964" t="str">
            <v/>
          </cell>
          <cell r="E8964">
            <v>0</v>
          </cell>
          <cell r="F8964">
            <v>0</v>
          </cell>
          <cell r="G8964">
            <v>0</v>
          </cell>
        </row>
        <row r="8965">
          <cell r="A8965" t="str">
            <v/>
          </cell>
          <cell r="B8965" t="str">
            <v/>
          </cell>
          <cell r="C8965">
            <v>0</v>
          </cell>
          <cell r="D8965" t="str">
            <v/>
          </cell>
          <cell r="E8965">
            <v>0</v>
          </cell>
          <cell r="F8965">
            <v>0</v>
          </cell>
          <cell r="G8965">
            <v>0</v>
          </cell>
        </row>
        <row r="8966">
          <cell r="A8966" t="str">
            <v/>
          </cell>
          <cell r="B8966" t="str">
            <v/>
          </cell>
          <cell r="C8966">
            <v>0</v>
          </cell>
          <cell r="D8966" t="str">
            <v/>
          </cell>
          <cell r="E8966">
            <v>0</v>
          </cell>
          <cell r="F8966">
            <v>0</v>
          </cell>
          <cell r="G8966">
            <v>0</v>
          </cell>
        </row>
        <row r="8967">
          <cell r="A8967" t="str">
            <v/>
          </cell>
          <cell r="B8967" t="str">
            <v/>
          </cell>
          <cell r="C8967">
            <v>0</v>
          </cell>
          <cell r="D8967" t="str">
            <v/>
          </cell>
          <cell r="E8967">
            <v>0</v>
          </cell>
          <cell r="F8967">
            <v>0</v>
          </cell>
          <cell r="G8967">
            <v>0</v>
          </cell>
        </row>
        <row r="8968">
          <cell r="A8968" t="str">
            <v/>
          </cell>
          <cell r="B8968" t="str">
            <v/>
          </cell>
          <cell r="C8968">
            <v>0</v>
          </cell>
          <cell r="D8968" t="str">
            <v/>
          </cell>
          <cell r="E8968">
            <v>0</v>
          </cell>
          <cell r="F8968">
            <v>0</v>
          </cell>
          <cell r="G8968">
            <v>0</v>
          </cell>
        </row>
        <row r="8969">
          <cell r="A8969" t="str">
            <v/>
          </cell>
          <cell r="B8969" t="str">
            <v/>
          </cell>
          <cell r="C8969">
            <v>0</v>
          </cell>
          <cell r="D8969" t="str">
            <v/>
          </cell>
          <cell r="E8969">
            <v>0</v>
          </cell>
          <cell r="F8969">
            <v>0</v>
          </cell>
          <cell r="G8969">
            <v>0</v>
          </cell>
        </row>
        <row r="8970">
          <cell r="A8970" t="str">
            <v/>
          </cell>
          <cell r="B8970" t="str">
            <v/>
          </cell>
          <cell r="C8970">
            <v>0</v>
          </cell>
          <cell r="D8970" t="str">
            <v/>
          </cell>
          <cell r="E8970">
            <v>0</v>
          </cell>
          <cell r="F8970">
            <v>0</v>
          </cell>
          <cell r="G8970">
            <v>0</v>
          </cell>
        </row>
        <row r="8971">
          <cell r="A8971" t="str">
            <v/>
          </cell>
          <cell r="B8971" t="str">
            <v/>
          </cell>
          <cell r="C8971">
            <v>0</v>
          </cell>
          <cell r="D8971" t="str">
            <v/>
          </cell>
          <cell r="E8971">
            <v>0</v>
          </cell>
          <cell r="F8971">
            <v>0</v>
          </cell>
          <cell r="G8971">
            <v>0</v>
          </cell>
        </row>
        <row r="8972">
          <cell r="A8972" t="str">
            <v/>
          </cell>
          <cell r="B8972" t="str">
            <v/>
          </cell>
          <cell r="C8972">
            <v>0</v>
          </cell>
          <cell r="D8972" t="str">
            <v/>
          </cell>
          <cell r="E8972">
            <v>0</v>
          </cell>
          <cell r="F8972">
            <v>0</v>
          </cell>
          <cell r="G8972">
            <v>0</v>
          </cell>
        </row>
        <row r="8973">
          <cell r="A8973" t="str">
            <v/>
          </cell>
          <cell r="B8973" t="str">
            <v/>
          </cell>
          <cell r="C8973">
            <v>0</v>
          </cell>
          <cell r="D8973" t="str">
            <v/>
          </cell>
          <cell r="E8973">
            <v>0</v>
          </cell>
          <cell r="F8973">
            <v>0</v>
          </cell>
          <cell r="G8973">
            <v>0</v>
          </cell>
        </row>
        <row r="8974">
          <cell r="A8974" t="str">
            <v/>
          </cell>
          <cell r="B8974" t="str">
            <v/>
          </cell>
          <cell r="C8974">
            <v>0</v>
          </cell>
          <cell r="D8974" t="str">
            <v/>
          </cell>
          <cell r="E8974">
            <v>0</v>
          </cell>
          <cell r="F8974">
            <v>0</v>
          </cell>
          <cell r="G8974">
            <v>0</v>
          </cell>
        </row>
        <row r="8975">
          <cell r="A8975" t="str">
            <v/>
          </cell>
          <cell r="B8975" t="str">
            <v/>
          </cell>
          <cell r="C8975">
            <v>0</v>
          </cell>
          <cell r="D8975" t="str">
            <v/>
          </cell>
          <cell r="E8975">
            <v>0</v>
          </cell>
          <cell r="F8975">
            <v>0</v>
          </cell>
          <cell r="G8975">
            <v>0</v>
          </cell>
        </row>
        <row r="8976">
          <cell r="A8976">
            <v>0</v>
          </cell>
          <cell r="B8976">
            <v>0</v>
          </cell>
          <cell r="C8976">
            <v>0</v>
          </cell>
          <cell r="D8976">
            <v>0</v>
          </cell>
          <cell r="E8976">
            <v>0</v>
          </cell>
          <cell r="F8976" t="str">
            <v>Total A</v>
          </cell>
          <cell r="G8976">
            <v>0</v>
          </cell>
        </row>
        <row r="8977">
          <cell r="A8977">
            <v>0</v>
          </cell>
          <cell r="B8977">
            <v>0</v>
          </cell>
          <cell r="C8977" t="str">
            <v>B - MANO DE OBRA</v>
          </cell>
          <cell r="D8977">
            <v>0</v>
          </cell>
          <cell r="E8977">
            <v>0</v>
          </cell>
          <cell r="F8977">
            <v>0</v>
          </cell>
          <cell r="G8977">
            <v>0</v>
          </cell>
        </row>
        <row r="8978">
          <cell r="A8978" t="str">
            <v/>
          </cell>
          <cell r="B8978">
            <v>0</v>
          </cell>
          <cell r="C8978">
            <v>0</v>
          </cell>
          <cell r="D8978" t="str">
            <v/>
          </cell>
          <cell r="E8978">
            <v>0</v>
          </cell>
          <cell r="F8978">
            <v>0</v>
          </cell>
          <cell r="G8978">
            <v>0</v>
          </cell>
        </row>
        <row r="8979">
          <cell r="A8979" t="str">
            <v/>
          </cell>
          <cell r="B8979">
            <v>0</v>
          </cell>
          <cell r="C8979">
            <v>0</v>
          </cell>
          <cell r="D8979" t="str">
            <v/>
          </cell>
          <cell r="E8979">
            <v>0</v>
          </cell>
          <cell r="F8979">
            <v>0</v>
          </cell>
          <cell r="G8979">
            <v>0</v>
          </cell>
        </row>
        <row r="8980">
          <cell r="A8980" t="str">
            <v/>
          </cell>
          <cell r="B8980">
            <v>0</v>
          </cell>
          <cell r="C8980">
            <v>0</v>
          </cell>
          <cell r="D8980" t="str">
            <v/>
          </cell>
          <cell r="E8980">
            <v>0</v>
          </cell>
          <cell r="F8980">
            <v>0</v>
          </cell>
          <cell r="G8980">
            <v>0</v>
          </cell>
        </row>
        <row r="8981">
          <cell r="A8981" t="str">
            <v/>
          </cell>
          <cell r="B8981">
            <v>0</v>
          </cell>
          <cell r="C8981">
            <v>0</v>
          </cell>
          <cell r="D8981" t="str">
            <v/>
          </cell>
          <cell r="E8981">
            <v>0</v>
          </cell>
          <cell r="F8981">
            <v>0</v>
          </cell>
          <cell r="G8981">
            <v>0</v>
          </cell>
        </row>
        <row r="8982">
          <cell r="A8982" t="str">
            <v/>
          </cell>
          <cell r="B8982">
            <v>0</v>
          </cell>
          <cell r="C8982">
            <v>0</v>
          </cell>
          <cell r="D8982" t="str">
            <v/>
          </cell>
          <cell r="E8982">
            <v>0</v>
          </cell>
          <cell r="F8982">
            <v>0</v>
          </cell>
          <cell r="G8982">
            <v>0</v>
          </cell>
        </row>
        <row r="8983">
          <cell r="A8983" t="str">
            <v/>
          </cell>
          <cell r="B8983">
            <v>0</v>
          </cell>
          <cell r="C8983">
            <v>0</v>
          </cell>
          <cell r="D8983" t="str">
            <v/>
          </cell>
          <cell r="E8983">
            <v>0</v>
          </cell>
          <cell r="F8983">
            <v>0</v>
          </cell>
          <cell r="G8983">
            <v>0</v>
          </cell>
        </row>
        <row r="8984">
          <cell r="A8984" t="str">
            <v/>
          </cell>
          <cell r="B8984">
            <v>0</v>
          </cell>
          <cell r="C8984">
            <v>0</v>
          </cell>
          <cell r="D8984" t="str">
            <v/>
          </cell>
          <cell r="E8984">
            <v>0</v>
          </cell>
          <cell r="F8984">
            <v>0</v>
          </cell>
          <cell r="G8984">
            <v>0</v>
          </cell>
        </row>
        <row r="8985">
          <cell r="A8985" t="str">
            <v/>
          </cell>
          <cell r="B8985">
            <v>0</v>
          </cell>
          <cell r="C8985">
            <v>0</v>
          </cell>
          <cell r="D8985" t="str">
            <v/>
          </cell>
          <cell r="E8985">
            <v>0</v>
          </cell>
          <cell r="F8985">
            <v>0</v>
          </cell>
          <cell r="G8985">
            <v>0</v>
          </cell>
        </row>
        <row r="8986">
          <cell r="A8986">
            <v>0</v>
          </cell>
          <cell r="B8986">
            <v>0</v>
          </cell>
          <cell r="C8986">
            <v>0</v>
          </cell>
          <cell r="D8986">
            <v>0</v>
          </cell>
          <cell r="E8986">
            <v>0</v>
          </cell>
          <cell r="F8986" t="str">
            <v>Total B</v>
          </cell>
          <cell r="G8986">
            <v>0</v>
          </cell>
        </row>
        <row r="8987">
          <cell r="A8987">
            <v>0</v>
          </cell>
          <cell r="B8987">
            <v>0</v>
          </cell>
          <cell r="C8987" t="str">
            <v>C - EQUIPOS</v>
          </cell>
          <cell r="D8987">
            <v>0</v>
          </cell>
          <cell r="E8987">
            <v>0</v>
          </cell>
          <cell r="F8987">
            <v>0</v>
          </cell>
          <cell r="G8987">
            <v>0</v>
          </cell>
        </row>
        <row r="8988">
          <cell r="A8988" t="str">
            <v/>
          </cell>
          <cell r="B8988" t="str">
            <v/>
          </cell>
          <cell r="C8988">
            <v>0</v>
          </cell>
          <cell r="D8988" t="str">
            <v/>
          </cell>
          <cell r="E8988">
            <v>0</v>
          </cell>
          <cell r="F8988">
            <v>0</v>
          </cell>
          <cell r="G8988">
            <v>0</v>
          </cell>
        </row>
        <row r="8989">
          <cell r="A8989" t="str">
            <v/>
          </cell>
          <cell r="B8989" t="str">
            <v/>
          </cell>
          <cell r="C8989">
            <v>0</v>
          </cell>
          <cell r="D8989" t="str">
            <v/>
          </cell>
          <cell r="E8989">
            <v>0</v>
          </cell>
          <cell r="F8989">
            <v>0</v>
          </cell>
          <cell r="G8989">
            <v>0</v>
          </cell>
        </row>
        <row r="8990">
          <cell r="A8990" t="str">
            <v/>
          </cell>
          <cell r="B8990" t="str">
            <v/>
          </cell>
          <cell r="C8990">
            <v>0</v>
          </cell>
          <cell r="D8990" t="str">
            <v/>
          </cell>
          <cell r="E8990">
            <v>0</v>
          </cell>
          <cell r="F8990">
            <v>0</v>
          </cell>
          <cell r="G8990">
            <v>0</v>
          </cell>
        </row>
        <row r="8991">
          <cell r="A8991" t="str">
            <v/>
          </cell>
          <cell r="B8991" t="str">
            <v/>
          </cell>
          <cell r="C8991">
            <v>0</v>
          </cell>
          <cell r="D8991" t="str">
            <v/>
          </cell>
          <cell r="E8991">
            <v>0</v>
          </cell>
          <cell r="F8991">
            <v>0</v>
          </cell>
          <cell r="G8991">
            <v>0</v>
          </cell>
        </row>
        <row r="8992">
          <cell r="A8992" t="str">
            <v/>
          </cell>
          <cell r="B8992" t="str">
            <v/>
          </cell>
          <cell r="C8992">
            <v>0</v>
          </cell>
          <cell r="D8992" t="str">
            <v/>
          </cell>
          <cell r="E8992">
            <v>0</v>
          </cell>
          <cell r="F8992">
            <v>0</v>
          </cell>
          <cell r="G8992">
            <v>0</v>
          </cell>
        </row>
        <row r="8993">
          <cell r="A8993" t="str">
            <v/>
          </cell>
          <cell r="B8993" t="str">
            <v/>
          </cell>
          <cell r="C8993">
            <v>0</v>
          </cell>
          <cell r="D8993" t="str">
            <v/>
          </cell>
          <cell r="E8993">
            <v>0</v>
          </cell>
          <cell r="F8993">
            <v>0</v>
          </cell>
          <cell r="G8993">
            <v>0</v>
          </cell>
        </row>
        <row r="8994">
          <cell r="A8994" t="str">
            <v/>
          </cell>
          <cell r="B8994" t="str">
            <v/>
          </cell>
          <cell r="C8994">
            <v>0</v>
          </cell>
          <cell r="D8994" t="str">
            <v/>
          </cell>
          <cell r="E8994">
            <v>0</v>
          </cell>
          <cell r="F8994">
            <v>0</v>
          </cell>
          <cell r="G8994">
            <v>0</v>
          </cell>
        </row>
        <row r="8995">
          <cell r="A8995" t="str">
            <v/>
          </cell>
          <cell r="B8995" t="str">
            <v/>
          </cell>
          <cell r="C8995">
            <v>0</v>
          </cell>
          <cell r="D8995" t="str">
            <v/>
          </cell>
          <cell r="E8995">
            <v>0</v>
          </cell>
          <cell r="F8995">
            <v>0</v>
          </cell>
          <cell r="G8995">
            <v>0</v>
          </cell>
        </row>
        <row r="8996">
          <cell r="A8996" t="str">
            <v/>
          </cell>
          <cell r="B8996" t="str">
            <v/>
          </cell>
          <cell r="C8996">
            <v>0</v>
          </cell>
          <cell r="D8996" t="str">
            <v/>
          </cell>
          <cell r="E8996">
            <v>0</v>
          </cell>
          <cell r="F8996">
            <v>0</v>
          </cell>
          <cell r="G8996">
            <v>0</v>
          </cell>
        </row>
        <row r="8997">
          <cell r="A8997">
            <v>0</v>
          </cell>
          <cell r="B8997">
            <v>0</v>
          </cell>
          <cell r="C8997">
            <v>0</v>
          </cell>
          <cell r="D8997">
            <v>0</v>
          </cell>
          <cell r="E8997">
            <v>0</v>
          </cell>
          <cell r="F8997" t="str">
            <v>Total C</v>
          </cell>
          <cell r="G8997">
            <v>0</v>
          </cell>
        </row>
        <row r="8998">
          <cell r="A8998">
            <v>0</v>
          </cell>
          <cell r="B8998">
            <v>0</v>
          </cell>
          <cell r="C8998">
            <v>0</v>
          </cell>
          <cell r="D8998">
            <v>0</v>
          </cell>
          <cell r="E8998">
            <v>0</v>
          </cell>
          <cell r="F8998">
            <v>0</v>
          </cell>
          <cell r="G8998">
            <v>0</v>
          </cell>
        </row>
        <row r="8999">
          <cell r="A8999" t="str">
            <v/>
          </cell>
          <cell r="B8999" t="str">
            <v/>
          </cell>
          <cell r="C8999">
            <v>0</v>
          </cell>
          <cell r="D8999" t="str">
            <v>Costo  Neto</v>
          </cell>
          <cell r="E8999">
            <v>0</v>
          </cell>
          <cell r="F8999" t="str">
            <v>Total D=A+B+C</v>
          </cell>
          <cell r="G8999">
            <v>0</v>
          </cell>
        </row>
        <row r="9001">
          <cell r="A9001" t="str">
            <v>ANALISIS DE PRECIOS</v>
          </cell>
          <cell r="B9001">
            <v>0</v>
          </cell>
          <cell r="C9001">
            <v>0</v>
          </cell>
          <cell r="D9001">
            <v>0</v>
          </cell>
          <cell r="E9001">
            <v>0</v>
          </cell>
          <cell r="F9001">
            <v>0</v>
          </cell>
          <cell r="G9001">
            <v>0</v>
          </cell>
        </row>
        <row r="9002">
          <cell r="A9002" t="str">
            <v>COMITENTE:</v>
          </cell>
          <cell r="B9002" t="str">
            <v>DIRECCIÓN DE ARQUITECTURA</v>
          </cell>
          <cell r="C9002">
            <v>0</v>
          </cell>
          <cell r="D9002">
            <v>0</v>
          </cell>
          <cell r="E9002">
            <v>0</v>
          </cell>
          <cell r="F9002">
            <v>0</v>
          </cell>
          <cell r="G9002">
            <v>0</v>
          </cell>
        </row>
        <row r="9003">
          <cell r="A9003" t="str">
            <v>CONTRATISTA:</v>
          </cell>
          <cell r="B9003" t="str">
            <v>FUNCIONALES SIGOP</v>
          </cell>
          <cell r="C9003">
            <v>0</v>
          </cell>
          <cell r="D9003">
            <v>0</v>
          </cell>
          <cell r="E9003">
            <v>0</v>
          </cell>
          <cell r="F9003">
            <v>0</v>
          </cell>
          <cell r="G9003">
            <v>0</v>
          </cell>
        </row>
        <row r="9004">
          <cell r="A9004" t="str">
            <v>OBRA:</v>
          </cell>
          <cell r="B9004" t="str">
            <v>PRUEBA PLANILLA DE MEDICION</v>
          </cell>
          <cell r="C9004">
            <v>0</v>
          </cell>
          <cell r="D9004">
            <v>0</v>
          </cell>
          <cell r="E9004">
            <v>0</v>
          </cell>
          <cell r="F9004" t="str">
            <v>PRECIOS A:</v>
          </cell>
          <cell r="G9004">
            <v>0</v>
          </cell>
        </row>
        <row r="9005">
          <cell r="A9005" t="str">
            <v>UBICACIÓN:</v>
          </cell>
          <cell r="B9005" t="str">
            <v>CENTRO CIVICO</v>
          </cell>
          <cell r="C9005">
            <v>0</v>
          </cell>
          <cell r="D9005">
            <v>0</v>
          </cell>
          <cell r="E9005">
            <v>0</v>
          </cell>
          <cell r="F9005">
            <v>0</v>
          </cell>
          <cell r="G9005">
            <v>0</v>
          </cell>
        </row>
        <row r="9006">
          <cell r="A9006" t="str">
            <v>RUBRO:</v>
          </cell>
          <cell r="B9006" t="str">
            <v/>
          </cell>
          <cell r="C9006" t="str">
            <v/>
          </cell>
          <cell r="D9006">
            <v>0</v>
          </cell>
          <cell r="E9006">
            <v>0</v>
          </cell>
          <cell r="F9006">
            <v>0</v>
          </cell>
          <cell r="G9006">
            <v>0</v>
          </cell>
        </row>
        <row r="9007">
          <cell r="A9007" t="str">
            <v>ITEM:</v>
          </cell>
          <cell r="B9007" t="str">
            <v/>
          </cell>
          <cell r="C9007" t="str">
            <v/>
          </cell>
          <cell r="D9007">
            <v>0</v>
          </cell>
          <cell r="E9007">
            <v>0</v>
          </cell>
          <cell r="F9007" t="str">
            <v>UNIDAD:</v>
          </cell>
          <cell r="G9007" t="str">
            <v/>
          </cell>
        </row>
        <row r="9008">
          <cell r="A9008">
            <v>0</v>
          </cell>
          <cell r="B9008">
            <v>0</v>
          </cell>
          <cell r="C9008">
            <v>0</v>
          </cell>
          <cell r="D9008">
            <v>0</v>
          </cell>
          <cell r="E9008">
            <v>0</v>
          </cell>
          <cell r="F9008">
            <v>0</v>
          </cell>
          <cell r="G9008">
            <v>0</v>
          </cell>
        </row>
        <row r="9009">
          <cell r="A9009" t="str">
            <v>DATOS REDETERMINACION</v>
          </cell>
          <cell r="B9009">
            <v>0</v>
          </cell>
          <cell r="C9009" t="str">
            <v>DESIGNACION</v>
          </cell>
          <cell r="D9009" t="str">
            <v>U</v>
          </cell>
          <cell r="E9009" t="str">
            <v>Cantidad</v>
          </cell>
          <cell r="F9009" t="str">
            <v>$ Unitarios</v>
          </cell>
          <cell r="G9009" t="str">
            <v>$ Parcial</v>
          </cell>
        </row>
        <row r="9010">
          <cell r="A9010" t="str">
            <v>CÓDIGO</v>
          </cell>
          <cell r="B9010" t="str">
            <v>DESCRIPCIÓN</v>
          </cell>
          <cell r="C9010">
            <v>0</v>
          </cell>
          <cell r="D9010">
            <v>0</v>
          </cell>
          <cell r="E9010">
            <v>0</v>
          </cell>
          <cell r="F9010">
            <v>0</v>
          </cell>
          <cell r="G9010">
            <v>0</v>
          </cell>
        </row>
        <row r="9011">
          <cell r="A9011">
            <v>0</v>
          </cell>
          <cell r="B9011">
            <v>0</v>
          </cell>
          <cell r="C9011" t="str">
            <v>A - MATERIALES</v>
          </cell>
          <cell r="D9011">
            <v>0</v>
          </cell>
          <cell r="E9011">
            <v>0</v>
          </cell>
          <cell r="F9011">
            <v>0</v>
          </cell>
          <cell r="G9011">
            <v>0</v>
          </cell>
        </row>
        <row r="9012">
          <cell r="A9012" t="str">
            <v/>
          </cell>
          <cell r="B9012" t="str">
            <v/>
          </cell>
          <cell r="C9012">
            <v>0</v>
          </cell>
          <cell r="D9012" t="str">
            <v/>
          </cell>
          <cell r="E9012">
            <v>0</v>
          </cell>
          <cell r="F9012">
            <v>0</v>
          </cell>
          <cell r="G9012">
            <v>0</v>
          </cell>
        </row>
        <row r="9013">
          <cell r="A9013" t="str">
            <v/>
          </cell>
          <cell r="B9013" t="str">
            <v/>
          </cell>
          <cell r="C9013">
            <v>0</v>
          </cell>
          <cell r="D9013" t="str">
            <v/>
          </cell>
          <cell r="E9013">
            <v>0</v>
          </cell>
          <cell r="F9013">
            <v>0</v>
          </cell>
          <cell r="G9013">
            <v>0</v>
          </cell>
        </row>
        <row r="9014">
          <cell r="A9014" t="str">
            <v/>
          </cell>
          <cell r="B9014" t="str">
            <v/>
          </cell>
          <cell r="C9014">
            <v>0</v>
          </cell>
          <cell r="D9014" t="str">
            <v/>
          </cell>
          <cell r="E9014">
            <v>0</v>
          </cell>
          <cell r="F9014">
            <v>0</v>
          </cell>
          <cell r="G9014">
            <v>0</v>
          </cell>
        </row>
        <row r="9015">
          <cell r="A9015" t="str">
            <v/>
          </cell>
          <cell r="B9015" t="str">
            <v/>
          </cell>
          <cell r="C9015">
            <v>0</v>
          </cell>
          <cell r="D9015" t="str">
            <v/>
          </cell>
          <cell r="E9015">
            <v>0</v>
          </cell>
          <cell r="F9015">
            <v>0</v>
          </cell>
          <cell r="G9015">
            <v>0</v>
          </cell>
        </row>
        <row r="9016">
          <cell r="A9016" t="str">
            <v/>
          </cell>
          <cell r="B9016" t="str">
            <v/>
          </cell>
          <cell r="C9016">
            <v>0</v>
          </cell>
          <cell r="D9016" t="str">
            <v/>
          </cell>
          <cell r="E9016">
            <v>0</v>
          </cell>
          <cell r="F9016">
            <v>0</v>
          </cell>
          <cell r="G9016">
            <v>0</v>
          </cell>
        </row>
        <row r="9017">
          <cell r="A9017" t="str">
            <v/>
          </cell>
          <cell r="B9017" t="str">
            <v/>
          </cell>
          <cell r="C9017">
            <v>0</v>
          </cell>
          <cell r="D9017" t="str">
            <v/>
          </cell>
          <cell r="E9017">
            <v>0</v>
          </cell>
          <cell r="F9017">
            <v>0</v>
          </cell>
          <cell r="G9017">
            <v>0</v>
          </cell>
        </row>
        <row r="9018">
          <cell r="A9018" t="str">
            <v/>
          </cell>
          <cell r="B9018" t="str">
            <v/>
          </cell>
          <cell r="C9018">
            <v>0</v>
          </cell>
          <cell r="D9018" t="str">
            <v/>
          </cell>
          <cell r="E9018">
            <v>0</v>
          </cell>
          <cell r="F9018">
            <v>0</v>
          </cell>
          <cell r="G9018">
            <v>0</v>
          </cell>
        </row>
        <row r="9019">
          <cell r="A9019" t="str">
            <v/>
          </cell>
          <cell r="B9019" t="str">
            <v/>
          </cell>
          <cell r="C9019">
            <v>0</v>
          </cell>
          <cell r="D9019" t="str">
            <v/>
          </cell>
          <cell r="E9019">
            <v>0</v>
          </cell>
          <cell r="F9019">
            <v>0</v>
          </cell>
          <cell r="G9019">
            <v>0</v>
          </cell>
        </row>
        <row r="9020">
          <cell r="A9020" t="str">
            <v/>
          </cell>
          <cell r="B9020" t="str">
            <v/>
          </cell>
          <cell r="C9020">
            <v>0</v>
          </cell>
          <cell r="D9020" t="str">
            <v/>
          </cell>
          <cell r="E9020">
            <v>0</v>
          </cell>
          <cell r="F9020">
            <v>0</v>
          </cell>
          <cell r="G9020">
            <v>0</v>
          </cell>
        </row>
        <row r="9021">
          <cell r="A9021" t="str">
            <v/>
          </cell>
          <cell r="B9021" t="str">
            <v/>
          </cell>
          <cell r="C9021">
            <v>0</v>
          </cell>
          <cell r="D9021" t="str">
            <v/>
          </cell>
          <cell r="E9021">
            <v>0</v>
          </cell>
          <cell r="F9021">
            <v>0</v>
          </cell>
          <cell r="G9021">
            <v>0</v>
          </cell>
        </row>
        <row r="9022">
          <cell r="A9022" t="str">
            <v/>
          </cell>
          <cell r="B9022" t="str">
            <v/>
          </cell>
          <cell r="C9022">
            <v>0</v>
          </cell>
          <cell r="D9022" t="str">
            <v/>
          </cell>
          <cell r="E9022">
            <v>0</v>
          </cell>
          <cell r="F9022">
            <v>0</v>
          </cell>
          <cell r="G9022">
            <v>0</v>
          </cell>
        </row>
        <row r="9023">
          <cell r="A9023" t="str">
            <v/>
          </cell>
          <cell r="B9023" t="str">
            <v/>
          </cell>
          <cell r="C9023">
            <v>0</v>
          </cell>
          <cell r="D9023" t="str">
            <v/>
          </cell>
          <cell r="E9023">
            <v>0</v>
          </cell>
          <cell r="F9023">
            <v>0</v>
          </cell>
          <cell r="G9023">
            <v>0</v>
          </cell>
        </row>
        <row r="9024">
          <cell r="A9024" t="str">
            <v/>
          </cell>
          <cell r="B9024" t="str">
            <v/>
          </cell>
          <cell r="C9024">
            <v>0</v>
          </cell>
          <cell r="D9024" t="str">
            <v/>
          </cell>
          <cell r="E9024">
            <v>0</v>
          </cell>
          <cell r="F9024">
            <v>0</v>
          </cell>
          <cell r="G9024">
            <v>0</v>
          </cell>
        </row>
        <row r="9025">
          <cell r="A9025" t="str">
            <v/>
          </cell>
          <cell r="B9025" t="str">
            <v/>
          </cell>
          <cell r="C9025">
            <v>0</v>
          </cell>
          <cell r="D9025" t="str">
            <v/>
          </cell>
          <cell r="E9025">
            <v>0</v>
          </cell>
          <cell r="F9025">
            <v>0</v>
          </cell>
          <cell r="G9025">
            <v>0</v>
          </cell>
        </row>
        <row r="9026">
          <cell r="A9026">
            <v>0</v>
          </cell>
          <cell r="B9026">
            <v>0</v>
          </cell>
          <cell r="C9026">
            <v>0</v>
          </cell>
          <cell r="D9026">
            <v>0</v>
          </cell>
          <cell r="E9026">
            <v>0</v>
          </cell>
          <cell r="F9026" t="str">
            <v>Total A</v>
          </cell>
          <cell r="G9026">
            <v>0</v>
          </cell>
        </row>
        <row r="9027">
          <cell r="A9027">
            <v>0</v>
          </cell>
          <cell r="B9027">
            <v>0</v>
          </cell>
          <cell r="C9027" t="str">
            <v>B - MANO DE OBRA</v>
          </cell>
          <cell r="D9027">
            <v>0</v>
          </cell>
          <cell r="E9027">
            <v>0</v>
          </cell>
          <cell r="F9027">
            <v>0</v>
          </cell>
          <cell r="G9027">
            <v>0</v>
          </cell>
        </row>
        <row r="9028">
          <cell r="A9028" t="str">
            <v/>
          </cell>
          <cell r="B9028">
            <v>0</v>
          </cell>
          <cell r="C9028">
            <v>0</v>
          </cell>
          <cell r="D9028" t="str">
            <v/>
          </cell>
          <cell r="E9028">
            <v>0</v>
          </cell>
          <cell r="F9028">
            <v>0</v>
          </cell>
          <cell r="G9028">
            <v>0</v>
          </cell>
        </row>
        <row r="9029">
          <cell r="A9029" t="str">
            <v/>
          </cell>
          <cell r="B9029">
            <v>0</v>
          </cell>
          <cell r="C9029">
            <v>0</v>
          </cell>
          <cell r="D9029" t="str">
            <v/>
          </cell>
          <cell r="E9029">
            <v>0</v>
          </cell>
          <cell r="F9029">
            <v>0</v>
          </cell>
          <cell r="G9029">
            <v>0</v>
          </cell>
        </row>
        <row r="9030">
          <cell r="A9030" t="str">
            <v/>
          </cell>
          <cell r="B9030">
            <v>0</v>
          </cell>
          <cell r="C9030">
            <v>0</v>
          </cell>
          <cell r="D9030" t="str">
            <v/>
          </cell>
          <cell r="E9030">
            <v>0</v>
          </cell>
          <cell r="F9030">
            <v>0</v>
          </cell>
          <cell r="G9030">
            <v>0</v>
          </cell>
        </row>
        <row r="9031">
          <cell r="A9031" t="str">
            <v/>
          </cell>
          <cell r="B9031">
            <v>0</v>
          </cell>
          <cell r="C9031">
            <v>0</v>
          </cell>
          <cell r="D9031" t="str">
            <v/>
          </cell>
          <cell r="E9031">
            <v>0</v>
          </cell>
          <cell r="F9031">
            <v>0</v>
          </cell>
          <cell r="G9031">
            <v>0</v>
          </cell>
        </row>
        <row r="9032">
          <cell r="A9032" t="str">
            <v/>
          </cell>
          <cell r="B9032">
            <v>0</v>
          </cell>
          <cell r="C9032">
            <v>0</v>
          </cell>
          <cell r="D9032" t="str">
            <v/>
          </cell>
          <cell r="E9032">
            <v>0</v>
          </cell>
          <cell r="F9032">
            <v>0</v>
          </cell>
          <cell r="G9032">
            <v>0</v>
          </cell>
        </row>
        <row r="9033">
          <cell r="A9033" t="str">
            <v/>
          </cell>
          <cell r="B9033">
            <v>0</v>
          </cell>
          <cell r="C9033">
            <v>0</v>
          </cell>
          <cell r="D9033" t="str">
            <v/>
          </cell>
          <cell r="E9033">
            <v>0</v>
          </cell>
          <cell r="F9033">
            <v>0</v>
          </cell>
          <cell r="G9033">
            <v>0</v>
          </cell>
        </row>
        <row r="9034">
          <cell r="A9034" t="str">
            <v/>
          </cell>
          <cell r="B9034">
            <v>0</v>
          </cell>
          <cell r="C9034">
            <v>0</v>
          </cell>
          <cell r="D9034" t="str">
            <v/>
          </cell>
          <cell r="E9034">
            <v>0</v>
          </cell>
          <cell r="F9034">
            <v>0</v>
          </cell>
          <cell r="G9034">
            <v>0</v>
          </cell>
        </row>
        <row r="9035">
          <cell r="A9035" t="str">
            <v/>
          </cell>
          <cell r="B9035">
            <v>0</v>
          </cell>
          <cell r="C9035">
            <v>0</v>
          </cell>
          <cell r="D9035" t="str">
            <v/>
          </cell>
          <cell r="E9035">
            <v>0</v>
          </cell>
          <cell r="F9035">
            <v>0</v>
          </cell>
          <cell r="G9035">
            <v>0</v>
          </cell>
        </row>
        <row r="9036">
          <cell r="A9036">
            <v>0</v>
          </cell>
          <cell r="B9036">
            <v>0</v>
          </cell>
          <cell r="C9036">
            <v>0</v>
          </cell>
          <cell r="D9036">
            <v>0</v>
          </cell>
          <cell r="E9036">
            <v>0</v>
          </cell>
          <cell r="F9036" t="str">
            <v>Total B</v>
          </cell>
          <cell r="G9036">
            <v>0</v>
          </cell>
        </row>
        <row r="9037">
          <cell r="A9037">
            <v>0</v>
          </cell>
          <cell r="B9037">
            <v>0</v>
          </cell>
          <cell r="C9037" t="str">
            <v>C - EQUIPOS</v>
          </cell>
          <cell r="D9037">
            <v>0</v>
          </cell>
          <cell r="E9037">
            <v>0</v>
          </cell>
          <cell r="F9037">
            <v>0</v>
          </cell>
          <cell r="G9037">
            <v>0</v>
          </cell>
        </row>
        <row r="9038">
          <cell r="A9038" t="str">
            <v/>
          </cell>
          <cell r="B9038" t="str">
            <v/>
          </cell>
          <cell r="C9038">
            <v>0</v>
          </cell>
          <cell r="D9038" t="str">
            <v/>
          </cell>
          <cell r="E9038">
            <v>0</v>
          </cell>
          <cell r="F9038">
            <v>0</v>
          </cell>
          <cell r="G9038">
            <v>0</v>
          </cell>
        </row>
        <row r="9039">
          <cell r="A9039" t="str">
            <v/>
          </cell>
          <cell r="B9039" t="str">
            <v/>
          </cell>
          <cell r="C9039">
            <v>0</v>
          </cell>
          <cell r="D9039" t="str">
            <v/>
          </cell>
          <cell r="E9039">
            <v>0</v>
          </cell>
          <cell r="F9039">
            <v>0</v>
          </cell>
          <cell r="G9039">
            <v>0</v>
          </cell>
        </row>
        <row r="9040">
          <cell r="A9040" t="str">
            <v/>
          </cell>
          <cell r="B9040" t="str">
            <v/>
          </cell>
          <cell r="C9040">
            <v>0</v>
          </cell>
          <cell r="D9040" t="str">
            <v/>
          </cell>
          <cell r="E9040">
            <v>0</v>
          </cell>
          <cell r="F9040">
            <v>0</v>
          </cell>
          <cell r="G9040">
            <v>0</v>
          </cell>
        </row>
        <row r="9041">
          <cell r="A9041" t="str">
            <v/>
          </cell>
          <cell r="B9041" t="str">
            <v/>
          </cell>
          <cell r="C9041">
            <v>0</v>
          </cell>
          <cell r="D9041" t="str">
            <v/>
          </cell>
          <cell r="E9041">
            <v>0</v>
          </cell>
          <cell r="F9041">
            <v>0</v>
          </cell>
          <cell r="G9041">
            <v>0</v>
          </cell>
        </row>
        <row r="9042">
          <cell r="A9042" t="str">
            <v/>
          </cell>
          <cell r="B9042" t="str">
            <v/>
          </cell>
          <cell r="C9042">
            <v>0</v>
          </cell>
          <cell r="D9042" t="str">
            <v/>
          </cell>
          <cell r="E9042">
            <v>0</v>
          </cell>
          <cell r="F9042">
            <v>0</v>
          </cell>
          <cell r="G9042">
            <v>0</v>
          </cell>
        </row>
        <row r="9043">
          <cell r="A9043" t="str">
            <v/>
          </cell>
          <cell r="B9043" t="str">
            <v/>
          </cell>
          <cell r="C9043">
            <v>0</v>
          </cell>
          <cell r="D9043" t="str">
            <v/>
          </cell>
          <cell r="E9043">
            <v>0</v>
          </cell>
          <cell r="F9043">
            <v>0</v>
          </cell>
          <cell r="G9043">
            <v>0</v>
          </cell>
        </row>
        <row r="9044">
          <cell r="A9044" t="str">
            <v/>
          </cell>
          <cell r="B9044" t="str">
            <v/>
          </cell>
          <cell r="C9044">
            <v>0</v>
          </cell>
          <cell r="D9044" t="str">
            <v/>
          </cell>
          <cell r="E9044">
            <v>0</v>
          </cell>
          <cell r="F9044">
            <v>0</v>
          </cell>
          <cell r="G9044">
            <v>0</v>
          </cell>
        </row>
        <row r="9045">
          <cell r="A9045" t="str">
            <v/>
          </cell>
          <cell r="B9045" t="str">
            <v/>
          </cell>
          <cell r="C9045">
            <v>0</v>
          </cell>
          <cell r="D9045" t="str">
            <v/>
          </cell>
          <cell r="E9045">
            <v>0</v>
          </cell>
          <cell r="F9045">
            <v>0</v>
          </cell>
          <cell r="G9045">
            <v>0</v>
          </cell>
        </row>
        <row r="9046">
          <cell r="A9046" t="str">
            <v/>
          </cell>
          <cell r="B9046" t="str">
            <v/>
          </cell>
          <cell r="C9046">
            <v>0</v>
          </cell>
          <cell r="D9046" t="str">
            <v/>
          </cell>
          <cell r="E9046">
            <v>0</v>
          </cell>
          <cell r="F9046">
            <v>0</v>
          </cell>
          <cell r="G9046">
            <v>0</v>
          </cell>
        </row>
        <row r="9047">
          <cell r="A9047">
            <v>0</v>
          </cell>
          <cell r="B9047">
            <v>0</v>
          </cell>
          <cell r="C9047">
            <v>0</v>
          </cell>
          <cell r="D9047">
            <v>0</v>
          </cell>
          <cell r="E9047">
            <v>0</v>
          </cell>
          <cell r="F9047" t="str">
            <v>Total C</v>
          </cell>
          <cell r="G9047">
            <v>0</v>
          </cell>
        </row>
        <row r="9048">
          <cell r="A9048">
            <v>0</v>
          </cell>
          <cell r="B9048">
            <v>0</v>
          </cell>
          <cell r="C9048">
            <v>0</v>
          </cell>
          <cell r="D9048">
            <v>0</v>
          </cell>
          <cell r="E9048">
            <v>0</v>
          </cell>
          <cell r="F9048">
            <v>0</v>
          </cell>
          <cell r="G9048">
            <v>0</v>
          </cell>
        </row>
        <row r="9049">
          <cell r="A9049" t="str">
            <v/>
          </cell>
          <cell r="B9049" t="str">
            <v/>
          </cell>
          <cell r="C9049">
            <v>0</v>
          </cell>
          <cell r="D9049" t="str">
            <v>Costo  Neto</v>
          </cell>
          <cell r="E9049">
            <v>0</v>
          </cell>
          <cell r="F9049" t="str">
            <v>Total D=A+B+C</v>
          </cell>
          <cell r="G9049">
            <v>0</v>
          </cell>
        </row>
        <row r="9051">
          <cell r="A9051" t="str">
            <v>ANALISIS DE PRECIOS</v>
          </cell>
          <cell r="B9051">
            <v>0</v>
          </cell>
          <cell r="C9051">
            <v>0</v>
          </cell>
          <cell r="D9051">
            <v>0</v>
          </cell>
          <cell r="E9051">
            <v>0</v>
          </cell>
          <cell r="F9051">
            <v>0</v>
          </cell>
          <cell r="G9051">
            <v>0</v>
          </cell>
        </row>
        <row r="9052">
          <cell r="A9052" t="str">
            <v>COMITENTE:</v>
          </cell>
          <cell r="B9052" t="str">
            <v>DIRECCIÓN DE ARQUITECTURA</v>
          </cell>
          <cell r="C9052">
            <v>0</v>
          </cell>
          <cell r="D9052">
            <v>0</v>
          </cell>
          <cell r="E9052">
            <v>0</v>
          </cell>
          <cell r="F9052">
            <v>0</v>
          </cell>
          <cell r="G9052">
            <v>0</v>
          </cell>
        </row>
        <row r="9053">
          <cell r="A9053" t="str">
            <v>CONTRATISTA:</v>
          </cell>
          <cell r="B9053" t="str">
            <v>FUNCIONALES SIGOP</v>
          </cell>
          <cell r="C9053">
            <v>0</v>
          </cell>
          <cell r="D9053">
            <v>0</v>
          </cell>
          <cell r="E9053">
            <v>0</v>
          </cell>
          <cell r="F9053">
            <v>0</v>
          </cell>
          <cell r="G9053">
            <v>0</v>
          </cell>
        </row>
        <row r="9054">
          <cell r="A9054" t="str">
            <v>OBRA:</v>
          </cell>
          <cell r="B9054" t="str">
            <v>PRUEBA PLANILLA DE MEDICION</v>
          </cell>
          <cell r="C9054">
            <v>0</v>
          </cell>
          <cell r="D9054">
            <v>0</v>
          </cell>
          <cell r="E9054">
            <v>0</v>
          </cell>
          <cell r="F9054" t="str">
            <v>PRECIOS A:</v>
          </cell>
          <cell r="G9054">
            <v>0</v>
          </cell>
        </row>
        <row r="9055">
          <cell r="A9055" t="str">
            <v>UBICACIÓN:</v>
          </cell>
          <cell r="B9055" t="str">
            <v>CENTRO CIVICO</v>
          </cell>
          <cell r="C9055">
            <v>0</v>
          </cell>
          <cell r="D9055">
            <v>0</v>
          </cell>
          <cell r="E9055">
            <v>0</v>
          </cell>
          <cell r="F9055">
            <v>0</v>
          </cell>
          <cell r="G9055">
            <v>0</v>
          </cell>
        </row>
        <row r="9056">
          <cell r="A9056" t="str">
            <v>RUBRO:</v>
          </cell>
          <cell r="B9056" t="str">
            <v/>
          </cell>
          <cell r="C9056" t="str">
            <v/>
          </cell>
          <cell r="D9056">
            <v>0</v>
          </cell>
          <cell r="E9056">
            <v>0</v>
          </cell>
          <cell r="F9056">
            <v>0</v>
          </cell>
          <cell r="G9056">
            <v>0</v>
          </cell>
        </row>
        <row r="9057">
          <cell r="A9057" t="str">
            <v>ITEM:</v>
          </cell>
          <cell r="B9057" t="str">
            <v/>
          </cell>
          <cell r="C9057" t="str">
            <v/>
          </cell>
          <cell r="D9057">
            <v>0</v>
          </cell>
          <cell r="E9057">
            <v>0</v>
          </cell>
          <cell r="F9057" t="str">
            <v>UNIDAD:</v>
          </cell>
          <cell r="G9057" t="str">
            <v/>
          </cell>
        </row>
        <row r="9058">
          <cell r="A9058">
            <v>0</v>
          </cell>
          <cell r="B9058">
            <v>0</v>
          </cell>
          <cell r="C9058">
            <v>0</v>
          </cell>
          <cell r="D9058">
            <v>0</v>
          </cell>
          <cell r="E9058">
            <v>0</v>
          </cell>
          <cell r="F9058">
            <v>0</v>
          </cell>
          <cell r="G9058">
            <v>0</v>
          </cell>
        </row>
        <row r="9059">
          <cell r="A9059" t="str">
            <v>DATOS REDETERMINACION</v>
          </cell>
          <cell r="B9059">
            <v>0</v>
          </cell>
          <cell r="C9059" t="str">
            <v>DESIGNACION</v>
          </cell>
          <cell r="D9059" t="str">
            <v>U</v>
          </cell>
          <cell r="E9059" t="str">
            <v>Cantidad</v>
          </cell>
          <cell r="F9059" t="str">
            <v>$ Unitarios</v>
          </cell>
          <cell r="G9059" t="str">
            <v>$ Parcial</v>
          </cell>
        </row>
        <row r="9060">
          <cell r="A9060" t="str">
            <v>CÓDIGO</v>
          </cell>
          <cell r="B9060" t="str">
            <v>DESCRIPCIÓN</v>
          </cell>
          <cell r="C9060">
            <v>0</v>
          </cell>
          <cell r="D9060">
            <v>0</v>
          </cell>
          <cell r="E9060">
            <v>0</v>
          </cell>
          <cell r="F9060">
            <v>0</v>
          </cell>
          <cell r="G9060">
            <v>0</v>
          </cell>
        </row>
        <row r="9061">
          <cell r="A9061">
            <v>0</v>
          </cell>
          <cell r="B9061">
            <v>0</v>
          </cell>
          <cell r="C9061" t="str">
            <v>A - MATERIALES</v>
          </cell>
          <cell r="D9061">
            <v>0</v>
          </cell>
          <cell r="E9061">
            <v>0</v>
          </cell>
          <cell r="F9061">
            <v>0</v>
          </cell>
          <cell r="G9061">
            <v>0</v>
          </cell>
        </row>
        <row r="9062">
          <cell r="A9062" t="str">
            <v/>
          </cell>
          <cell r="B9062" t="str">
            <v/>
          </cell>
          <cell r="C9062">
            <v>0</v>
          </cell>
          <cell r="D9062" t="str">
            <v/>
          </cell>
          <cell r="E9062">
            <v>0</v>
          </cell>
          <cell r="F9062">
            <v>0</v>
          </cell>
          <cell r="G9062">
            <v>0</v>
          </cell>
        </row>
        <row r="9063">
          <cell r="A9063" t="str">
            <v/>
          </cell>
          <cell r="B9063" t="str">
            <v/>
          </cell>
          <cell r="C9063">
            <v>0</v>
          </cell>
          <cell r="D9063" t="str">
            <v/>
          </cell>
          <cell r="E9063">
            <v>0</v>
          </cell>
          <cell r="F9063">
            <v>0</v>
          </cell>
          <cell r="G9063">
            <v>0</v>
          </cell>
        </row>
        <row r="9064">
          <cell r="A9064" t="str">
            <v/>
          </cell>
          <cell r="B9064" t="str">
            <v/>
          </cell>
          <cell r="C9064">
            <v>0</v>
          </cell>
          <cell r="D9064" t="str">
            <v/>
          </cell>
          <cell r="E9064">
            <v>0</v>
          </cell>
          <cell r="F9064">
            <v>0</v>
          </cell>
          <cell r="G9064">
            <v>0</v>
          </cell>
        </row>
        <row r="9065">
          <cell r="A9065" t="str">
            <v/>
          </cell>
          <cell r="B9065" t="str">
            <v/>
          </cell>
          <cell r="C9065">
            <v>0</v>
          </cell>
          <cell r="D9065" t="str">
            <v/>
          </cell>
          <cell r="E9065">
            <v>0</v>
          </cell>
          <cell r="F9065">
            <v>0</v>
          </cell>
          <cell r="G9065">
            <v>0</v>
          </cell>
        </row>
        <row r="9066">
          <cell r="A9066" t="str">
            <v/>
          </cell>
          <cell r="B9066" t="str">
            <v/>
          </cell>
          <cell r="C9066">
            <v>0</v>
          </cell>
          <cell r="D9066" t="str">
            <v/>
          </cell>
          <cell r="E9066">
            <v>0</v>
          </cell>
          <cell r="F9066">
            <v>0</v>
          </cell>
          <cell r="G9066">
            <v>0</v>
          </cell>
        </row>
        <row r="9067">
          <cell r="A9067" t="str">
            <v/>
          </cell>
          <cell r="B9067" t="str">
            <v/>
          </cell>
          <cell r="C9067">
            <v>0</v>
          </cell>
          <cell r="D9067" t="str">
            <v/>
          </cell>
          <cell r="E9067">
            <v>0</v>
          </cell>
          <cell r="F9067">
            <v>0</v>
          </cell>
          <cell r="G9067">
            <v>0</v>
          </cell>
        </row>
        <row r="9068">
          <cell r="A9068" t="str">
            <v/>
          </cell>
          <cell r="B9068" t="str">
            <v/>
          </cell>
          <cell r="C9068">
            <v>0</v>
          </cell>
          <cell r="D9068" t="str">
            <v/>
          </cell>
          <cell r="E9068">
            <v>0</v>
          </cell>
          <cell r="F9068">
            <v>0</v>
          </cell>
          <cell r="G9068">
            <v>0</v>
          </cell>
        </row>
        <row r="9069">
          <cell r="A9069" t="str">
            <v/>
          </cell>
          <cell r="B9069" t="str">
            <v/>
          </cell>
          <cell r="C9069">
            <v>0</v>
          </cell>
          <cell r="D9069" t="str">
            <v/>
          </cell>
          <cell r="E9069">
            <v>0</v>
          </cell>
          <cell r="F9069">
            <v>0</v>
          </cell>
          <cell r="G9069">
            <v>0</v>
          </cell>
        </row>
        <row r="9070">
          <cell r="A9070" t="str">
            <v/>
          </cell>
          <cell r="B9070" t="str">
            <v/>
          </cell>
          <cell r="C9070">
            <v>0</v>
          </cell>
          <cell r="D9070" t="str">
            <v/>
          </cell>
          <cell r="E9070">
            <v>0</v>
          </cell>
          <cell r="F9070">
            <v>0</v>
          </cell>
          <cell r="G9070">
            <v>0</v>
          </cell>
        </row>
        <row r="9071">
          <cell r="A9071" t="str">
            <v/>
          </cell>
          <cell r="B9071" t="str">
            <v/>
          </cell>
          <cell r="C9071">
            <v>0</v>
          </cell>
          <cell r="D9071" t="str">
            <v/>
          </cell>
          <cell r="E9071">
            <v>0</v>
          </cell>
          <cell r="F9071">
            <v>0</v>
          </cell>
          <cell r="G9071">
            <v>0</v>
          </cell>
        </row>
        <row r="9072">
          <cell r="A9072" t="str">
            <v/>
          </cell>
          <cell r="B9072" t="str">
            <v/>
          </cell>
          <cell r="C9072">
            <v>0</v>
          </cell>
          <cell r="D9072" t="str">
            <v/>
          </cell>
          <cell r="E9072">
            <v>0</v>
          </cell>
          <cell r="F9072">
            <v>0</v>
          </cell>
          <cell r="G9072">
            <v>0</v>
          </cell>
        </row>
        <row r="9073">
          <cell r="A9073" t="str">
            <v/>
          </cell>
          <cell r="B9073" t="str">
            <v/>
          </cell>
          <cell r="C9073">
            <v>0</v>
          </cell>
          <cell r="D9073" t="str">
            <v/>
          </cell>
          <cell r="E9073">
            <v>0</v>
          </cell>
          <cell r="F9073">
            <v>0</v>
          </cell>
          <cell r="G9073">
            <v>0</v>
          </cell>
        </row>
        <row r="9074">
          <cell r="A9074" t="str">
            <v/>
          </cell>
          <cell r="B9074" t="str">
            <v/>
          </cell>
          <cell r="C9074">
            <v>0</v>
          </cell>
          <cell r="D9074" t="str">
            <v/>
          </cell>
          <cell r="E9074">
            <v>0</v>
          </cell>
          <cell r="F9074">
            <v>0</v>
          </cell>
          <cell r="G9074">
            <v>0</v>
          </cell>
        </row>
        <row r="9075">
          <cell r="A9075" t="str">
            <v/>
          </cell>
          <cell r="B9075" t="str">
            <v/>
          </cell>
          <cell r="C9075">
            <v>0</v>
          </cell>
          <cell r="D9075" t="str">
            <v/>
          </cell>
          <cell r="E9075">
            <v>0</v>
          </cell>
          <cell r="F9075">
            <v>0</v>
          </cell>
          <cell r="G9075">
            <v>0</v>
          </cell>
        </row>
        <row r="9076">
          <cell r="A9076">
            <v>0</v>
          </cell>
          <cell r="B9076">
            <v>0</v>
          </cell>
          <cell r="C9076">
            <v>0</v>
          </cell>
          <cell r="D9076">
            <v>0</v>
          </cell>
          <cell r="E9076">
            <v>0</v>
          </cell>
          <cell r="F9076" t="str">
            <v>Total A</v>
          </cell>
          <cell r="G9076">
            <v>0</v>
          </cell>
        </row>
        <row r="9077">
          <cell r="A9077">
            <v>0</v>
          </cell>
          <cell r="B9077">
            <v>0</v>
          </cell>
          <cell r="C9077" t="str">
            <v>B - MANO DE OBRA</v>
          </cell>
          <cell r="D9077">
            <v>0</v>
          </cell>
          <cell r="E9077">
            <v>0</v>
          </cell>
          <cell r="F9077">
            <v>0</v>
          </cell>
          <cell r="G9077">
            <v>0</v>
          </cell>
        </row>
        <row r="9078">
          <cell r="A9078" t="str">
            <v/>
          </cell>
          <cell r="B9078">
            <v>0</v>
          </cell>
          <cell r="C9078">
            <v>0</v>
          </cell>
          <cell r="D9078" t="str">
            <v/>
          </cell>
          <cell r="E9078">
            <v>0</v>
          </cell>
          <cell r="F9078">
            <v>0</v>
          </cell>
          <cell r="G9078">
            <v>0</v>
          </cell>
        </row>
        <row r="9079">
          <cell r="A9079" t="str">
            <v/>
          </cell>
          <cell r="B9079">
            <v>0</v>
          </cell>
          <cell r="C9079">
            <v>0</v>
          </cell>
          <cell r="D9079" t="str">
            <v/>
          </cell>
          <cell r="E9079">
            <v>0</v>
          </cell>
          <cell r="F9079">
            <v>0</v>
          </cell>
          <cell r="G9079">
            <v>0</v>
          </cell>
        </row>
        <row r="9080">
          <cell r="A9080" t="str">
            <v/>
          </cell>
          <cell r="B9080">
            <v>0</v>
          </cell>
          <cell r="C9080">
            <v>0</v>
          </cell>
          <cell r="D9080" t="str">
            <v/>
          </cell>
          <cell r="E9080">
            <v>0</v>
          </cell>
          <cell r="F9080">
            <v>0</v>
          </cell>
          <cell r="G9080">
            <v>0</v>
          </cell>
        </row>
        <row r="9081">
          <cell r="A9081" t="str">
            <v/>
          </cell>
          <cell r="B9081">
            <v>0</v>
          </cell>
          <cell r="C9081">
            <v>0</v>
          </cell>
          <cell r="D9081" t="str">
            <v/>
          </cell>
          <cell r="E9081">
            <v>0</v>
          </cell>
          <cell r="F9081">
            <v>0</v>
          </cell>
          <cell r="G9081">
            <v>0</v>
          </cell>
        </row>
        <row r="9082">
          <cell r="A9082" t="str">
            <v/>
          </cell>
          <cell r="B9082">
            <v>0</v>
          </cell>
          <cell r="C9082">
            <v>0</v>
          </cell>
          <cell r="D9082" t="str">
            <v/>
          </cell>
          <cell r="E9082">
            <v>0</v>
          </cell>
          <cell r="F9082">
            <v>0</v>
          </cell>
          <cell r="G9082">
            <v>0</v>
          </cell>
        </row>
        <row r="9083">
          <cell r="A9083" t="str">
            <v/>
          </cell>
          <cell r="B9083">
            <v>0</v>
          </cell>
          <cell r="C9083">
            <v>0</v>
          </cell>
          <cell r="D9083" t="str">
            <v/>
          </cell>
          <cell r="E9083">
            <v>0</v>
          </cell>
          <cell r="F9083">
            <v>0</v>
          </cell>
          <cell r="G9083">
            <v>0</v>
          </cell>
        </row>
        <row r="9084">
          <cell r="A9084" t="str">
            <v/>
          </cell>
          <cell r="B9084">
            <v>0</v>
          </cell>
          <cell r="C9084">
            <v>0</v>
          </cell>
          <cell r="D9084" t="str">
            <v/>
          </cell>
          <cell r="E9084">
            <v>0</v>
          </cell>
          <cell r="F9084">
            <v>0</v>
          </cell>
          <cell r="G9084">
            <v>0</v>
          </cell>
        </row>
        <row r="9085">
          <cell r="A9085" t="str">
            <v/>
          </cell>
          <cell r="B9085">
            <v>0</v>
          </cell>
          <cell r="C9085">
            <v>0</v>
          </cell>
          <cell r="D9085" t="str">
            <v/>
          </cell>
          <cell r="E9085">
            <v>0</v>
          </cell>
          <cell r="F9085">
            <v>0</v>
          </cell>
          <cell r="G9085">
            <v>0</v>
          </cell>
        </row>
        <row r="9086">
          <cell r="A9086">
            <v>0</v>
          </cell>
          <cell r="B9086">
            <v>0</v>
          </cell>
          <cell r="C9086">
            <v>0</v>
          </cell>
          <cell r="D9086">
            <v>0</v>
          </cell>
          <cell r="E9086">
            <v>0</v>
          </cell>
          <cell r="F9086" t="str">
            <v>Total B</v>
          </cell>
          <cell r="G9086">
            <v>0</v>
          </cell>
        </row>
        <row r="9087">
          <cell r="A9087">
            <v>0</v>
          </cell>
          <cell r="B9087">
            <v>0</v>
          </cell>
          <cell r="C9087" t="str">
            <v>C - EQUIPOS</v>
          </cell>
          <cell r="D9087">
            <v>0</v>
          </cell>
          <cell r="E9087">
            <v>0</v>
          </cell>
          <cell r="F9087">
            <v>0</v>
          </cell>
          <cell r="G9087">
            <v>0</v>
          </cell>
        </row>
        <row r="9088">
          <cell r="A9088" t="str">
            <v/>
          </cell>
          <cell r="B9088" t="str">
            <v/>
          </cell>
          <cell r="C9088">
            <v>0</v>
          </cell>
          <cell r="D9088" t="str">
            <v/>
          </cell>
          <cell r="E9088">
            <v>0</v>
          </cell>
          <cell r="F9088">
            <v>0</v>
          </cell>
          <cell r="G9088">
            <v>0</v>
          </cell>
        </row>
        <row r="9089">
          <cell r="A9089" t="str">
            <v/>
          </cell>
          <cell r="B9089" t="str">
            <v/>
          </cell>
          <cell r="C9089">
            <v>0</v>
          </cell>
          <cell r="D9089" t="str">
            <v/>
          </cell>
          <cell r="E9089">
            <v>0</v>
          </cell>
          <cell r="F9089">
            <v>0</v>
          </cell>
          <cell r="G9089">
            <v>0</v>
          </cell>
        </row>
        <row r="9090">
          <cell r="A9090" t="str">
            <v/>
          </cell>
          <cell r="B9090" t="str">
            <v/>
          </cell>
          <cell r="C9090">
            <v>0</v>
          </cell>
          <cell r="D9090" t="str">
            <v/>
          </cell>
          <cell r="E9090">
            <v>0</v>
          </cell>
          <cell r="F9090">
            <v>0</v>
          </cell>
          <cell r="G9090">
            <v>0</v>
          </cell>
        </row>
        <row r="9091">
          <cell r="A9091" t="str">
            <v/>
          </cell>
          <cell r="B9091" t="str">
            <v/>
          </cell>
          <cell r="C9091">
            <v>0</v>
          </cell>
          <cell r="D9091" t="str">
            <v/>
          </cell>
          <cell r="E9091">
            <v>0</v>
          </cell>
          <cell r="F9091">
            <v>0</v>
          </cell>
          <cell r="G9091">
            <v>0</v>
          </cell>
        </row>
        <row r="9092">
          <cell r="A9092" t="str">
            <v/>
          </cell>
          <cell r="B9092" t="str">
            <v/>
          </cell>
          <cell r="C9092">
            <v>0</v>
          </cell>
          <cell r="D9092" t="str">
            <v/>
          </cell>
          <cell r="E9092">
            <v>0</v>
          </cell>
          <cell r="F9092">
            <v>0</v>
          </cell>
          <cell r="G9092">
            <v>0</v>
          </cell>
        </row>
        <row r="9093">
          <cell r="A9093" t="str">
            <v/>
          </cell>
          <cell r="B9093" t="str">
            <v/>
          </cell>
          <cell r="C9093">
            <v>0</v>
          </cell>
          <cell r="D9093" t="str">
            <v/>
          </cell>
          <cell r="E9093">
            <v>0</v>
          </cell>
          <cell r="F9093">
            <v>0</v>
          </cell>
          <cell r="G9093">
            <v>0</v>
          </cell>
        </row>
        <row r="9094">
          <cell r="A9094" t="str">
            <v/>
          </cell>
          <cell r="B9094" t="str">
            <v/>
          </cell>
          <cell r="C9094">
            <v>0</v>
          </cell>
          <cell r="D9094" t="str">
            <v/>
          </cell>
          <cell r="E9094">
            <v>0</v>
          </cell>
          <cell r="F9094">
            <v>0</v>
          </cell>
          <cell r="G9094">
            <v>0</v>
          </cell>
        </row>
        <row r="9095">
          <cell r="A9095" t="str">
            <v/>
          </cell>
          <cell r="B9095" t="str">
            <v/>
          </cell>
          <cell r="C9095">
            <v>0</v>
          </cell>
          <cell r="D9095" t="str">
            <v/>
          </cell>
          <cell r="E9095">
            <v>0</v>
          </cell>
          <cell r="F9095">
            <v>0</v>
          </cell>
          <cell r="G9095">
            <v>0</v>
          </cell>
        </row>
        <row r="9096">
          <cell r="A9096" t="str">
            <v/>
          </cell>
          <cell r="B9096" t="str">
            <v/>
          </cell>
          <cell r="C9096">
            <v>0</v>
          </cell>
          <cell r="D9096" t="str">
            <v/>
          </cell>
          <cell r="E9096">
            <v>0</v>
          </cell>
          <cell r="F9096">
            <v>0</v>
          </cell>
          <cell r="G9096">
            <v>0</v>
          </cell>
        </row>
        <row r="9097">
          <cell r="A9097">
            <v>0</v>
          </cell>
          <cell r="B9097">
            <v>0</v>
          </cell>
          <cell r="C9097">
            <v>0</v>
          </cell>
          <cell r="D9097">
            <v>0</v>
          </cell>
          <cell r="E9097">
            <v>0</v>
          </cell>
          <cell r="F9097" t="str">
            <v>Total C</v>
          </cell>
          <cell r="G9097">
            <v>0</v>
          </cell>
        </row>
        <row r="9098">
          <cell r="A9098">
            <v>0</v>
          </cell>
          <cell r="B9098">
            <v>0</v>
          </cell>
          <cell r="C9098">
            <v>0</v>
          </cell>
          <cell r="D9098">
            <v>0</v>
          </cell>
          <cell r="E9098">
            <v>0</v>
          </cell>
          <cell r="F9098">
            <v>0</v>
          </cell>
          <cell r="G9098">
            <v>0</v>
          </cell>
        </row>
        <row r="9099">
          <cell r="A9099" t="str">
            <v/>
          </cell>
          <cell r="B9099" t="str">
            <v/>
          </cell>
          <cell r="C9099">
            <v>0</v>
          </cell>
          <cell r="D9099" t="str">
            <v>Costo  Neto</v>
          </cell>
          <cell r="E9099">
            <v>0</v>
          </cell>
          <cell r="F9099" t="str">
            <v>Total D=A+B+C</v>
          </cell>
          <cell r="G9099">
            <v>0</v>
          </cell>
        </row>
        <row r="9101">
          <cell r="A9101" t="str">
            <v>ANALISIS DE PRECIOS</v>
          </cell>
          <cell r="B9101">
            <v>0</v>
          </cell>
          <cell r="C9101">
            <v>0</v>
          </cell>
          <cell r="D9101">
            <v>0</v>
          </cell>
          <cell r="E9101">
            <v>0</v>
          </cell>
          <cell r="F9101">
            <v>0</v>
          </cell>
          <cell r="G9101">
            <v>0</v>
          </cell>
        </row>
        <row r="9102">
          <cell r="A9102" t="str">
            <v>COMITENTE:</v>
          </cell>
          <cell r="B9102" t="str">
            <v>DIRECCIÓN DE ARQUITECTURA</v>
          </cell>
          <cell r="C9102">
            <v>0</v>
          </cell>
          <cell r="D9102">
            <v>0</v>
          </cell>
          <cell r="E9102">
            <v>0</v>
          </cell>
          <cell r="F9102">
            <v>0</v>
          </cell>
          <cell r="G9102">
            <v>0</v>
          </cell>
        </row>
        <row r="9103">
          <cell r="A9103" t="str">
            <v>CONTRATISTA:</v>
          </cell>
          <cell r="B9103" t="str">
            <v>FUNCIONALES SIGOP</v>
          </cell>
          <cell r="C9103">
            <v>0</v>
          </cell>
          <cell r="D9103">
            <v>0</v>
          </cell>
          <cell r="E9103">
            <v>0</v>
          </cell>
          <cell r="F9103">
            <v>0</v>
          </cell>
          <cell r="G9103">
            <v>0</v>
          </cell>
        </row>
        <row r="9104">
          <cell r="A9104" t="str">
            <v>OBRA:</v>
          </cell>
          <cell r="B9104" t="str">
            <v>PRUEBA PLANILLA DE MEDICION</v>
          </cell>
          <cell r="C9104">
            <v>0</v>
          </cell>
          <cell r="D9104">
            <v>0</v>
          </cell>
          <cell r="E9104">
            <v>0</v>
          </cell>
          <cell r="F9104" t="str">
            <v>PRECIOS A:</v>
          </cell>
          <cell r="G9104">
            <v>0</v>
          </cell>
        </row>
        <row r="9105">
          <cell r="A9105" t="str">
            <v>UBICACIÓN:</v>
          </cell>
          <cell r="B9105" t="str">
            <v>CENTRO CIVICO</v>
          </cell>
          <cell r="C9105">
            <v>0</v>
          </cell>
          <cell r="D9105">
            <v>0</v>
          </cell>
          <cell r="E9105">
            <v>0</v>
          </cell>
          <cell r="F9105">
            <v>0</v>
          </cell>
          <cell r="G9105">
            <v>0</v>
          </cell>
        </row>
        <row r="9106">
          <cell r="A9106" t="str">
            <v>RUBRO:</v>
          </cell>
          <cell r="B9106" t="str">
            <v/>
          </cell>
          <cell r="C9106" t="str">
            <v/>
          </cell>
          <cell r="D9106">
            <v>0</v>
          </cell>
          <cell r="E9106">
            <v>0</v>
          </cell>
          <cell r="F9106">
            <v>0</v>
          </cell>
          <cell r="G9106">
            <v>0</v>
          </cell>
        </row>
        <row r="9107">
          <cell r="A9107" t="str">
            <v>ITEM:</v>
          </cell>
          <cell r="B9107" t="str">
            <v/>
          </cell>
          <cell r="C9107" t="str">
            <v/>
          </cell>
          <cell r="D9107">
            <v>0</v>
          </cell>
          <cell r="E9107">
            <v>0</v>
          </cell>
          <cell r="F9107" t="str">
            <v>UNIDAD:</v>
          </cell>
          <cell r="G9107" t="str">
            <v/>
          </cell>
        </row>
        <row r="9108">
          <cell r="A9108">
            <v>0</v>
          </cell>
          <cell r="B9108">
            <v>0</v>
          </cell>
          <cell r="C9108">
            <v>0</v>
          </cell>
          <cell r="D9108">
            <v>0</v>
          </cell>
          <cell r="E9108">
            <v>0</v>
          </cell>
          <cell r="F9108">
            <v>0</v>
          </cell>
          <cell r="G9108">
            <v>0</v>
          </cell>
        </row>
        <row r="9109">
          <cell r="A9109" t="str">
            <v>DATOS REDETERMINACION</v>
          </cell>
          <cell r="B9109">
            <v>0</v>
          </cell>
          <cell r="C9109" t="str">
            <v>DESIGNACION</v>
          </cell>
          <cell r="D9109" t="str">
            <v>U</v>
          </cell>
          <cell r="E9109" t="str">
            <v>Cantidad</v>
          </cell>
          <cell r="F9109" t="str">
            <v>$ Unitarios</v>
          </cell>
          <cell r="G9109" t="str">
            <v>$ Parcial</v>
          </cell>
        </row>
        <row r="9110">
          <cell r="A9110" t="str">
            <v>CÓDIGO</v>
          </cell>
          <cell r="B9110" t="str">
            <v>DESCRIPCIÓN</v>
          </cell>
          <cell r="C9110">
            <v>0</v>
          </cell>
          <cell r="D9110">
            <v>0</v>
          </cell>
          <cell r="E9110">
            <v>0</v>
          </cell>
          <cell r="F9110">
            <v>0</v>
          </cell>
          <cell r="G9110">
            <v>0</v>
          </cell>
        </row>
        <row r="9111">
          <cell r="A9111">
            <v>0</v>
          </cell>
          <cell r="B9111">
            <v>0</v>
          </cell>
          <cell r="C9111" t="str">
            <v>A - MATERIALES</v>
          </cell>
          <cell r="D9111">
            <v>0</v>
          </cell>
          <cell r="E9111">
            <v>0</v>
          </cell>
          <cell r="F9111">
            <v>0</v>
          </cell>
          <cell r="G9111">
            <v>0</v>
          </cell>
        </row>
        <row r="9112">
          <cell r="A9112" t="str">
            <v/>
          </cell>
          <cell r="B9112" t="str">
            <v/>
          </cell>
          <cell r="C9112">
            <v>0</v>
          </cell>
          <cell r="D9112" t="str">
            <v/>
          </cell>
          <cell r="E9112">
            <v>0</v>
          </cell>
          <cell r="F9112">
            <v>0</v>
          </cell>
          <cell r="G9112">
            <v>0</v>
          </cell>
        </row>
        <row r="9113">
          <cell r="A9113" t="str">
            <v/>
          </cell>
          <cell r="B9113" t="str">
            <v/>
          </cell>
          <cell r="C9113">
            <v>0</v>
          </cell>
          <cell r="D9113" t="str">
            <v/>
          </cell>
          <cell r="E9113">
            <v>0</v>
          </cell>
          <cell r="F9113">
            <v>0</v>
          </cell>
          <cell r="G9113">
            <v>0</v>
          </cell>
        </row>
        <row r="9114">
          <cell r="A9114" t="str">
            <v/>
          </cell>
          <cell r="B9114" t="str">
            <v/>
          </cell>
          <cell r="C9114">
            <v>0</v>
          </cell>
          <cell r="D9114" t="str">
            <v/>
          </cell>
          <cell r="E9114">
            <v>0</v>
          </cell>
          <cell r="F9114">
            <v>0</v>
          </cell>
          <cell r="G9114">
            <v>0</v>
          </cell>
        </row>
        <row r="9115">
          <cell r="A9115" t="str">
            <v/>
          </cell>
          <cell r="B9115" t="str">
            <v/>
          </cell>
          <cell r="C9115">
            <v>0</v>
          </cell>
          <cell r="D9115" t="str">
            <v/>
          </cell>
          <cell r="E9115">
            <v>0</v>
          </cell>
          <cell r="F9115">
            <v>0</v>
          </cell>
          <cell r="G9115">
            <v>0</v>
          </cell>
        </row>
        <row r="9116">
          <cell r="A9116" t="str">
            <v/>
          </cell>
          <cell r="B9116" t="str">
            <v/>
          </cell>
          <cell r="C9116">
            <v>0</v>
          </cell>
          <cell r="D9116" t="str">
            <v/>
          </cell>
          <cell r="E9116">
            <v>0</v>
          </cell>
          <cell r="F9116">
            <v>0</v>
          </cell>
          <cell r="G9116">
            <v>0</v>
          </cell>
        </row>
        <row r="9117">
          <cell r="A9117" t="str">
            <v/>
          </cell>
          <cell r="B9117" t="str">
            <v/>
          </cell>
          <cell r="C9117">
            <v>0</v>
          </cell>
          <cell r="D9117" t="str">
            <v/>
          </cell>
          <cell r="E9117">
            <v>0</v>
          </cell>
          <cell r="F9117">
            <v>0</v>
          </cell>
          <cell r="G9117">
            <v>0</v>
          </cell>
        </row>
        <row r="9118">
          <cell r="A9118" t="str">
            <v/>
          </cell>
          <cell r="B9118" t="str">
            <v/>
          </cell>
          <cell r="C9118">
            <v>0</v>
          </cell>
          <cell r="D9118" t="str">
            <v/>
          </cell>
          <cell r="E9118">
            <v>0</v>
          </cell>
          <cell r="F9118">
            <v>0</v>
          </cell>
          <cell r="G9118">
            <v>0</v>
          </cell>
        </row>
        <row r="9119">
          <cell r="A9119" t="str">
            <v/>
          </cell>
          <cell r="B9119" t="str">
            <v/>
          </cell>
          <cell r="C9119">
            <v>0</v>
          </cell>
          <cell r="D9119" t="str">
            <v/>
          </cell>
          <cell r="E9119">
            <v>0</v>
          </cell>
          <cell r="F9119">
            <v>0</v>
          </cell>
          <cell r="G9119">
            <v>0</v>
          </cell>
        </row>
        <row r="9120">
          <cell r="A9120" t="str">
            <v/>
          </cell>
          <cell r="B9120" t="str">
            <v/>
          </cell>
          <cell r="C9120">
            <v>0</v>
          </cell>
          <cell r="D9120" t="str">
            <v/>
          </cell>
          <cell r="E9120">
            <v>0</v>
          </cell>
          <cell r="F9120">
            <v>0</v>
          </cell>
          <cell r="G9120">
            <v>0</v>
          </cell>
        </row>
        <row r="9121">
          <cell r="A9121" t="str">
            <v/>
          </cell>
          <cell r="B9121" t="str">
            <v/>
          </cell>
          <cell r="C9121">
            <v>0</v>
          </cell>
          <cell r="D9121" t="str">
            <v/>
          </cell>
          <cell r="E9121">
            <v>0</v>
          </cell>
          <cell r="F9121">
            <v>0</v>
          </cell>
          <cell r="G9121">
            <v>0</v>
          </cell>
        </row>
        <row r="9122">
          <cell r="A9122" t="str">
            <v/>
          </cell>
          <cell r="B9122" t="str">
            <v/>
          </cell>
          <cell r="C9122">
            <v>0</v>
          </cell>
          <cell r="D9122" t="str">
            <v/>
          </cell>
          <cell r="E9122">
            <v>0</v>
          </cell>
          <cell r="F9122">
            <v>0</v>
          </cell>
          <cell r="G9122">
            <v>0</v>
          </cell>
        </row>
        <row r="9123">
          <cell r="A9123" t="str">
            <v/>
          </cell>
          <cell r="B9123" t="str">
            <v/>
          </cell>
          <cell r="C9123">
            <v>0</v>
          </cell>
          <cell r="D9123" t="str">
            <v/>
          </cell>
          <cell r="E9123">
            <v>0</v>
          </cell>
          <cell r="F9123">
            <v>0</v>
          </cell>
          <cell r="G9123">
            <v>0</v>
          </cell>
        </row>
        <row r="9124">
          <cell r="A9124" t="str">
            <v/>
          </cell>
          <cell r="B9124" t="str">
            <v/>
          </cell>
          <cell r="C9124">
            <v>0</v>
          </cell>
          <cell r="D9124" t="str">
            <v/>
          </cell>
          <cell r="E9124">
            <v>0</v>
          </cell>
          <cell r="F9124">
            <v>0</v>
          </cell>
          <cell r="G9124">
            <v>0</v>
          </cell>
        </row>
        <row r="9125">
          <cell r="A9125" t="str">
            <v/>
          </cell>
          <cell r="B9125" t="str">
            <v/>
          </cell>
          <cell r="C9125">
            <v>0</v>
          </cell>
          <cell r="D9125" t="str">
            <v/>
          </cell>
          <cell r="E9125">
            <v>0</v>
          </cell>
          <cell r="F9125">
            <v>0</v>
          </cell>
          <cell r="G9125">
            <v>0</v>
          </cell>
        </row>
        <row r="9126">
          <cell r="A9126">
            <v>0</v>
          </cell>
          <cell r="B9126">
            <v>0</v>
          </cell>
          <cell r="C9126">
            <v>0</v>
          </cell>
          <cell r="D9126">
            <v>0</v>
          </cell>
          <cell r="E9126">
            <v>0</v>
          </cell>
          <cell r="F9126" t="str">
            <v>Total A</v>
          </cell>
          <cell r="G9126">
            <v>0</v>
          </cell>
        </row>
        <row r="9127">
          <cell r="A9127">
            <v>0</v>
          </cell>
          <cell r="B9127">
            <v>0</v>
          </cell>
          <cell r="C9127" t="str">
            <v>B - MANO DE OBRA</v>
          </cell>
          <cell r="D9127">
            <v>0</v>
          </cell>
          <cell r="E9127">
            <v>0</v>
          </cell>
          <cell r="F9127">
            <v>0</v>
          </cell>
          <cell r="G9127">
            <v>0</v>
          </cell>
        </row>
        <row r="9128">
          <cell r="A9128" t="str">
            <v/>
          </cell>
          <cell r="B9128">
            <v>0</v>
          </cell>
          <cell r="C9128">
            <v>0</v>
          </cell>
          <cell r="D9128" t="str">
            <v/>
          </cell>
          <cell r="E9128">
            <v>0</v>
          </cell>
          <cell r="F9128">
            <v>0</v>
          </cell>
          <cell r="G9128">
            <v>0</v>
          </cell>
        </row>
        <row r="9129">
          <cell r="A9129" t="str">
            <v/>
          </cell>
          <cell r="B9129">
            <v>0</v>
          </cell>
          <cell r="C9129">
            <v>0</v>
          </cell>
          <cell r="D9129" t="str">
            <v/>
          </cell>
          <cell r="E9129">
            <v>0</v>
          </cell>
          <cell r="F9129">
            <v>0</v>
          </cell>
          <cell r="G9129">
            <v>0</v>
          </cell>
        </row>
        <row r="9130">
          <cell r="A9130" t="str">
            <v/>
          </cell>
          <cell r="B9130">
            <v>0</v>
          </cell>
          <cell r="C9130">
            <v>0</v>
          </cell>
          <cell r="D9130" t="str">
            <v/>
          </cell>
          <cell r="E9130">
            <v>0</v>
          </cell>
          <cell r="F9130">
            <v>0</v>
          </cell>
          <cell r="G9130">
            <v>0</v>
          </cell>
        </row>
        <row r="9131">
          <cell r="A9131" t="str">
            <v/>
          </cell>
          <cell r="B9131">
            <v>0</v>
          </cell>
          <cell r="C9131">
            <v>0</v>
          </cell>
          <cell r="D9131" t="str">
            <v/>
          </cell>
          <cell r="E9131">
            <v>0</v>
          </cell>
          <cell r="F9131">
            <v>0</v>
          </cell>
          <cell r="G9131">
            <v>0</v>
          </cell>
        </row>
        <row r="9132">
          <cell r="A9132" t="str">
            <v/>
          </cell>
          <cell r="B9132">
            <v>0</v>
          </cell>
          <cell r="C9132">
            <v>0</v>
          </cell>
          <cell r="D9132" t="str">
            <v/>
          </cell>
          <cell r="E9132">
            <v>0</v>
          </cell>
          <cell r="F9132">
            <v>0</v>
          </cell>
          <cell r="G9132">
            <v>0</v>
          </cell>
        </row>
        <row r="9133">
          <cell r="A9133" t="str">
            <v/>
          </cell>
          <cell r="B9133">
            <v>0</v>
          </cell>
          <cell r="C9133">
            <v>0</v>
          </cell>
          <cell r="D9133" t="str">
            <v/>
          </cell>
          <cell r="E9133">
            <v>0</v>
          </cell>
          <cell r="F9133">
            <v>0</v>
          </cell>
          <cell r="G9133">
            <v>0</v>
          </cell>
        </row>
        <row r="9134">
          <cell r="A9134" t="str">
            <v/>
          </cell>
          <cell r="B9134">
            <v>0</v>
          </cell>
          <cell r="C9134">
            <v>0</v>
          </cell>
          <cell r="D9134" t="str">
            <v/>
          </cell>
          <cell r="E9134">
            <v>0</v>
          </cell>
          <cell r="F9134">
            <v>0</v>
          </cell>
          <cell r="G9134">
            <v>0</v>
          </cell>
        </row>
        <row r="9135">
          <cell r="A9135" t="str">
            <v/>
          </cell>
          <cell r="B9135">
            <v>0</v>
          </cell>
          <cell r="C9135">
            <v>0</v>
          </cell>
          <cell r="D9135" t="str">
            <v/>
          </cell>
          <cell r="E9135">
            <v>0</v>
          </cell>
          <cell r="F9135">
            <v>0</v>
          </cell>
          <cell r="G9135">
            <v>0</v>
          </cell>
        </row>
        <row r="9136">
          <cell r="A9136">
            <v>0</v>
          </cell>
          <cell r="B9136">
            <v>0</v>
          </cell>
          <cell r="C9136">
            <v>0</v>
          </cell>
          <cell r="D9136">
            <v>0</v>
          </cell>
          <cell r="E9136">
            <v>0</v>
          </cell>
          <cell r="F9136" t="str">
            <v>Total B</v>
          </cell>
          <cell r="G9136">
            <v>0</v>
          </cell>
        </row>
        <row r="9137">
          <cell r="A9137">
            <v>0</v>
          </cell>
          <cell r="B9137">
            <v>0</v>
          </cell>
          <cell r="C9137" t="str">
            <v>C - EQUIPOS</v>
          </cell>
          <cell r="D9137">
            <v>0</v>
          </cell>
          <cell r="E9137">
            <v>0</v>
          </cell>
          <cell r="F9137">
            <v>0</v>
          </cell>
          <cell r="G9137">
            <v>0</v>
          </cell>
        </row>
        <row r="9138">
          <cell r="A9138" t="str">
            <v/>
          </cell>
          <cell r="B9138" t="str">
            <v/>
          </cell>
          <cell r="C9138">
            <v>0</v>
          </cell>
          <cell r="D9138" t="str">
            <v/>
          </cell>
          <cell r="E9138">
            <v>0</v>
          </cell>
          <cell r="F9138">
            <v>0</v>
          </cell>
          <cell r="G9138">
            <v>0</v>
          </cell>
        </row>
        <row r="9139">
          <cell r="A9139" t="str">
            <v/>
          </cell>
          <cell r="B9139" t="str">
            <v/>
          </cell>
          <cell r="C9139">
            <v>0</v>
          </cell>
          <cell r="D9139" t="str">
            <v/>
          </cell>
          <cell r="E9139">
            <v>0</v>
          </cell>
          <cell r="F9139">
            <v>0</v>
          </cell>
          <cell r="G9139">
            <v>0</v>
          </cell>
        </row>
        <row r="9140">
          <cell r="A9140" t="str">
            <v/>
          </cell>
          <cell r="B9140" t="str">
            <v/>
          </cell>
          <cell r="C9140">
            <v>0</v>
          </cell>
          <cell r="D9140" t="str">
            <v/>
          </cell>
          <cell r="E9140">
            <v>0</v>
          </cell>
          <cell r="F9140">
            <v>0</v>
          </cell>
          <cell r="G9140">
            <v>0</v>
          </cell>
        </row>
        <row r="9141">
          <cell r="A9141" t="str">
            <v/>
          </cell>
          <cell r="B9141" t="str">
            <v/>
          </cell>
          <cell r="C9141">
            <v>0</v>
          </cell>
          <cell r="D9141" t="str">
            <v/>
          </cell>
          <cell r="E9141">
            <v>0</v>
          </cell>
          <cell r="F9141">
            <v>0</v>
          </cell>
          <cell r="G9141">
            <v>0</v>
          </cell>
        </row>
        <row r="9142">
          <cell r="A9142" t="str">
            <v/>
          </cell>
          <cell r="B9142" t="str">
            <v/>
          </cell>
          <cell r="C9142">
            <v>0</v>
          </cell>
          <cell r="D9142" t="str">
            <v/>
          </cell>
          <cell r="E9142">
            <v>0</v>
          </cell>
          <cell r="F9142">
            <v>0</v>
          </cell>
          <cell r="G9142">
            <v>0</v>
          </cell>
        </row>
        <row r="9143">
          <cell r="A9143" t="str">
            <v/>
          </cell>
          <cell r="B9143" t="str">
            <v/>
          </cell>
          <cell r="C9143">
            <v>0</v>
          </cell>
          <cell r="D9143" t="str">
            <v/>
          </cell>
          <cell r="E9143">
            <v>0</v>
          </cell>
          <cell r="F9143">
            <v>0</v>
          </cell>
          <cell r="G9143">
            <v>0</v>
          </cell>
        </row>
        <row r="9144">
          <cell r="A9144" t="str">
            <v/>
          </cell>
          <cell r="B9144" t="str">
            <v/>
          </cell>
          <cell r="C9144">
            <v>0</v>
          </cell>
          <cell r="D9144" t="str">
            <v/>
          </cell>
          <cell r="E9144">
            <v>0</v>
          </cell>
          <cell r="F9144">
            <v>0</v>
          </cell>
          <cell r="G9144">
            <v>0</v>
          </cell>
        </row>
        <row r="9145">
          <cell r="A9145" t="str">
            <v/>
          </cell>
          <cell r="B9145" t="str">
            <v/>
          </cell>
          <cell r="C9145">
            <v>0</v>
          </cell>
          <cell r="D9145" t="str">
            <v/>
          </cell>
          <cell r="E9145">
            <v>0</v>
          </cell>
          <cell r="F9145">
            <v>0</v>
          </cell>
          <cell r="G9145">
            <v>0</v>
          </cell>
        </row>
        <row r="9146">
          <cell r="A9146" t="str">
            <v/>
          </cell>
          <cell r="B9146" t="str">
            <v/>
          </cell>
          <cell r="C9146">
            <v>0</v>
          </cell>
          <cell r="D9146" t="str">
            <v/>
          </cell>
          <cell r="E9146">
            <v>0</v>
          </cell>
          <cell r="F9146">
            <v>0</v>
          </cell>
          <cell r="G9146">
            <v>0</v>
          </cell>
        </row>
        <row r="9147">
          <cell r="A9147">
            <v>0</v>
          </cell>
          <cell r="B9147">
            <v>0</v>
          </cell>
          <cell r="C9147">
            <v>0</v>
          </cell>
          <cell r="D9147">
            <v>0</v>
          </cell>
          <cell r="E9147">
            <v>0</v>
          </cell>
          <cell r="F9147" t="str">
            <v>Total C</v>
          </cell>
          <cell r="G9147">
            <v>0</v>
          </cell>
        </row>
        <row r="9148">
          <cell r="A9148">
            <v>0</v>
          </cell>
          <cell r="B9148">
            <v>0</v>
          </cell>
          <cell r="C9148">
            <v>0</v>
          </cell>
          <cell r="D9148">
            <v>0</v>
          </cell>
          <cell r="E9148">
            <v>0</v>
          </cell>
          <cell r="F9148">
            <v>0</v>
          </cell>
          <cell r="G9148">
            <v>0</v>
          </cell>
        </row>
        <row r="9149">
          <cell r="A9149" t="str">
            <v/>
          </cell>
          <cell r="B9149" t="str">
            <v/>
          </cell>
          <cell r="C9149">
            <v>0</v>
          </cell>
          <cell r="D9149" t="str">
            <v>Costo  Neto</v>
          </cell>
          <cell r="E9149">
            <v>0</v>
          </cell>
          <cell r="F9149" t="str">
            <v>Total D=A+B+C</v>
          </cell>
          <cell r="G9149">
            <v>0</v>
          </cell>
        </row>
        <row r="9151">
          <cell r="A9151" t="str">
            <v>ANALISIS DE PRECIOS</v>
          </cell>
          <cell r="B9151">
            <v>0</v>
          </cell>
          <cell r="C9151">
            <v>0</v>
          </cell>
          <cell r="D9151">
            <v>0</v>
          </cell>
          <cell r="E9151">
            <v>0</v>
          </cell>
          <cell r="F9151">
            <v>0</v>
          </cell>
          <cell r="G9151">
            <v>0</v>
          </cell>
        </row>
        <row r="9152">
          <cell r="A9152" t="str">
            <v>COMITENTE:</v>
          </cell>
          <cell r="B9152" t="str">
            <v>DIRECCIÓN DE ARQUITECTURA</v>
          </cell>
          <cell r="C9152">
            <v>0</v>
          </cell>
          <cell r="D9152">
            <v>0</v>
          </cell>
          <cell r="E9152">
            <v>0</v>
          </cell>
          <cell r="F9152">
            <v>0</v>
          </cell>
          <cell r="G9152">
            <v>0</v>
          </cell>
        </row>
        <row r="9153">
          <cell r="A9153" t="str">
            <v>CONTRATISTA:</v>
          </cell>
          <cell r="B9153" t="str">
            <v>FUNCIONALES SIGOP</v>
          </cell>
          <cell r="C9153">
            <v>0</v>
          </cell>
          <cell r="D9153">
            <v>0</v>
          </cell>
          <cell r="E9153">
            <v>0</v>
          </cell>
          <cell r="F9153">
            <v>0</v>
          </cell>
          <cell r="G9153">
            <v>0</v>
          </cell>
        </row>
        <row r="9154">
          <cell r="A9154" t="str">
            <v>OBRA:</v>
          </cell>
          <cell r="B9154" t="str">
            <v>PRUEBA PLANILLA DE MEDICION</v>
          </cell>
          <cell r="C9154">
            <v>0</v>
          </cell>
          <cell r="D9154">
            <v>0</v>
          </cell>
          <cell r="E9154">
            <v>0</v>
          </cell>
          <cell r="F9154" t="str">
            <v>PRECIOS A:</v>
          </cell>
          <cell r="G9154">
            <v>0</v>
          </cell>
        </row>
        <row r="9155">
          <cell r="A9155" t="str">
            <v>UBICACIÓN:</v>
          </cell>
          <cell r="B9155" t="str">
            <v>CENTRO CIVICO</v>
          </cell>
          <cell r="C9155">
            <v>0</v>
          </cell>
          <cell r="D9155">
            <v>0</v>
          </cell>
          <cell r="E9155">
            <v>0</v>
          </cell>
          <cell r="F9155">
            <v>0</v>
          </cell>
          <cell r="G9155">
            <v>0</v>
          </cell>
        </row>
        <row r="9156">
          <cell r="A9156" t="str">
            <v>RUBRO:</v>
          </cell>
          <cell r="B9156" t="str">
            <v/>
          </cell>
          <cell r="C9156" t="str">
            <v/>
          </cell>
          <cell r="D9156">
            <v>0</v>
          </cell>
          <cell r="E9156">
            <v>0</v>
          </cell>
          <cell r="F9156">
            <v>0</v>
          </cell>
          <cell r="G9156">
            <v>0</v>
          </cell>
        </row>
        <row r="9157">
          <cell r="A9157" t="str">
            <v>ITEM:</v>
          </cell>
          <cell r="B9157" t="str">
            <v/>
          </cell>
          <cell r="C9157" t="str">
            <v/>
          </cell>
          <cell r="D9157">
            <v>0</v>
          </cell>
          <cell r="E9157">
            <v>0</v>
          </cell>
          <cell r="F9157" t="str">
            <v>UNIDAD:</v>
          </cell>
          <cell r="G9157" t="str">
            <v/>
          </cell>
        </row>
        <row r="9158">
          <cell r="A9158">
            <v>0</v>
          </cell>
          <cell r="B9158">
            <v>0</v>
          </cell>
          <cell r="C9158">
            <v>0</v>
          </cell>
          <cell r="D9158">
            <v>0</v>
          </cell>
          <cell r="E9158">
            <v>0</v>
          </cell>
          <cell r="F9158">
            <v>0</v>
          </cell>
          <cell r="G9158">
            <v>0</v>
          </cell>
        </row>
        <row r="9159">
          <cell r="A9159" t="str">
            <v>DATOS REDETERMINACION</v>
          </cell>
          <cell r="B9159">
            <v>0</v>
          </cell>
          <cell r="C9159" t="str">
            <v>DESIGNACION</v>
          </cell>
          <cell r="D9159" t="str">
            <v>U</v>
          </cell>
          <cell r="E9159" t="str">
            <v>Cantidad</v>
          </cell>
          <cell r="F9159" t="str">
            <v>$ Unitarios</v>
          </cell>
          <cell r="G9159" t="str">
            <v>$ Parcial</v>
          </cell>
        </row>
        <row r="9160">
          <cell r="A9160" t="str">
            <v>CÓDIGO</v>
          </cell>
          <cell r="B9160" t="str">
            <v>DESCRIPCIÓN</v>
          </cell>
          <cell r="C9160">
            <v>0</v>
          </cell>
          <cell r="D9160">
            <v>0</v>
          </cell>
          <cell r="E9160">
            <v>0</v>
          </cell>
          <cell r="F9160">
            <v>0</v>
          </cell>
          <cell r="G9160">
            <v>0</v>
          </cell>
        </row>
        <row r="9161">
          <cell r="A9161">
            <v>0</v>
          </cell>
          <cell r="B9161">
            <v>0</v>
          </cell>
          <cell r="C9161" t="str">
            <v>A - MATERIALES</v>
          </cell>
          <cell r="D9161">
            <v>0</v>
          </cell>
          <cell r="E9161">
            <v>0</v>
          </cell>
          <cell r="F9161">
            <v>0</v>
          </cell>
          <cell r="G9161">
            <v>0</v>
          </cell>
        </row>
        <row r="9162">
          <cell r="A9162" t="str">
            <v/>
          </cell>
          <cell r="B9162" t="str">
            <v/>
          </cell>
          <cell r="C9162">
            <v>0</v>
          </cell>
          <cell r="D9162" t="str">
            <v/>
          </cell>
          <cell r="E9162">
            <v>0</v>
          </cell>
          <cell r="F9162">
            <v>0</v>
          </cell>
          <cell r="G9162">
            <v>0</v>
          </cell>
        </row>
        <row r="9163">
          <cell r="A9163" t="str">
            <v/>
          </cell>
          <cell r="B9163" t="str">
            <v/>
          </cell>
          <cell r="C9163">
            <v>0</v>
          </cell>
          <cell r="D9163" t="str">
            <v/>
          </cell>
          <cell r="E9163">
            <v>0</v>
          </cell>
          <cell r="F9163">
            <v>0</v>
          </cell>
          <cell r="G9163">
            <v>0</v>
          </cell>
        </row>
        <row r="9164">
          <cell r="A9164" t="str">
            <v/>
          </cell>
          <cell r="B9164" t="str">
            <v/>
          </cell>
          <cell r="C9164">
            <v>0</v>
          </cell>
          <cell r="D9164" t="str">
            <v/>
          </cell>
          <cell r="E9164">
            <v>0</v>
          </cell>
          <cell r="F9164">
            <v>0</v>
          </cell>
          <cell r="G9164">
            <v>0</v>
          </cell>
        </row>
        <row r="9165">
          <cell r="A9165" t="str">
            <v/>
          </cell>
          <cell r="B9165" t="str">
            <v/>
          </cell>
          <cell r="C9165">
            <v>0</v>
          </cell>
          <cell r="D9165" t="str">
            <v/>
          </cell>
          <cell r="E9165">
            <v>0</v>
          </cell>
          <cell r="F9165">
            <v>0</v>
          </cell>
          <cell r="G9165">
            <v>0</v>
          </cell>
        </row>
        <row r="9166">
          <cell r="A9166" t="str">
            <v/>
          </cell>
          <cell r="B9166" t="str">
            <v/>
          </cell>
          <cell r="C9166">
            <v>0</v>
          </cell>
          <cell r="D9166" t="str">
            <v/>
          </cell>
          <cell r="E9166">
            <v>0</v>
          </cell>
          <cell r="F9166">
            <v>0</v>
          </cell>
          <cell r="G9166">
            <v>0</v>
          </cell>
        </row>
        <row r="9167">
          <cell r="A9167" t="str">
            <v/>
          </cell>
          <cell r="B9167" t="str">
            <v/>
          </cell>
          <cell r="C9167">
            <v>0</v>
          </cell>
          <cell r="D9167" t="str">
            <v/>
          </cell>
          <cell r="E9167">
            <v>0</v>
          </cell>
          <cell r="F9167">
            <v>0</v>
          </cell>
          <cell r="G9167">
            <v>0</v>
          </cell>
        </row>
        <row r="9168">
          <cell r="A9168" t="str">
            <v/>
          </cell>
          <cell r="B9168" t="str">
            <v/>
          </cell>
          <cell r="C9168">
            <v>0</v>
          </cell>
          <cell r="D9168" t="str">
            <v/>
          </cell>
          <cell r="E9168">
            <v>0</v>
          </cell>
          <cell r="F9168">
            <v>0</v>
          </cell>
          <cell r="G9168">
            <v>0</v>
          </cell>
        </row>
        <row r="9169">
          <cell r="A9169" t="str">
            <v/>
          </cell>
          <cell r="B9169" t="str">
            <v/>
          </cell>
          <cell r="C9169">
            <v>0</v>
          </cell>
          <cell r="D9169" t="str">
            <v/>
          </cell>
          <cell r="E9169">
            <v>0</v>
          </cell>
          <cell r="F9169">
            <v>0</v>
          </cell>
          <cell r="G9169">
            <v>0</v>
          </cell>
        </row>
        <row r="9170">
          <cell r="A9170" t="str">
            <v/>
          </cell>
          <cell r="B9170" t="str">
            <v/>
          </cell>
          <cell r="C9170">
            <v>0</v>
          </cell>
          <cell r="D9170" t="str">
            <v/>
          </cell>
          <cell r="E9170">
            <v>0</v>
          </cell>
          <cell r="F9170">
            <v>0</v>
          </cell>
          <cell r="G9170">
            <v>0</v>
          </cell>
        </row>
        <row r="9171">
          <cell r="A9171" t="str">
            <v/>
          </cell>
          <cell r="B9171" t="str">
            <v/>
          </cell>
          <cell r="C9171">
            <v>0</v>
          </cell>
          <cell r="D9171" t="str">
            <v/>
          </cell>
          <cell r="E9171">
            <v>0</v>
          </cell>
          <cell r="F9171">
            <v>0</v>
          </cell>
          <cell r="G9171">
            <v>0</v>
          </cell>
        </row>
        <row r="9172">
          <cell r="A9172" t="str">
            <v/>
          </cell>
          <cell r="B9172" t="str">
            <v/>
          </cell>
          <cell r="C9172">
            <v>0</v>
          </cell>
          <cell r="D9172" t="str">
            <v/>
          </cell>
          <cell r="E9172">
            <v>0</v>
          </cell>
          <cell r="F9172">
            <v>0</v>
          </cell>
          <cell r="G9172">
            <v>0</v>
          </cell>
        </row>
        <row r="9173">
          <cell r="A9173" t="str">
            <v/>
          </cell>
          <cell r="B9173" t="str">
            <v/>
          </cell>
          <cell r="C9173">
            <v>0</v>
          </cell>
          <cell r="D9173" t="str">
            <v/>
          </cell>
          <cell r="E9173">
            <v>0</v>
          </cell>
          <cell r="F9173">
            <v>0</v>
          </cell>
          <cell r="G9173">
            <v>0</v>
          </cell>
        </row>
        <row r="9174">
          <cell r="A9174" t="str">
            <v/>
          </cell>
          <cell r="B9174" t="str">
            <v/>
          </cell>
          <cell r="C9174">
            <v>0</v>
          </cell>
          <cell r="D9174" t="str">
            <v/>
          </cell>
          <cell r="E9174">
            <v>0</v>
          </cell>
          <cell r="F9174">
            <v>0</v>
          </cell>
          <cell r="G9174">
            <v>0</v>
          </cell>
        </row>
        <row r="9175">
          <cell r="A9175" t="str">
            <v/>
          </cell>
          <cell r="B9175" t="str">
            <v/>
          </cell>
          <cell r="C9175">
            <v>0</v>
          </cell>
          <cell r="D9175" t="str">
            <v/>
          </cell>
          <cell r="E9175">
            <v>0</v>
          </cell>
          <cell r="F9175">
            <v>0</v>
          </cell>
          <cell r="G9175">
            <v>0</v>
          </cell>
        </row>
        <row r="9176">
          <cell r="A9176">
            <v>0</v>
          </cell>
          <cell r="B9176">
            <v>0</v>
          </cell>
          <cell r="C9176">
            <v>0</v>
          </cell>
          <cell r="D9176">
            <v>0</v>
          </cell>
          <cell r="E9176">
            <v>0</v>
          </cell>
          <cell r="F9176" t="str">
            <v>Total A</v>
          </cell>
          <cell r="G9176">
            <v>0</v>
          </cell>
        </row>
        <row r="9177">
          <cell r="A9177">
            <v>0</v>
          </cell>
          <cell r="B9177">
            <v>0</v>
          </cell>
          <cell r="C9177" t="str">
            <v>B - MANO DE OBRA</v>
          </cell>
          <cell r="D9177">
            <v>0</v>
          </cell>
          <cell r="E9177">
            <v>0</v>
          </cell>
          <cell r="F9177">
            <v>0</v>
          </cell>
          <cell r="G9177">
            <v>0</v>
          </cell>
        </row>
        <row r="9178">
          <cell r="A9178" t="str">
            <v/>
          </cell>
          <cell r="B9178">
            <v>0</v>
          </cell>
          <cell r="C9178">
            <v>0</v>
          </cell>
          <cell r="D9178" t="str">
            <v/>
          </cell>
          <cell r="E9178">
            <v>0</v>
          </cell>
          <cell r="F9178">
            <v>0</v>
          </cell>
          <cell r="G9178">
            <v>0</v>
          </cell>
        </row>
        <row r="9179">
          <cell r="A9179" t="str">
            <v/>
          </cell>
          <cell r="B9179">
            <v>0</v>
          </cell>
          <cell r="C9179">
            <v>0</v>
          </cell>
          <cell r="D9179" t="str">
            <v/>
          </cell>
          <cell r="E9179">
            <v>0</v>
          </cell>
          <cell r="F9179">
            <v>0</v>
          </cell>
          <cell r="G9179">
            <v>0</v>
          </cell>
        </row>
        <row r="9180">
          <cell r="A9180" t="str">
            <v/>
          </cell>
          <cell r="B9180">
            <v>0</v>
          </cell>
          <cell r="C9180">
            <v>0</v>
          </cell>
          <cell r="D9180" t="str">
            <v/>
          </cell>
          <cell r="E9180">
            <v>0</v>
          </cell>
          <cell r="F9180">
            <v>0</v>
          </cell>
          <cell r="G9180">
            <v>0</v>
          </cell>
        </row>
        <row r="9181">
          <cell r="A9181" t="str">
            <v/>
          </cell>
          <cell r="B9181">
            <v>0</v>
          </cell>
          <cell r="C9181">
            <v>0</v>
          </cell>
          <cell r="D9181" t="str">
            <v/>
          </cell>
          <cell r="E9181">
            <v>0</v>
          </cell>
          <cell r="F9181">
            <v>0</v>
          </cell>
          <cell r="G9181">
            <v>0</v>
          </cell>
        </row>
        <row r="9182">
          <cell r="A9182" t="str">
            <v/>
          </cell>
          <cell r="B9182">
            <v>0</v>
          </cell>
          <cell r="C9182">
            <v>0</v>
          </cell>
          <cell r="D9182" t="str">
            <v/>
          </cell>
          <cell r="E9182">
            <v>0</v>
          </cell>
          <cell r="F9182">
            <v>0</v>
          </cell>
          <cell r="G9182">
            <v>0</v>
          </cell>
        </row>
        <row r="9183">
          <cell r="A9183" t="str">
            <v/>
          </cell>
          <cell r="B9183">
            <v>0</v>
          </cell>
          <cell r="C9183">
            <v>0</v>
          </cell>
          <cell r="D9183" t="str">
            <v/>
          </cell>
          <cell r="E9183">
            <v>0</v>
          </cell>
          <cell r="F9183">
            <v>0</v>
          </cell>
          <cell r="G9183">
            <v>0</v>
          </cell>
        </row>
        <row r="9184">
          <cell r="A9184" t="str">
            <v/>
          </cell>
          <cell r="B9184">
            <v>0</v>
          </cell>
          <cell r="C9184">
            <v>0</v>
          </cell>
          <cell r="D9184" t="str">
            <v/>
          </cell>
          <cell r="E9184">
            <v>0</v>
          </cell>
          <cell r="F9184">
            <v>0</v>
          </cell>
          <cell r="G9184">
            <v>0</v>
          </cell>
        </row>
        <row r="9185">
          <cell r="A9185" t="str">
            <v/>
          </cell>
          <cell r="B9185">
            <v>0</v>
          </cell>
          <cell r="C9185">
            <v>0</v>
          </cell>
          <cell r="D9185" t="str">
            <v/>
          </cell>
          <cell r="E9185">
            <v>0</v>
          </cell>
          <cell r="F9185">
            <v>0</v>
          </cell>
          <cell r="G9185">
            <v>0</v>
          </cell>
        </row>
        <row r="9186">
          <cell r="A9186">
            <v>0</v>
          </cell>
          <cell r="B9186">
            <v>0</v>
          </cell>
          <cell r="C9186">
            <v>0</v>
          </cell>
          <cell r="D9186">
            <v>0</v>
          </cell>
          <cell r="E9186">
            <v>0</v>
          </cell>
          <cell r="F9186" t="str">
            <v>Total B</v>
          </cell>
          <cell r="G9186">
            <v>0</v>
          </cell>
        </row>
        <row r="9187">
          <cell r="A9187">
            <v>0</v>
          </cell>
          <cell r="B9187">
            <v>0</v>
          </cell>
          <cell r="C9187" t="str">
            <v>C - EQUIPOS</v>
          </cell>
          <cell r="D9187">
            <v>0</v>
          </cell>
          <cell r="E9187">
            <v>0</v>
          </cell>
          <cell r="F9187">
            <v>0</v>
          </cell>
          <cell r="G9187">
            <v>0</v>
          </cell>
        </row>
        <row r="9188">
          <cell r="A9188" t="str">
            <v/>
          </cell>
          <cell r="B9188" t="str">
            <v/>
          </cell>
          <cell r="C9188">
            <v>0</v>
          </cell>
          <cell r="D9188" t="str">
            <v/>
          </cell>
          <cell r="E9188">
            <v>0</v>
          </cell>
          <cell r="F9188">
            <v>0</v>
          </cell>
          <cell r="G9188">
            <v>0</v>
          </cell>
        </row>
        <row r="9189">
          <cell r="A9189" t="str">
            <v/>
          </cell>
          <cell r="B9189" t="str">
            <v/>
          </cell>
          <cell r="C9189">
            <v>0</v>
          </cell>
          <cell r="D9189" t="str">
            <v/>
          </cell>
          <cell r="E9189">
            <v>0</v>
          </cell>
          <cell r="F9189">
            <v>0</v>
          </cell>
          <cell r="G9189">
            <v>0</v>
          </cell>
        </row>
        <row r="9190">
          <cell r="A9190" t="str">
            <v/>
          </cell>
          <cell r="B9190" t="str">
            <v/>
          </cell>
          <cell r="C9190">
            <v>0</v>
          </cell>
          <cell r="D9190" t="str">
            <v/>
          </cell>
          <cell r="E9190">
            <v>0</v>
          </cell>
          <cell r="F9190">
            <v>0</v>
          </cell>
          <cell r="G9190">
            <v>0</v>
          </cell>
        </row>
        <row r="9191">
          <cell r="A9191" t="str">
            <v/>
          </cell>
          <cell r="B9191" t="str">
            <v/>
          </cell>
          <cell r="C9191">
            <v>0</v>
          </cell>
          <cell r="D9191" t="str">
            <v/>
          </cell>
          <cell r="E9191">
            <v>0</v>
          </cell>
          <cell r="F9191">
            <v>0</v>
          </cell>
          <cell r="G9191">
            <v>0</v>
          </cell>
        </row>
        <row r="9192">
          <cell r="A9192" t="str">
            <v/>
          </cell>
          <cell r="B9192" t="str">
            <v/>
          </cell>
          <cell r="C9192">
            <v>0</v>
          </cell>
          <cell r="D9192" t="str">
            <v/>
          </cell>
          <cell r="E9192">
            <v>0</v>
          </cell>
          <cell r="F9192">
            <v>0</v>
          </cell>
          <cell r="G9192">
            <v>0</v>
          </cell>
        </row>
        <row r="9193">
          <cell r="A9193" t="str">
            <v/>
          </cell>
          <cell r="B9193" t="str">
            <v/>
          </cell>
          <cell r="C9193">
            <v>0</v>
          </cell>
          <cell r="D9193" t="str">
            <v/>
          </cell>
          <cell r="E9193">
            <v>0</v>
          </cell>
          <cell r="F9193">
            <v>0</v>
          </cell>
          <cell r="G9193">
            <v>0</v>
          </cell>
        </row>
        <row r="9194">
          <cell r="A9194" t="str">
            <v/>
          </cell>
          <cell r="B9194" t="str">
            <v/>
          </cell>
          <cell r="C9194">
            <v>0</v>
          </cell>
          <cell r="D9194" t="str">
            <v/>
          </cell>
          <cell r="E9194">
            <v>0</v>
          </cell>
          <cell r="F9194">
            <v>0</v>
          </cell>
          <cell r="G9194">
            <v>0</v>
          </cell>
        </row>
        <row r="9195">
          <cell r="A9195" t="str">
            <v/>
          </cell>
          <cell r="B9195" t="str">
            <v/>
          </cell>
          <cell r="C9195">
            <v>0</v>
          </cell>
          <cell r="D9195" t="str">
            <v/>
          </cell>
          <cell r="E9195">
            <v>0</v>
          </cell>
          <cell r="F9195">
            <v>0</v>
          </cell>
          <cell r="G9195">
            <v>0</v>
          </cell>
        </row>
        <row r="9196">
          <cell r="A9196" t="str">
            <v/>
          </cell>
          <cell r="B9196" t="str">
            <v/>
          </cell>
          <cell r="C9196">
            <v>0</v>
          </cell>
          <cell r="D9196" t="str">
            <v/>
          </cell>
          <cell r="E9196">
            <v>0</v>
          </cell>
          <cell r="F9196">
            <v>0</v>
          </cell>
          <cell r="G9196">
            <v>0</v>
          </cell>
        </row>
        <row r="9197">
          <cell r="A9197">
            <v>0</v>
          </cell>
          <cell r="B9197">
            <v>0</v>
          </cell>
          <cell r="C9197">
            <v>0</v>
          </cell>
          <cell r="D9197">
            <v>0</v>
          </cell>
          <cell r="E9197">
            <v>0</v>
          </cell>
          <cell r="F9197" t="str">
            <v>Total C</v>
          </cell>
          <cell r="G9197">
            <v>0</v>
          </cell>
        </row>
        <row r="9198">
          <cell r="A9198">
            <v>0</v>
          </cell>
          <cell r="B9198">
            <v>0</v>
          </cell>
          <cell r="C9198">
            <v>0</v>
          </cell>
          <cell r="D9198">
            <v>0</v>
          </cell>
          <cell r="E9198">
            <v>0</v>
          </cell>
          <cell r="F9198">
            <v>0</v>
          </cell>
          <cell r="G9198">
            <v>0</v>
          </cell>
        </row>
        <row r="9199">
          <cell r="A9199" t="str">
            <v/>
          </cell>
          <cell r="B9199" t="str">
            <v/>
          </cell>
          <cell r="C9199">
            <v>0</v>
          </cell>
          <cell r="D9199" t="str">
            <v>Costo  Neto</v>
          </cell>
          <cell r="E9199">
            <v>0</v>
          </cell>
          <cell r="F9199" t="str">
            <v>Total D=A+B+C</v>
          </cell>
          <cell r="G9199">
            <v>0</v>
          </cell>
        </row>
        <row r="9201">
          <cell r="A9201" t="str">
            <v>ANALISIS DE PRECIOS</v>
          </cell>
          <cell r="B9201">
            <v>0</v>
          </cell>
          <cell r="C9201">
            <v>0</v>
          </cell>
          <cell r="D9201">
            <v>0</v>
          </cell>
          <cell r="E9201">
            <v>0</v>
          </cell>
          <cell r="F9201">
            <v>0</v>
          </cell>
          <cell r="G9201">
            <v>0</v>
          </cell>
        </row>
        <row r="9202">
          <cell r="A9202" t="str">
            <v>COMITENTE:</v>
          </cell>
          <cell r="B9202" t="str">
            <v>DIRECCIÓN DE ARQUITECTURA</v>
          </cell>
          <cell r="C9202">
            <v>0</v>
          </cell>
          <cell r="D9202">
            <v>0</v>
          </cell>
          <cell r="E9202">
            <v>0</v>
          </cell>
          <cell r="F9202">
            <v>0</v>
          </cell>
          <cell r="G9202">
            <v>0</v>
          </cell>
        </row>
        <row r="9203">
          <cell r="A9203" t="str">
            <v>CONTRATISTA:</v>
          </cell>
          <cell r="B9203" t="str">
            <v>FUNCIONALES SIGOP</v>
          </cell>
          <cell r="C9203">
            <v>0</v>
          </cell>
          <cell r="D9203">
            <v>0</v>
          </cell>
          <cell r="E9203">
            <v>0</v>
          </cell>
          <cell r="F9203">
            <v>0</v>
          </cell>
          <cell r="G9203">
            <v>0</v>
          </cell>
        </row>
        <row r="9204">
          <cell r="A9204" t="str">
            <v>OBRA:</v>
          </cell>
          <cell r="B9204" t="str">
            <v>PRUEBA PLANILLA DE MEDICION</v>
          </cell>
          <cell r="C9204">
            <v>0</v>
          </cell>
          <cell r="D9204">
            <v>0</v>
          </cell>
          <cell r="E9204">
            <v>0</v>
          </cell>
          <cell r="F9204" t="str">
            <v>PRECIOS A:</v>
          </cell>
          <cell r="G9204">
            <v>0</v>
          </cell>
        </row>
        <row r="9205">
          <cell r="A9205" t="str">
            <v>UBICACIÓN:</v>
          </cell>
          <cell r="B9205" t="str">
            <v>CENTRO CIVICO</v>
          </cell>
          <cell r="C9205">
            <v>0</v>
          </cell>
          <cell r="D9205">
            <v>0</v>
          </cell>
          <cell r="E9205">
            <v>0</v>
          </cell>
          <cell r="F9205">
            <v>0</v>
          </cell>
          <cell r="G9205">
            <v>0</v>
          </cell>
        </row>
        <row r="9206">
          <cell r="A9206" t="str">
            <v>RUBRO:</v>
          </cell>
          <cell r="B9206" t="str">
            <v/>
          </cell>
          <cell r="C9206" t="str">
            <v/>
          </cell>
          <cell r="D9206">
            <v>0</v>
          </cell>
          <cell r="E9206">
            <v>0</v>
          </cell>
          <cell r="F9206">
            <v>0</v>
          </cell>
          <cell r="G9206">
            <v>0</v>
          </cell>
        </row>
        <row r="9207">
          <cell r="A9207" t="str">
            <v>ITEM:</v>
          </cell>
          <cell r="B9207" t="str">
            <v/>
          </cell>
          <cell r="C9207" t="str">
            <v/>
          </cell>
          <cell r="D9207">
            <v>0</v>
          </cell>
          <cell r="E9207">
            <v>0</v>
          </cell>
          <cell r="F9207" t="str">
            <v>UNIDAD:</v>
          </cell>
          <cell r="G9207" t="str">
            <v/>
          </cell>
        </row>
        <row r="9208">
          <cell r="A9208">
            <v>0</v>
          </cell>
          <cell r="B9208">
            <v>0</v>
          </cell>
          <cell r="C9208">
            <v>0</v>
          </cell>
          <cell r="D9208">
            <v>0</v>
          </cell>
          <cell r="E9208">
            <v>0</v>
          </cell>
          <cell r="F9208">
            <v>0</v>
          </cell>
          <cell r="G9208">
            <v>0</v>
          </cell>
        </row>
        <row r="9209">
          <cell r="A9209" t="str">
            <v>DATOS REDETERMINACION</v>
          </cell>
          <cell r="B9209">
            <v>0</v>
          </cell>
          <cell r="C9209" t="str">
            <v>DESIGNACION</v>
          </cell>
          <cell r="D9209" t="str">
            <v>U</v>
          </cell>
          <cell r="E9209" t="str">
            <v>Cantidad</v>
          </cell>
          <cell r="F9209" t="str">
            <v>$ Unitarios</v>
          </cell>
          <cell r="G9209" t="str">
            <v>$ Parcial</v>
          </cell>
        </row>
        <row r="9210">
          <cell r="A9210" t="str">
            <v>CÓDIGO</v>
          </cell>
          <cell r="B9210" t="str">
            <v>DESCRIPCIÓN</v>
          </cell>
          <cell r="C9210">
            <v>0</v>
          </cell>
          <cell r="D9210">
            <v>0</v>
          </cell>
          <cell r="E9210">
            <v>0</v>
          </cell>
          <cell r="F9210">
            <v>0</v>
          </cell>
          <cell r="G9210">
            <v>0</v>
          </cell>
        </row>
        <row r="9211">
          <cell r="A9211">
            <v>0</v>
          </cell>
          <cell r="B9211">
            <v>0</v>
          </cell>
          <cell r="C9211" t="str">
            <v>A - MATERIALES</v>
          </cell>
          <cell r="D9211">
            <v>0</v>
          </cell>
          <cell r="E9211">
            <v>0</v>
          </cell>
          <cell r="F9211">
            <v>0</v>
          </cell>
          <cell r="G9211">
            <v>0</v>
          </cell>
        </row>
        <row r="9212">
          <cell r="A9212" t="str">
            <v/>
          </cell>
          <cell r="B9212" t="str">
            <v/>
          </cell>
          <cell r="C9212">
            <v>0</v>
          </cell>
          <cell r="D9212" t="str">
            <v/>
          </cell>
          <cell r="E9212">
            <v>0</v>
          </cell>
          <cell r="F9212">
            <v>0</v>
          </cell>
          <cell r="G9212">
            <v>0</v>
          </cell>
        </row>
        <row r="9213">
          <cell r="A9213" t="str">
            <v/>
          </cell>
          <cell r="B9213" t="str">
            <v/>
          </cell>
          <cell r="C9213">
            <v>0</v>
          </cell>
          <cell r="D9213" t="str">
            <v/>
          </cell>
          <cell r="E9213">
            <v>0</v>
          </cell>
          <cell r="F9213">
            <v>0</v>
          </cell>
          <cell r="G9213">
            <v>0</v>
          </cell>
        </row>
        <row r="9214">
          <cell r="A9214" t="str">
            <v/>
          </cell>
          <cell r="B9214" t="str">
            <v/>
          </cell>
          <cell r="C9214">
            <v>0</v>
          </cell>
          <cell r="D9214" t="str">
            <v/>
          </cell>
          <cell r="E9214">
            <v>0</v>
          </cell>
          <cell r="F9214">
            <v>0</v>
          </cell>
          <cell r="G9214">
            <v>0</v>
          </cell>
        </row>
        <row r="9215">
          <cell r="A9215" t="str">
            <v/>
          </cell>
          <cell r="B9215" t="str">
            <v/>
          </cell>
          <cell r="C9215">
            <v>0</v>
          </cell>
          <cell r="D9215" t="str">
            <v/>
          </cell>
          <cell r="E9215">
            <v>0</v>
          </cell>
          <cell r="F9215">
            <v>0</v>
          </cell>
          <cell r="G9215">
            <v>0</v>
          </cell>
        </row>
        <row r="9216">
          <cell r="A9216" t="str">
            <v/>
          </cell>
          <cell r="B9216" t="str">
            <v/>
          </cell>
          <cell r="C9216">
            <v>0</v>
          </cell>
          <cell r="D9216" t="str">
            <v/>
          </cell>
          <cell r="E9216">
            <v>0</v>
          </cell>
          <cell r="F9216">
            <v>0</v>
          </cell>
          <cell r="G9216">
            <v>0</v>
          </cell>
        </row>
        <row r="9217">
          <cell r="A9217" t="str">
            <v/>
          </cell>
          <cell r="B9217" t="str">
            <v/>
          </cell>
          <cell r="C9217">
            <v>0</v>
          </cell>
          <cell r="D9217" t="str">
            <v/>
          </cell>
          <cell r="E9217">
            <v>0</v>
          </cell>
          <cell r="F9217">
            <v>0</v>
          </cell>
          <cell r="G9217">
            <v>0</v>
          </cell>
        </row>
        <row r="9218">
          <cell r="A9218" t="str">
            <v/>
          </cell>
          <cell r="B9218" t="str">
            <v/>
          </cell>
          <cell r="C9218">
            <v>0</v>
          </cell>
          <cell r="D9218" t="str">
            <v/>
          </cell>
          <cell r="E9218">
            <v>0</v>
          </cell>
          <cell r="F9218">
            <v>0</v>
          </cell>
          <cell r="G9218">
            <v>0</v>
          </cell>
        </row>
        <row r="9219">
          <cell r="A9219" t="str">
            <v/>
          </cell>
          <cell r="B9219" t="str">
            <v/>
          </cell>
          <cell r="C9219">
            <v>0</v>
          </cell>
          <cell r="D9219" t="str">
            <v/>
          </cell>
          <cell r="E9219">
            <v>0</v>
          </cell>
          <cell r="F9219">
            <v>0</v>
          </cell>
          <cell r="G9219">
            <v>0</v>
          </cell>
        </row>
        <row r="9220">
          <cell r="A9220" t="str">
            <v/>
          </cell>
          <cell r="B9220" t="str">
            <v/>
          </cell>
          <cell r="C9220">
            <v>0</v>
          </cell>
          <cell r="D9220" t="str">
            <v/>
          </cell>
          <cell r="E9220">
            <v>0</v>
          </cell>
          <cell r="F9220">
            <v>0</v>
          </cell>
          <cell r="G9220">
            <v>0</v>
          </cell>
        </row>
        <row r="9221">
          <cell r="A9221" t="str">
            <v/>
          </cell>
          <cell r="B9221" t="str">
            <v/>
          </cell>
          <cell r="C9221">
            <v>0</v>
          </cell>
          <cell r="D9221" t="str">
            <v/>
          </cell>
          <cell r="E9221">
            <v>0</v>
          </cell>
          <cell r="F9221">
            <v>0</v>
          </cell>
          <cell r="G9221">
            <v>0</v>
          </cell>
        </row>
        <row r="9222">
          <cell r="A9222" t="str">
            <v/>
          </cell>
          <cell r="B9222" t="str">
            <v/>
          </cell>
          <cell r="C9222">
            <v>0</v>
          </cell>
          <cell r="D9222" t="str">
            <v/>
          </cell>
          <cell r="E9222">
            <v>0</v>
          </cell>
          <cell r="F9222">
            <v>0</v>
          </cell>
          <cell r="G9222">
            <v>0</v>
          </cell>
        </row>
        <row r="9223">
          <cell r="A9223" t="str">
            <v/>
          </cell>
          <cell r="B9223" t="str">
            <v/>
          </cell>
          <cell r="C9223">
            <v>0</v>
          </cell>
          <cell r="D9223" t="str">
            <v/>
          </cell>
          <cell r="E9223">
            <v>0</v>
          </cell>
          <cell r="F9223">
            <v>0</v>
          </cell>
          <cell r="G9223">
            <v>0</v>
          </cell>
        </row>
        <row r="9224">
          <cell r="A9224" t="str">
            <v/>
          </cell>
          <cell r="B9224" t="str">
            <v/>
          </cell>
          <cell r="C9224">
            <v>0</v>
          </cell>
          <cell r="D9224" t="str">
            <v/>
          </cell>
          <cell r="E9224">
            <v>0</v>
          </cell>
          <cell r="F9224">
            <v>0</v>
          </cell>
          <cell r="G9224">
            <v>0</v>
          </cell>
        </row>
        <row r="9225">
          <cell r="A9225" t="str">
            <v/>
          </cell>
          <cell r="B9225" t="str">
            <v/>
          </cell>
          <cell r="C9225">
            <v>0</v>
          </cell>
          <cell r="D9225" t="str">
            <v/>
          </cell>
          <cell r="E9225">
            <v>0</v>
          </cell>
          <cell r="F9225">
            <v>0</v>
          </cell>
          <cell r="G9225">
            <v>0</v>
          </cell>
        </row>
        <row r="9226">
          <cell r="A9226">
            <v>0</v>
          </cell>
          <cell r="B9226">
            <v>0</v>
          </cell>
          <cell r="C9226">
            <v>0</v>
          </cell>
          <cell r="D9226">
            <v>0</v>
          </cell>
          <cell r="E9226">
            <v>0</v>
          </cell>
          <cell r="F9226" t="str">
            <v>Total A</v>
          </cell>
          <cell r="G9226">
            <v>0</v>
          </cell>
        </row>
        <row r="9227">
          <cell r="A9227">
            <v>0</v>
          </cell>
          <cell r="B9227">
            <v>0</v>
          </cell>
          <cell r="C9227" t="str">
            <v>B - MANO DE OBRA</v>
          </cell>
          <cell r="D9227">
            <v>0</v>
          </cell>
          <cell r="E9227">
            <v>0</v>
          </cell>
          <cell r="F9227">
            <v>0</v>
          </cell>
          <cell r="G9227">
            <v>0</v>
          </cell>
        </row>
        <row r="9228">
          <cell r="A9228" t="str">
            <v/>
          </cell>
          <cell r="B9228">
            <v>0</v>
          </cell>
          <cell r="C9228">
            <v>0</v>
          </cell>
          <cell r="D9228" t="str">
            <v/>
          </cell>
          <cell r="E9228">
            <v>0</v>
          </cell>
          <cell r="F9228">
            <v>0</v>
          </cell>
          <cell r="G9228">
            <v>0</v>
          </cell>
        </row>
        <row r="9229">
          <cell r="A9229" t="str">
            <v/>
          </cell>
          <cell r="B9229">
            <v>0</v>
          </cell>
          <cell r="C9229">
            <v>0</v>
          </cell>
          <cell r="D9229" t="str">
            <v/>
          </cell>
          <cell r="E9229">
            <v>0</v>
          </cell>
          <cell r="F9229">
            <v>0</v>
          </cell>
          <cell r="G9229">
            <v>0</v>
          </cell>
        </row>
        <row r="9230">
          <cell r="A9230" t="str">
            <v/>
          </cell>
          <cell r="B9230">
            <v>0</v>
          </cell>
          <cell r="C9230">
            <v>0</v>
          </cell>
          <cell r="D9230" t="str">
            <v/>
          </cell>
          <cell r="E9230">
            <v>0</v>
          </cell>
          <cell r="F9230">
            <v>0</v>
          </cell>
          <cell r="G9230">
            <v>0</v>
          </cell>
        </row>
        <row r="9231">
          <cell r="A9231" t="str">
            <v/>
          </cell>
          <cell r="B9231">
            <v>0</v>
          </cell>
          <cell r="C9231">
            <v>0</v>
          </cell>
          <cell r="D9231" t="str">
            <v/>
          </cell>
          <cell r="E9231">
            <v>0</v>
          </cell>
          <cell r="F9231">
            <v>0</v>
          </cell>
          <cell r="G9231">
            <v>0</v>
          </cell>
        </row>
        <row r="9232">
          <cell r="A9232" t="str">
            <v/>
          </cell>
          <cell r="B9232">
            <v>0</v>
          </cell>
          <cell r="C9232">
            <v>0</v>
          </cell>
          <cell r="D9232" t="str">
            <v/>
          </cell>
          <cell r="E9232">
            <v>0</v>
          </cell>
          <cell r="F9232">
            <v>0</v>
          </cell>
          <cell r="G9232">
            <v>0</v>
          </cell>
        </row>
        <row r="9233">
          <cell r="A9233" t="str">
            <v/>
          </cell>
          <cell r="B9233">
            <v>0</v>
          </cell>
          <cell r="C9233">
            <v>0</v>
          </cell>
          <cell r="D9233" t="str">
            <v/>
          </cell>
          <cell r="E9233">
            <v>0</v>
          </cell>
          <cell r="F9233">
            <v>0</v>
          </cell>
          <cell r="G9233">
            <v>0</v>
          </cell>
        </row>
        <row r="9234">
          <cell r="A9234" t="str">
            <v/>
          </cell>
          <cell r="B9234">
            <v>0</v>
          </cell>
          <cell r="C9234">
            <v>0</v>
          </cell>
          <cell r="D9234" t="str">
            <v/>
          </cell>
          <cell r="E9234">
            <v>0</v>
          </cell>
          <cell r="F9234">
            <v>0</v>
          </cell>
          <cell r="G9234">
            <v>0</v>
          </cell>
        </row>
        <row r="9235">
          <cell r="A9235" t="str">
            <v/>
          </cell>
          <cell r="B9235">
            <v>0</v>
          </cell>
          <cell r="C9235">
            <v>0</v>
          </cell>
          <cell r="D9235" t="str">
            <v/>
          </cell>
          <cell r="E9235">
            <v>0</v>
          </cell>
          <cell r="F9235">
            <v>0</v>
          </cell>
          <cell r="G9235">
            <v>0</v>
          </cell>
        </row>
        <row r="9236">
          <cell r="A9236">
            <v>0</v>
          </cell>
          <cell r="B9236">
            <v>0</v>
          </cell>
          <cell r="C9236">
            <v>0</v>
          </cell>
          <cell r="D9236">
            <v>0</v>
          </cell>
          <cell r="E9236">
            <v>0</v>
          </cell>
          <cell r="F9236" t="str">
            <v>Total B</v>
          </cell>
          <cell r="G9236">
            <v>0</v>
          </cell>
        </row>
        <row r="9237">
          <cell r="A9237">
            <v>0</v>
          </cell>
          <cell r="B9237">
            <v>0</v>
          </cell>
          <cell r="C9237" t="str">
            <v>C - EQUIPOS</v>
          </cell>
          <cell r="D9237">
            <v>0</v>
          </cell>
          <cell r="E9237">
            <v>0</v>
          </cell>
          <cell r="F9237">
            <v>0</v>
          </cell>
          <cell r="G9237">
            <v>0</v>
          </cell>
        </row>
        <row r="9238">
          <cell r="A9238" t="str">
            <v/>
          </cell>
          <cell r="B9238" t="str">
            <v/>
          </cell>
          <cell r="C9238">
            <v>0</v>
          </cell>
          <cell r="D9238" t="str">
            <v/>
          </cell>
          <cell r="E9238">
            <v>0</v>
          </cell>
          <cell r="F9238">
            <v>0</v>
          </cell>
          <cell r="G9238">
            <v>0</v>
          </cell>
        </row>
        <row r="9239">
          <cell r="A9239" t="str">
            <v/>
          </cell>
          <cell r="B9239" t="str">
            <v/>
          </cell>
          <cell r="C9239">
            <v>0</v>
          </cell>
          <cell r="D9239" t="str">
            <v/>
          </cell>
          <cell r="E9239">
            <v>0</v>
          </cell>
          <cell r="F9239">
            <v>0</v>
          </cell>
          <cell r="G9239">
            <v>0</v>
          </cell>
        </row>
        <row r="9240">
          <cell r="A9240" t="str">
            <v/>
          </cell>
          <cell r="B9240" t="str">
            <v/>
          </cell>
          <cell r="C9240">
            <v>0</v>
          </cell>
          <cell r="D9240" t="str">
            <v/>
          </cell>
          <cell r="E9240">
            <v>0</v>
          </cell>
          <cell r="F9240">
            <v>0</v>
          </cell>
          <cell r="G9240">
            <v>0</v>
          </cell>
        </row>
        <row r="9241">
          <cell r="A9241" t="str">
            <v/>
          </cell>
          <cell r="B9241" t="str">
            <v/>
          </cell>
          <cell r="C9241">
            <v>0</v>
          </cell>
          <cell r="D9241" t="str">
            <v/>
          </cell>
          <cell r="E9241">
            <v>0</v>
          </cell>
          <cell r="F9241">
            <v>0</v>
          </cell>
          <cell r="G9241">
            <v>0</v>
          </cell>
        </row>
        <row r="9242">
          <cell r="A9242" t="str">
            <v/>
          </cell>
          <cell r="B9242" t="str">
            <v/>
          </cell>
          <cell r="C9242">
            <v>0</v>
          </cell>
          <cell r="D9242" t="str">
            <v/>
          </cell>
          <cell r="E9242">
            <v>0</v>
          </cell>
          <cell r="F9242">
            <v>0</v>
          </cell>
          <cell r="G9242">
            <v>0</v>
          </cell>
        </row>
        <row r="9243">
          <cell r="A9243" t="str">
            <v/>
          </cell>
          <cell r="B9243" t="str">
            <v/>
          </cell>
          <cell r="C9243">
            <v>0</v>
          </cell>
          <cell r="D9243" t="str">
            <v/>
          </cell>
          <cell r="E9243">
            <v>0</v>
          </cell>
          <cell r="F9243">
            <v>0</v>
          </cell>
          <cell r="G9243">
            <v>0</v>
          </cell>
        </row>
        <row r="9244">
          <cell r="A9244" t="str">
            <v/>
          </cell>
          <cell r="B9244" t="str">
            <v/>
          </cell>
          <cell r="C9244">
            <v>0</v>
          </cell>
          <cell r="D9244" t="str">
            <v/>
          </cell>
          <cell r="E9244">
            <v>0</v>
          </cell>
          <cell r="F9244">
            <v>0</v>
          </cell>
          <cell r="G9244">
            <v>0</v>
          </cell>
        </row>
        <row r="9245">
          <cell r="A9245" t="str">
            <v/>
          </cell>
          <cell r="B9245" t="str">
            <v/>
          </cell>
          <cell r="C9245">
            <v>0</v>
          </cell>
          <cell r="D9245" t="str">
            <v/>
          </cell>
          <cell r="E9245">
            <v>0</v>
          </cell>
          <cell r="F9245">
            <v>0</v>
          </cell>
          <cell r="G9245">
            <v>0</v>
          </cell>
        </row>
        <row r="9246">
          <cell r="A9246" t="str">
            <v/>
          </cell>
          <cell r="B9246" t="str">
            <v/>
          </cell>
          <cell r="C9246">
            <v>0</v>
          </cell>
          <cell r="D9246" t="str">
            <v/>
          </cell>
          <cell r="E9246">
            <v>0</v>
          </cell>
          <cell r="F9246">
            <v>0</v>
          </cell>
          <cell r="G9246">
            <v>0</v>
          </cell>
        </row>
        <row r="9247">
          <cell r="A9247">
            <v>0</v>
          </cell>
          <cell r="B9247">
            <v>0</v>
          </cell>
          <cell r="C9247">
            <v>0</v>
          </cell>
          <cell r="D9247">
            <v>0</v>
          </cell>
          <cell r="E9247">
            <v>0</v>
          </cell>
          <cell r="F9247" t="str">
            <v>Total C</v>
          </cell>
          <cell r="G9247">
            <v>0</v>
          </cell>
        </row>
        <row r="9248">
          <cell r="A9248">
            <v>0</v>
          </cell>
          <cell r="B9248">
            <v>0</v>
          </cell>
          <cell r="C9248">
            <v>0</v>
          </cell>
          <cell r="D9248">
            <v>0</v>
          </cell>
          <cell r="E9248">
            <v>0</v>
          </cell>
          <cell r="F9248">
            <v>0</v>
          </cell>
          <cell r="G9248">
            <v>0</v>
          </cell>
        </row>
        <row r="9249">
          <cell r="A9249" t="str">
            <v/>
          </cell>
          <cell r="B9249" t="str">
            <v/>
          </cell>
          <cell r="C9249">
            <v>0</v>
          </cell>
          <cell r="D9249" t="str">
            <v>Costo  Neto</v>
          </cell>
          <cell r="E9249">
            <v>0</v>
          </cell>
          <cell r="F9249" t="str">
            <v>Total D=A+B+C</v>
          </cell>
          <cell r="G9249">
            <v>0</v>
          </cell>
        </row>
        <row r="9251">
          <cell r="A9251" t="str">
            <v>ANALISIS DE PRECIOS</v>
          </cell>
          <cell r="B9251">
            <v>0</v>
          </cell>
          <cell r="C9251">
            <v>0</v>
          </cell>
          <cell r="D9251">
            <v>0</v>
          </cell>
          <cell r="E9251">
            <v>0</v>
          </cell>
          <cell r="F9251">
            <v>0</v>
          </cell>
          <cell r="G9251">
            <v>0</v>
          </cell>
        </row>
        <row r="9252">
          <cell r="A9252" t="str">
            <v>COMITENTE:</v>
          </cell>
          <cell r="B9252" t="str">
            <v>DIRECCIÓN DE ARQUITECTURA</v>
          </cell>
          <cell r="C9252">
            <v>0</v>
          </cell>
          <cell r="D9252">
            <v>0</v>
          </cell>
          <cell r="E9252">
            <v>0</v>
          </cell>
          <cell r="F9252">
            <v>0</v>
          </cell>
          <cell r="G9252">
            <v>0</v>
          </cell>
        </row>
        <row r="9253">
          <cell r="A9253" t="str">
            <v>CONTRATISTA:</v>
          </cell>
          <cell r="B9253" t="str">
            <v>FUNCIONALES SIGOP</v>
          </cell>
          <cell r="C9253">
            <v>0</v>
          </cell>
          <cell r="D9253">
            <v>0</v>
          </cell>
          <cell r="E9253">
            <v>0</v>
          </cell>
          <cell r="F9253">
            <v>0</v>
          </cell>
          <cell r="G9253">
            <v>0</v>
          </cell>
        </row>
        <row r="9254">
          <cell r="A9254" t="str">
            <v>OBRA:</v>
          </cell>
          <cell r="B9254" t="str">
            <v>PRUEBA PLANILLA DE MEDICION</v>
          </cell>
          <cell r="C9254">
            <v>0</v>
          </cell>
          <cell r="D9254">
            <v>0</v>
          </cell>
          <cell r="E9254">
            <v>0</v>
          </cell>
          <cell r="F9254" t="str">
            <v>PRECIOS A:</v>
          </cell>
          <cell r="G9254">
            <v>0</v>
          </cell>
        </row>
        <row r="9255">
          <cell r="A9255" t="str">
            <v>UBICACIÓN:</v>
          </cell>
          <cell r="B9255" t="str">
            <v>CENTRO CIVICO</v>
          </cell>
          <cell r="C9255">
            <v>0</v>
          </cell>
          <cell r="D9255">
            <v>0</v>
          </cell>
          <cell r="E9255">
            <v>0</v>
          </cell>
          <cell r="F9255">
            <v>0</v>
          </cell>
          <cell r="G9255">
            <v>0</v>
          </cell>
        </row>
        <row r="9256">
          <cell r="A9256" t="str">
            <v>RUBRO:</v>
          </cell>
          <cell r="B9256" t="str">
            <v/>
          </cell>
          <cell r="C9256" t="str">
            <v/>
          </cell>
          <cell r="D9256">
            <v>0</v>
          </cell>
          <cell r="E9256">
            <v>0</v>
          </cell>
          <cell r="F9256">
            <v>0</v>
          </cell>
          <cell r="G9256">
            <v>0</v>
          </cell>
        </row>
        <row r="9257">
          <cell r="A9257" t="str">
            <v>ITEM:</v>
          </cell>
          <cell r="B9257" t="str">
            <v/>
          </cell>
          <cell r="C9257" t="str">
            <v/>
          </cell>
          <cell r="D9257">
            <v>0</v>
          </cell>
          <cell r="E9257">
            <v>0</v>
          </cell>
          <cell r="F9257" t="str">
            <v>UNIDAD:</v>
          </cell>
          <cell r="G9257" t="str">
            <v/>
          </cell>
        </row>
        <row r="9258">
          <cell r="A9258">
            <v>0</v>
          </cell>
          <cell r="B9258">
            <v>0</v>
          </cell>
          <cell r="C9258">
            <v>0</v>
          </cell>
          <cell r="D9258">
            <v>0</v>
          </cell>
          <cell r="E9258">
            <v>0</v>
          </cell>
          <cell r="F9258">
            <v>0</v>
          </cell>
          <cell r="G9258">
            <v>0</v>
          </cell>
        </row>
        <row r="9259">
          <cell r="A9259" t="str">
            <v>DATOS REDETERMINACION</v>
          </cell>
          <cell r="B9259">
            <v>0</v>
          </cell>
          <cell r="C9259" t="str">
            <v>DESIGNACION</v>
          </cell>
          <cell r="D9259" t="str">
            <v>U</v>
          </cell>
          <cell r="E9259" t="str">
            <v>Cantidad</v>
          </cell>
          <cell r="F9259" t="str">
            <v>$ Unitarios</v>
          </cell>
          <cell r="G9259" t="str">
            <v>$ Parcial</v>
          </cell>
        </row>
        <row r="9260">
          <cell r="A9260" t="str">
            <v>CÓDIGO</v>
          </cell>
          <cell r="B9260" t="str">
            <v>DESCRIPCIÓN</v>
          </cell>
          <cell r="C9260">
            <v>0</v>
          </cell>
          <cell r="D9260">
            <v>0</v>
          </cell>
          <cell r="E9260">
            <v>0</v>
          </cell>
          <cell r="F9260">
            <v>0</v>
          </cell>
          <cell r="G9260">
            <v>0</v>
          </cell>
        </row>
        <row r="9261">
          <cell r="A9261">
            <v>0</v>
          </cell>
          <cell r="B9261">
            <v>0</v>
          </cell>
          <cell r="C9261" t="str">
            <v>A - MATERIALES</v>
          </cell>
          <cell r="D9261">
            <v>0</v>
          </cell>
          <cell r="E9261">
            <v>0</v>
          </cell>
          <cell r="F9261">
            <v>0</v>
          </cell>
          <cell r="G9261">
            <v>0</v>
          </cell>
        </row>
        <row r="9262">
          <cell r="A9262" t="str">
            <v/>
          </cell>
          <cell r="B9262" t="str">
            <v/>
          </cell>
          <cell r="C9262">
            <v>0</v>
          </cell>
          <cell r="D9262" t="str">
            <v/>
          </cell>
          <cell r="E9262">
            <v>0</v>
          </cell>
          <cell r="F9262">
            <v>0</v>
          </cell>
          <cell r="G9262">
            <v>0</v>
          </cell>
        </row>
        <row r="9263">
          <cell r="A9263" t="str">
            <v/>
          </cell>
          <cell r="B9263" t="str">
            <v/>
          </cell>
          <cell r="C9263">
            <v>0</v>
          </cell>
          <cell r="D9263" t="str">
            <v/>
          </cell>
          <cell r="E9263">
            <v>0</v>
          </cell>
          <cell r="F9263">
            <v>0</v>
          </cell>
          <cell r="G9263">
            <v>0</v>
          </cell>
        </row>
        <row r="9264">
          <cell r="A9264" t="str">
            <v/>
          </cell>
          <cell r="B9264" t="str">
            <v/>
          </cell>
          <cell r="C9264">
            <v>0</v>
          </cell>
          <cell r="D9264" t="str">
            <v/>
          </cell>
          <cell r="E9264">
            <v>0</v>
          </cell>
          <cell r="F9264">
            <v>0</v>
          </cell>
          <cell r="G9264">
            <v>0</v>
          </cell>
        </row>
        <row r="9265">
          <cell r="A9265" t="str">
            <v/>
          </cell>
          <cell r="B9265" t="str">
            <v/>
          </cell>
          <cell r="C9265">
            <v>0</v>
          </cell>
          <cell r="D9265" t="str">
            <v/>
          </cell>
          <cell r="E9265">
            <v>0</v>
          </cell>
          <cell r="F9265">
            <v>0</v>
          </cell>
          <cell r="G9265">
            <v>0</v>
          </cell>
        </row>
        <row r="9266">
          <cell r="A9266" t="str">
            <v/>
          </cell>
          <cell r="B9266" t="str">
            <v/>
          </cell>
          <cell r="C9266">
            <v>0</v>
          </cell>
          <cell r="D9266" t="str">
            <v/>
          </cell>
          <cell r="E9266">
            <v>0</v>
          </cell>
          <cell r="F9266">
            <v>0</v>
          </cell>
          <cell r="G9266">
            <v>0</v>
          </cell>
        </row>
        <row r="9267">
          <cell r="A9267" t="str">
            <v/>
          </cell>
          <cell r="B9267" t="str">
            <v/>
          </cell>
          <cell r="C9267">
            <v>0</v>
          </cell>
          <cell r="D9267" t="str">
            <v/>
          </cell>
          <cell r="E9267">
            <v>0</v>
          </cell>
          <cell r="F9267">
            <v>0</v>
          </cell>
          <cell r="G9267">
            <v>0</v>
          </cell>
        </row>
        <row r="9268">
          <cell r="A9268" t="str">
            <v/>
          </cell>
          <cell r="B9268" t="str">
            <v/>
          </cell>
          <cell r="C9268">
            <v>0</v>
          </cell>
          <cell r="D9268" t="str">
            <v/>
          </cell>
          <cell r="E9268">
            <v>0</v>
          </cell>
          <cell r="F9268">
            <v>0</v>
          </cell>
          <cell r="G9268">
            <v>0</v>
          </cell>
        </row>
        <row r="9269">
          <cell r="A9269" t="str">
            <v/>
          </cell>
          <cell r="B9269" t="str">
            <v/>
          </cell>
          <cell r="C9269">
            <v>0</v>
          </cell>
          <cell r="D9269" t="str">
            <v/>
          </cell>
          <cell r="E9269">
            <v>0</v>
          </cell>
          <cell r="F9269">
            <v>0</v>
          </cell>
          <cell r="G9269">
            <v>0</v>
          </cell>
        </row>
        <row r="9270">
          <cell r="A9270" t="str">
            <v/>
          </cell>
          <cell r="B9270" t="str">
            <v/>
          </cell>
          <cell r="C9270">
            <v>0</v>
          </cell>
          <cell r="D9270" t="str">
            <v/>
          </cell>
          <cell r="E9270">
            <v>0</v>
          </cell>
          <cell r="F9270">
            <v>0</v>
          </cell>
          <cell r="G9270">
            <v>0</v>
          </cell>
        </row>
        <row r="9271">
          <cell r="A9271" t="str">
            <v/>
          </cell>
          <cell r="B9271" t="str">
            <v/>
          </cell>
          <cell r="C9271">
            <v>0</v>
          </cell>
          <cell r="D9271" t="str">
            <v/>
          </cell>
          <cell r="E9271">
            <v>0</v>
          </cell>
          <cell r="F9271">
            <v>0</v>
          </cell>
          <cell r="G9271">
            <v>0</v>
          </cell>
        </row>
        <row r="9272">
          <cell r="A9272" t="str">
            <v/>
          </cell>
          <cell r="B9272" t="str">
            <v/>
          </cell>
          <cell r="C9272">
            <v>0</v>
          </cell>
          <cell r="D9272" t="str">
            <v/>
          </cell>
          <cell r="E9272">
            <v>0</v>
          </cell>
          <cell r="F9272">
            <v>0</v>
          </cell>
          <cell r="G9272">
            <v>0</v>
          </cell>
        </row>
        <row r="9273">
          <cell r="A9273" t="str">
            <v/>
          </cell>
          <cell r="B9273" t="str">
            <v/>
          </cell>
          <cell r="C9273">
            <v>0</v>
          </cell>
          <cell r="D9273" t="str">
            <v/>
          </cell>
          <cell r="E9273">
            <v>0</v>
          </cell>
          <cell r="F9273">
            <v>0</v>
          </cell>
          <cell r="G9273">
            <v>0</v>
          </cell>
        </row>
        <row r="9274">
          <cell r="A9274" t="str">
            <v/>
          </cell>
          <cell r="B9274" t="str">
            <v/>
          </cell>
          <cell r="C9274">
            <v>0</v>
          </cell>
          <cell r="D9274" t="str">
            <v/>
          </cell>
          <cell r="E9274">
            <v>0</v>
          </cell>
          <cell r="F9274">
            <v>0</v>
          </cell>
          <cell r="G9274">
            <v>0</v>
          </cell>
        </row>
        <row r="9275">
          <cell r="A9275" t="str">
            <v/>
          </cell>
          <cell r="B9275" t="str">
            <v/>
          </cell>
          <cell r="C9275">
            <v>0</v>
          </cell>
          <cell r="D9275" t="str">
            <v/>
          </cell>
          <cell r="E9275">
            <v>0</v>
          </cell>
          <cell r="F9275">
            <v>0</v>
          </cell>
          <cell r="G9275">
            <v>0</v>
          </cell>
        </row>
        <row r="9276">
          <cell r="A9276">
            <v>0</v>
          </cell>
          <cell r="B9276">
            <v>0</v>
          </cell>
          <cell r="C9276">
            <v>0</v>
          </cell>
          <cell r="D9276">
            <v>0</v>
          </cell>
          <cell r="E9276">
            <v>0</v>
          </cell>
          <cell r="F9276" t="str">
            <v>Total A</v>
          </cell>
          <cell r="G9276">
            <v>0</v>
          </cell>
        </row>
        <row r="9277">
          <cell r="A9277">
            <v>0</v>
          </cell>
          <cell r="B9277">
            <v>0</v>
          </cell>
          <cell r="C9277" t="str">
            <v>B - MANO DE OBRA</v>
          </cell>
          <cell r="D9277">
            <v>0</v>
          </cell>
          <cell r="E9277">
            <v>0</v>
          </cell>
          <cell r="F9277">
            <v>0</v>
          </cell>
          <cell r="G9277">
            <v>0</v>
          </cell>
        </row>
        <row r="9278">
          <cell r="A9278" t="str">
            <v/>
          </cell>
          <cell r="B9278">
            <v>0</v>
          </cell>
          <cell r="C9278">
            <v>0</v>
          </cell>
          <cell r="D9278" t="str">
            <v/>
          </cell>
          <cell r="E9278">
            <v>0</v>
          </cell>
          <cell r="F9278">
            <v>0</v>
          </cell>
          <cell r="G9278">
            <v>0</v>
          </cell>
        </row>
        <row r="9279">
          <cell r="A9279" t="str">
            <v/>
          </cell>
          <cell r="B9279">
            <v>0</v>
          </cell>
          <cell r="C9279">
            <v>0</v>
          </cell>
          <cell r="D9279" t="str">
            <v/>
          </cell>
          <cell r="E9279">
            <v>0</v>
          </cell>
          <cell r="F9279">
            <v>0</v>
          </cell>
          <cell r="G9279">
            <v>0</v>
          </cell>
        </row>
        <row r="9280">
          <cell r="A9280" t="str">
            <v/>
          </cell>
          <cell r="B9280">
            <v>0</v>
          </cell>
          <cell r="C9280">
            <v>0</v>
          </cell>
          <cell r="D9280" t="str">
            <v/>
          </cell>
          <cell r="E9280">
            <v>0</v>
          </cell>
          <cell r="F9280">
            <v>0</v>
          </cell>
          <cell r="G9280">
            <v>0</v>
          </cell>
        </row>
        <row r="9281">
          <cell r="A9281" t="str">
            <v/>
          </cell>
          <cell r="B9281">
            <v>0</v>
          </cell>
          <cell r="C9281">
            <v>0</v>
          </cell>
          <cell r="D9281" t="str">
            <v/>
          </cell>
          <cell r="E9281">
            <v>0</v>
          </cell>
          <cell r="F9281">
            <v>0</v>
          </cell>
          <cell r="G9281">
            <v>0</v>
          </cell>
        </row>
        <row r="9282">
          <cell r="A9282" t="str">
            <v/>
          </cell>
          <cell r="B9282">
            <v>0</v>
          </cell>
          <cell r="C9282">
            <v>0</v>
          </cell>
          <cell r="D9282" t="str">
            <v/>
          </cell>
          <cell r="E9282">
            <v>0</v>
          </cell>
          <cell r="F9282">
            <v>0</v>
          </cell>
          <cell r="G9282">
            <v>0</v>
          </cell>
        </row>
        <row r="9283">
          <cell r="A9283" t="str">
            <v/>
          </cell>
          <cell r="B9283">
            <v>0</v>
          </cell>
          <cell r="C9283">
            <v>0</v>
          </cell>
          <cell r="D9283" t="str">
            <v/>
          </cell>
          <cell r="E9283">
            <v>0</v>
          </cell>
          <cell r="F9283">
            <v>0</v>
          </cell>
          <cell r="G9283">
            <v>0</v>
          </cell>
        </row>
        <row r="9284">
          <cell r="A9284" t="str">
            <v/>
          </cell>
          <cell r="B9284">
            <v>0</v>
          </cell>
          <cell r="C9284">
            <v>0</v>
          </cell>
          <cell r="D9284" t="str">
            <v/>
          </cell>
          <cell r="E9284">
            <v>0</v>
          </cell>
          <cell r="F9284">
            <v>0</v>
          </cell>
          <cell r="G9284">
            <v>0</v>
          </cell>
        </row>
        <row r="9285">
          <cell r="A9285" t="str">
            <v/>
          </cell>
          <cell r="B9285">
            <v>0</v>
          </cell>
          <cell r="C9285">
            <v>0</v>
          </cell>
          <cell r="D9285" t="str">
            <v/>
          </cell>
          <cell r="E9285">
            <v>0</v>
          </cell>
          <cell r="F9285">
            <v>0</v>
          </cell>
          <cell r="G9285">
            <v>0</v>
          </cell>
        </row>
        <row r="9286">
          <cell r="A9286">
            <v>0</v>
          </cell>
          <cell r="B9286">
            <v>0</v>
          </cell>
          <cell r="C9286">
            <v>0</v>
          </cell>
          <cell r="D9286">
            <v>0</v>
          </cell>
          <cell r="E9286">
            <v>0</v>
          </cell>
          <cell r="F9286" t="str">
            <v>Total B</v>
          </cell>
          <cell r="G9286">
            <v>0</v>
          </cell>
        </row>
        <row r="9287">
          <cell r="A9287">
            <v>0</v>
          </cell>
          <cell r="B9287">
            <v>0</v>
          </cell>
          <cell r="C9287" t="str">
            <v>C - EQUIPOS</v>
          </cell>
          <cell r="D9287">
            <v>0</v>
          </cell>
          <cell r="E9287">
            <v>0</v>
          </cell>
          <cell r="F9287">
            <v>0</v>
          </cell>
          <cell r="G9287">
            <v>0</v>
          </cell>
        </row>
        <row r="9288">
          <cell r="A9288" t="str">
            <v/>
          </cell>
          <cell r="B9288" t="str">
            <v/>
          </cell>
          <cell r="C9288">
            <v>0</v>
          </cell>
          <cell r="D9288" t="str">
            <v/>
          </cell>
          <cell r="E9288">
            <v>0</v>
          </cell>
          <cell r="F9288">
            <v>0</v>
          </cell>
          <cell r="G9288">
            <v>0</v>
          </cell>
        </row>
        <row r="9289">
          <cell r="A9289" t="str">
            <v/>
          </cell>
          <cell r="B9289" t="str">
            <v/>
          </cell>
          <cell r="C9289">
            <v>0</v>
          </cell>
          <cell r="D9289" t="str">
            <v/>
          </cell>
          <cell r="E9289">
            <v>0</v>
          </cell>
          <cell r="F9289">
            <v>0</v>
          </cell>
          <cell r="G9289">
            <v>0</v>
          </cell>
        </row>
        <row r="9290">
          <cell r="A9290" t="str">
            <v/>
          </cell>
          <cell r="B9290" t="str">
            <v/>
          </cell>
          <cell r="C9290">
            <v>0</v>
          </cell>
          <cell r="D9290" t="str">
            <v/>
          </cell>
          <cell r="E9290">
            <v>0</v>
          </cell>
          <cell r="F9290">
            <v>0</v>
          </cell>
          <cell r="G9290">
            <v>0</v>
          </cell>
        </row>
        <row r="9291">
          <cell r="A9291" t="str">
            <v/>
          </cell>
          <cell r="B9291" t="str">
            <v/>
          </cell>
          <cell r="C9291">
            <v>0</v>
          </cell>
          <cell r="D9291" t="str">
            <v/>
          </cell>
          <cell r="E9291">
            <v>0</v>
          </cell>
          <cell r="F9291">
            <v>0</v>
          </cell>
          <cell r="G9291">
            <v>0</v>
          </cell>
        </row>
        <row r="9292">
          <cell r="A9292" t="str">
            <v/>
          </cell>
          <cell r="B9292" t="str">
            <v/>
          </cell>
          <cell r="C9292">
            <v>0</v>
          </cell>
          <cell r="D9292" t="str">
            <v/>
          </cell>
          <cell r="E9292">
            <v>0</v>
          </cell>
          <cell r="F9292">
            <v>0</v>
          </cell>
          <cell r="G9292">
            <v>0</v>
          </cell>
        </row>
        <row r="9293">
          <cell r="A9293" t="str">
            <v/>
          </cell>
          <cell r="B9293" t="str">
            <v/>
          </cell>
          <cell r="C9293">
            <v>0</v>
          </cell>
          <cell r="D9293" t="str">
            <v/>
          </cell>
          <cell r="E9293">
            <v>0</v>
          </cell>
          <cell r="F9293">
            <v>0</v>
          </cell>
          <cell r="G9293">
            <v>0</v>
          </cell>
        </row>
        <row r="9294">
          <cell r="A9294" t="str">
            <v/>
          </cell>
          <cell r="B9294" t="str">
            <v/>
          </cell>
          <cell r="C9294">
            <v>0</v>
          </cell>
          <cell r="D9294" t="str">
            <v/>
          </cell>
          <cell r="E9294">
            <v>0</v>
          </cell>
          <cell r="F9294">
            <v>0</v>
          </cell>
          <cell r="G9294">
            <v>0</v>
          </cell>
        </row>
        <row r="9295">
          <cell r="A9295" t="str">
            <v/>
          </cell>
          <cell r="B9295" t="str">
            <v/>
          </cell>
          <cell r="C9295">
            <v>0</v>
          </cell>
          <cell r="D9295" t="str">
            <v/>
          </cell>
          <cell r="E9295">
            <v>0</v>
          </cell>
          <cell r="F9295">
            <v>0</v>
          </cell>
          <cell r="G9295">
            <v>0</v>
          </cell>
        </row>
        <row r="9296">
          <cell r="A9296" t="str">
            <v/>
          </cell>
          <cell r="B9296" t="str">
            <v/>
          </cell>
          <cell r="C9296">
            <v>0</v>
          </cell>
          <cell r="D9296" t="str">
            <v/>
          </cell>
          <cell r="E9296">
            <v>0</v>
          </cell>
          <cell r="F9296">
            <v>0</v>
          </cell>
          <cell r="G9296">
            <v>0</v>
          </cell>
        </row>
        <row r="9297">
          <cell r="A9297">
            <v>0</v>
          </cell>
          <cell r="B9297">
            <v>0</v>
          </cell>
          <cell r="C9297">
            <v>0</v>
          </cell>
          <cell r="D9297">
            <v>0</v>
          </cell>
          <cell r="E9297">
            <v>0</v>
          </cell>
          <cell r="F9297" t="str">
            <v>Total C</v>
          </cell>
          <cell r="G9297">
            <v>0</v>
          </cell>
        </row>
        <row r="9298">
          <cell r="A9298">
            <v>0</v>
          </cell>
          <cell r="B9298">
            <v>0</v>
          </cell>
          <cell r="C9298">
            <v>0</v>
          </cell>
          <cell r="D9298">
            <v>0</v>
          </cell>
          <cell r="E9298">
            <v>0</v>
          </cell>
          <cell r="F9298">
            <v>0</v>
          </cell>
          <cell r="G9298">
            <v>0</v>
          </cell>
        </row>
        <row r="9299">
          <cell r="A9299" t="str">
            <v/>
          </cell>
          <cell r="B9299" t="str">
            <v/>
          </cell>
          <cell r="C9299">
            <v>0</v>
          </cell>
          <cell r="D9299" t="str">
            <v>Costo  Neto</v>
          </cell>
          <cell r="E9299">
            <v>0</v>
          </cell>
          <cell r="F9299" t="str">
            <v>Total D=A+B+C</v>
          </cell>
          <cell r="G9299">
            <v>0</v>
          </cell>
        </row>
        <row r="9301">
          <cell r="A9301" t="str">
            <v>ANALISIS DE PRECIOS</v>
          </cell>
          <cell r="B9301">
            <v>0</v>
          </cell>
          <cell r="C9301">
            <v>0</v>
          </cell>
          <cell r="D9301">
            <v>0</v>
          </cell>
          <cell r="E9301">
            <v>0</v>
          </cell>
          <cell r="F9301">
            <v>0</v>
          </cell>
          <cell r="G9301">
            <v>0</v>
          </cell>
        </row>
        <row r="9302">
          <cell r="A9302" t="str">
            <v>COMITENTE:</v>
          </cell>
          <cell r="B9302" t="str">
            <v>DIRECCIÓN DE ARQUITECTURA</v>
          </cell>
          <cell r="C9302">
            <v>0</v>
          </cell>
          <cell r="D9302">
            <v>0</v>
          </cell>
          <cell r="E9302">
            <v>0</v>
          </cell>
          <cell r="F9302">
            <v>0</v>
          </cell>
          <cell r="G9302">
            <v>0</v>
          </cell>
        </row>
        <row r="9303">
          <cell r="A9303" t="str">
            <v>CONTRATISTA:</v>
          </cell>
          <cell r="B9303" t="str">
            <v>FUNCIONALES SIGOP</v>
          </cell>
          <cell r="C9303">
            <v>0</v>
          </cell>
          <cell r="D9303">
            <v>0</v>
          </cell>
          <cell r="E9303">
            <v>0</v>
          </cell>
          <cell r="F9303">
            <v>0</v>
          </cell>
          <cell r="G9303">
            <v>0</v>
          </cell>
        </row>
        <row r="9304">
          <cell r="A9304" t="str">
            <v>OBRA:</v>
          </cell>
          <cell r="B9304" t="str">
            <v>PRUEBA PLANILLA DE MEDICION</v>
          </cell>
          <cell r="C9304">
            <v>0</v>
          </cell>
          <cell r="D9304">
            <v>0</v>
          </cell>
          <cell r="E9304">
            <v>0</v>
          </cell>
          <cell r="F9304" t="str">
            <v>PRECIOS A:</v>
          </cell>
          <cell r="G9304">
            <v>0</v>
          </cell>
        </row>
        <row r="9305">
          <cell r="A9305" t="str">
            <v>UBICACIÓN:</v>
          </cell>
          <cell r="B9305" t="str">
            <v>CENTRO CIVICO</v>
          </cell>
          <cell r="C9305">
            <v>0</v>
          </cell>
          <cell r="D9305">
            <v>0</v>
          </cell>
          <cell r="E9305">
            <v>0</v>
          </cell>
          <cell r="F9305">
            <v>0</v>
          </cell>
          <cell r="G9305">
            <v>0</v>
          </cell>
        </row>
        <row r="9306">
          <cell r="A9306" t="str">
            <v>RUBRO:</v>
          </cell>
          <cell r="B9306" t="str">
            <v/>
          </cell>
          <cell r="C9306" t="str">
            <v/>
          </cell>
          <cell r="D9306">
            <v>0</v>
          </cell>
          <cell r="E9306">
            <v>0</v>
          </cell>
          <cell r="F9306">
            <v>0</v>
          </cell>
          <cell r="G9306">
            <v>0</v>
          </cell>
        </row>
        <row r="9307">
          <cell r="A9307" t="str">
            <v>ITEM:</v>
          </cell>
          <cell r="B9307" t="str">
            <v/>
          </cell>
          <cell r="C9307" t="str">
            <v/>
          </cell>
          <cell r="D9307">
            <v>0</v>
          </cell>
          <cell r="E9307">
            <v>0</v>
          </cell>
          <cell r="F9307" t="str">
            <v>UNIDAD:</v>
          </cell>
          <cell r="G9307" t="str">
            <v/>
          </cell>
        </row>
        <row r="9308">
          <cell r="A9308">
            <v>0</v>
          </cell>
          <cell r="B9308">
            <v>0</v>
          </cell>
          <cell r="C9308">
            <v>0</v>
          </cell>
          <cell r="D9308">
            <v>0</v>
          </cell>
          <cell r="E9308">
            <v>0</v>
          </cell>
          <cell r="F9308">
            <v>0</v>
          </cell>
          <cell r="G9308">
            <v>0</v>
          </cell>
        </row>
        <row r="9309">
          <cell r="A9309" t="str">
            <v>DATOS REDETERMINACION</v>
          </cell>
          <cell r="B9309">
            <v>0</v>
          </cell>
          <cell r="C9309" t="str">
            <v>DESIGNACION</v>
          </cell>
          <cell r="D9309" t="str">
            <v>U</v>
          </cell>
          <cell r="E9309" t="str">
            <v>Cantidad</v>
          </cell>
          <cell r="F9309" t="str">
            <v>$ Unitarios</v>
          </cell>
          <cell r="G9309" t="str">
            <v>$ Parcial</v>
          </cell>
        </row>
        <row r="9310">
          <cell r="A9310" t="str">
            <v>CÓDIGO</v>
          </cell>
          <cell r="B9310" t="str">
            <v>DESCRIPCIÓN</v>
          </cell>
          <cell r="C9310">
            <v>0</v>
          </cell>
          <cell r="D9310">
            <v>0</v>
          </cell>
          <cell r="E9310">
            <v>0</v>
          </cell>
          <cell r="F9310">
            <v>0</v>
          </cell>
          <cell r="G9310">
            <v>0</v>
          </cell>
        </row>
        <row r="9311">
          <cell r="A9311">
            <v>0</v>
          </cell>
          <cell r="B9311">
            <v>0</v>
          </cell>
          <cell r="C9311" t="str">
            <v>A - MATERIALES</v>
          </cell>
          <cell r="D9311">
            <v>0</v>
          </cell>
          <cell r="E9311">
            <v>0</v>
          </cell>
          <cell r="F9311">
            <v>0</v>
          </cell>
          <cell r="G9311">
            <v>0</v>
          </cell>
        </row>
        <row r="9312">
          <cell r="A9312" t="str">
            <v/>
          </cell>
          <cell r="B9312" t="str">
            <v/>
          </cell>
          <cell r="C9312">
            <v>0</v>
          </cell>
          <cell r="D9312" t="str">
            <v/>
          </cell>
          <cell r="E9312">
            <v>0</v>
          </cell>
          <cell r="F9312">
            <v>0</v>
          </cell>
          <cell r="G9312">
            <v>0</v>
          </cell>
        </row>
        <row r="9313">
          <cell r="A9313" t="str">
            <v/>
          </cell>
          <cell r="B9313" t="str">
            <v/>
          </cell>
          <cell r="C9313">
            <v>0</v>
          </cell>
          <cell r="D9313" t="str">
            <v/>
          </cell>
          <cell r="E9313">
            <v>0</v>
          </cell>
          <cell r="F9313">
            <v>0</v>
          </cell>
          <cell r="G9313">
            <v>0</v>
          </cell>
        </row>
        <row r="9314">
          <cell r="A9314" t="str">
            <v/>
          </cell>
          <cell r="B9314" t="str">
            <v/>
          </cell>
          <cell r="C9314">
            <v>0</v>
          </cell>
          <cell r="D9314" t="str">
            <v/>
          </cell>
          <cell r="E9314">
            <v>0</v>
          </cell>
          <cell r="F9314">
            <v>0</v>
          </cell>
          <cell r="G9314">
            <v>0</v>
          </cell>
        </row>
        <row r="9315">
          <cell r="A9315" t="str">
            <v/>
          </cell>
          <cell r="B9315" t="str">
            <v/>
          </cell>
          <cell r="C9315">
            <v>0</v>
          </cell>
          <cell r="D9315" t="str">
            <v/>
          </cell>
          <cell r="E9315">
            <v>0</v>
          </cell>
          <cell r="F9315">
            <v>0</v>
          </cell>
          <cell r="G9315">
            <v>0</v>
          </cell>
        </row>
        <row r="9316">
          <cell r="A9316" t="str">
            <v/>
          </cell>
          <cell r="B9316" t="str">
            <v/>
          </cell>
          <cell r="C9316">
            <v>0</v>
          </cell>
          <cell r="D9316" t="str">
            <v/>
          </cell>
          <cell r="E9316">
            <v>0</v>
          </cell>
          <cell r="F9316">
            <v>0</v>
          </cell>
          <cell r="G9316">
            <v>0</v>
          </cell>
        </row>
        <row r="9317">
          <cell r="A9317" t="str">
            <v/>
          </cell>
          <cell r="B9317" t="str">
            <v/>
          </cell>
          <cell r="C9317">
            <v>0</v>
          </cell>
          <cell r="D9317" t="str">
            <v/>
          </cell>
          <cell r="E9317">
            <v>0</v>
          </cell>
          <cell r="F9317">
            <v>0</v>
          </cell>
          <cell r="G9317">
            <v>0</v>
          </cell>
        </row>
        <row r="9318">
          <cell r="A9318" t="str">
            <v/>
          </cell>
          <cell r="B9318" t="str">
            <v/>
          </cell>
          <cell r="C9318">
            <v>0</v>
          </cell>
          <cell r="D9318" t="str">
            <v/>
          </cell>
          <cell r="E9318">
            <v>0</v>
          </cell>
          <cell r="F9318">
            <v>0</v>
          </cell>
          <cell r="G9318">
            <v>0</v>
          </cell>
        </row>
        <row r="9319">
          <cell r="A9319" t="str">
            <v/>
          </cell>
          <cell r="B9319" t="str">
            <v/>
          </cell>
          <cell r="C9319">
            <v>0</v>
          </cell>
          <cell r="D9319" t="str">
            <v/>
          </cell>
          <cell r="E9319">
            <v>0</v>
          </cell>
          <cell r="F9319">
            <v>0</v>
          </cell>
          <cell r="G9319">
            <v>0</v>
          </cell>
        </row>
        <row r="9320">
          <cell r="A9320" t="str">
            <v/>
          </cell>
          <cell r="B9320" t="str">
            <v/>
          </cell>
          <cell r="C9320">
            <v>0</v>
          </cell>
          <cell r="D9320" t="str">
            <v/>
          </cell>
          <cell r="E9320">
            <v>0</v>
          </cell>
          <cell r="F9320">
            <v>0</v>
          </cell>
          <cell r="G9320">
            <v>0</v>
          </cell>
        </row>
        <row r="9321">
          <cell r="A9321" t="str">
            <v/>
          </cell>
          <cell r="B9321" t="str">
            <v/>
          </cell>
          <cell r="C9321">
            <v>0</v>
          </cell>
          <cell r="D9321" t="str">
            <v/>
          </cell>
          <cell r="E9321">
            <v>0</v>
          </cell>
          <cell r="F9321">
            <v>0</v>
          </cell>
          <cell r="G9321">
            <v>0</v>
          </cell>
        </row>
        <row r="9322">
          <cell r="A9322" t="str">
            <v/>
          </cell>
          <cell r="B9322" t="str">
            <v/>
          </cell>
          <cell r="C9322">
            <v>0</v>
          </cell>
          <cell r="D9322" t="str">
            <v/>
          </cell>
          <cell r="E9322">
            <v>0</v>
          </cell>
          <cell r="F9322">
            <v>0</v>
          </cell>
          <cell r="G9322">
            <v>0</v>
          </cell>
        </row>
        <row r="9323">
          <cell r="A9323" t="str">
            <v/>
          </cell>
          <cell r="B9323" t="str">
            <v/>
          </cell>
          <cell r="C9323">
            <v>0</v>
          </cell>
          <cell r="D9323" t="str">
            <v/>
          </cell>
          <cell r="E9323">
            <v>0</v>
          </cell>
          <cell r="F9323">
            <v>0</v>
          </cell>
          <cell r="G9323">
            <v>0</v>
          </cell>
        </row>
        <row r="9324">
          <cell r="A9324" t="str">
            <v/>
          </cell>
          <cell r="B9324" t="str">
            <v/>
          </cell>
          <cell r="C9324">
            <v>0</v>
          </cell>
          <cell r="D9324" t="str">
            <v/>
          </cell>
          <cell r="E9324">
            <v>0</v>
          </cell>
          <cell r="F9324">
            <v>0</v>
          </cell>
          <cell r="G9324">
            <v>0</v>
          </cell>
        </row>
        <row r="9325">
          <cell r="A9325" t="str">
            <v/>
          </cell>
          <cell r="B9325" t="str">
            <v/>
          </cell>
          <cell r="C9325">
            <v>0</v>
          </cell>
          <cell r="D9325" t="str">
            <v/>
          </cell>
          <cell r="E9325">
            <v>0</v>
          </cell>
          <cell r="F9325">
            <v>0</v>
          </cell>
          <cell r="G9325">
            <v>0</v>
          </cell>
        </row>
        <row r="9326">
          <cell r="A9326">
            <v>0</v>
          </cell>
          <cell r="B9326">
            <v>0</v>
          </cell>
          <cell r="C9326">
            <v>0</v>
          </cell>
          <cell r="D9326">
            <v>0</v>
          </cell>
          <cell r="E9326">
            <v>0</v>
          </cell>
          <cell r="F9326" t="str">
            <v>Total A</v>
          </cell>
          <cell r="G9326">
            <v>0</v>
          </cell>
        </row>
        <row r="9327">
          <cell r="A9327">
            <v>0</v>
          </cell>
          <cell r="B9327">
            <v>0</v>
          </cell>
          <cell r="C9327" t="str">
            <v>B - MANO DE OBRA</v>
          </cell>
          <cell r="D9327">
            <v>0</v>
          </cell>
          <cell r="E9327">
            <v>0</v>
          </cell>
          <cell r="F9327">
            <v>0</v>
          </cell>
          <cell r="G9327">
            <v>0</v>
          </cell>
        </row>
        <row r="9328">
          <cell r="A9328" t="str">
            <v/>
          </cell>
          <cell r="B9328">
            <v>0</v>
          </cell>
          <cell r="C9328">
            <v>0</v>
          </cell>
          <cell r="D9328" t="str">
            <v/>
          </cell>
          <cell r="E9328">
            <v>0</v>
          </cell>
          <cell r="F9328">
            <v>0</v>
          </cell>
          <cell r="G9328">
            <v>0</v>
          </cell>
        </row>
        <row r="9329">
          <cell r="A9329" t="str">
            <v/>
          </cell>
          <cell r="B9329">
            <v>0</v>
          </cell>
          <cell r="C9329">
            <v>0</v>
          </cell>
          <cell r="D9329" t="str">
            <v/>
          </cell>
          <cell r="E9329">
            <v>0</v>
          </cell>
          <cell r="F9329">
            <v>0</v>
          </cell>
          <cell r="G9329">
            <v>0</v>
          </cell>
        </row>
        <row r="9330">
          <cell r="A9330" t="str">
            <v/>
          </cell>
          <cell r="B9330">
            <v>0</v>
          </cell>
          <cell r="C9330">
            <v>0</v>
          </cell>
          <cell r="D9330" t="str">
            <v/>
          </cell>
          <cell r="E9330">
            <v>0</v>
          </cell>
          <cell r="F9330">
            <v>0</v>
          </cell>
          <cell r="G9330">
            <v>0</v>
          </cell>
        </row>
        <row r="9331">
          <cell r="A9331" t="str">
            <v/>
          </cell>
          <cell r="B9331">
            <v>0</v>
          </cell>
          <cell r="C9331">
            <v>0</v>
          </cell>
          <cell r="D9331" t="str">
            <v/>
          </cell>
          <cell r="E9331">
            <v>0</v>
          </cell>
          <cell r="F9331">
            <v>0</v>
          </cell>
          <cell r="G9331">
            <v>0</v>
          </cell>
        </row>
        <row r="9332">
          <cell r="A9332" t="str">
            <v/>
          </cell>
          <cell r="B9332">
            <v>0</v>
          </cell>
          <cell r="C9332">
            <v>0</v>
          </cell>
          <cell r="D9332" t="str">
            <v/>
          </cell>
          <cell r="E9332">
            <v>0</v>
          </cell>
          <cell r="F9332">
            <v>0</v>
          </cell>
          <cell r="G9332">
            <v>0</v>
          </cell>
        </row>
        <row r="9333">
          <cell r="A9333" t="str">
            <v/>
          </cell>
          <cell r="B9333">
            <v>0</v>
          </cell>
          <cell r="C9333">
            <v>0</v>
          </cell>
          <cell r="D9333" t="str">
            <v/>
          </cell>
          <cell r="E9333">
            <v>0</v>
          </cell>
          <cell r="F9333">
            <v>0</v>
          </cell>
          <cell r="G9333">
            <v>0</v>
          </cell>
        </row>
        <row r="9334">
          <cell r="A9334" t="str">
            <v/>
          </cell>
          <cell r="B9334">
            <v>0</v>
          </cell>
          <cell r="C9334">
            <v>0</v>
          </cell>
          <cell r="D9334" t="str">
            <v/>
          </cell>
          <cell r="E9334">
            <v>0</v>
          </cell>
          <cell r="F9334">
            <v>0</v>
          </cell>
          <cell r="G9334">
            <v>0</v>
          </cell>
        </row>
        <row r="9335">
          <cell r="A9335" t="str">
            <v/>
          </cell>
          <cell r="B9335">
            <v>0</v>
          </cell>
          <cell r="C9335">
            <v>0</v>
          </cell>
          <cell r="D9335" t="str">
            <v/>
          </cell>
          <cell r="E9335">
            <v>0</v>
          </cell>
          <cell r="F9335">
            <v>0</v>
          </cell>
          <cell r="G9335">
            <v>0</v>
          </cell>
        </row>
        <row r="9336">
          <cell r="A9336">
            <v>0</v>
          </cell>
          <cell r="B9336">
            <v>0</v>
          </cell>
          <cell r="C9336">
            <v>0</v>
          </cell>
          <cell r="D9336">
            <v>0</v>
          </cell>
          <cell r="E9336">
            <v>0</v>
          </cell>
          <cell r="F9336" t="str">
            <v>Total B</v>
          </cell>
          <cell r="G9336">
            <v>0</v>
          </cell>
        </row>
        <row r="9337">
          <cell r="A9337">
            <v>0</v>
          </cell>
          <cell r="B9337">
            <v>0</v>
          </cell>
          <cell r="C9337" t="str">
            <v>C - EQUIPOS</v>
          </cell>
          <cell r="D9337">
            <v>0</v>
          </cell>
          <cell r="E9337">
            <v>0</v>
          </cell>
          <cell r="F9337">
            <v>0</v>
          </cell>
          <cell r="G9337">
            <v>0</v>
          </cell>
        </row>
        <row r="9338">
          <cell r="A9338" t="str">
            <v/>
          </cell>
          <cell r="B9338" t="str">
            <v/>
          </cell>
          <cell r="C9338">
            <v>0</v>
          </cell>
          <cell r="D9338" t="str">
            <v/>
          </cell>
          <cell r="E9338">
            <v>0</v>
          </cell>
          <cell r="F9338">
            <v>0</v>
          </cell>
          <cell r="G9338">
            <v>0</v>
          </cell>
        </row>
        <row r="9339">
          <cell r="A9339" t="str">
            <v/>
          </cell>
          <cell r="B9339" t="str">
            <v/>
          </cell>
          <cell r="C9339">
            <v>0</v>
          </cell>
          <cell r="D9339" t="str">
            <v/>
          </cell>
          <cell r="E9339">
            <v>0</v>
          </cell>
          <cell r="F9339">
            <v>0</v>
          </cell>
          <cell r="G9339">
            <v>0</v>
          </cell>
        </row>
        <row r="9340">
          <cell r="A9340" t="str">
            <v/>
          </cell>
          <cell r="B9340" t="str">
            <v/>
          </cell>
          <cell r="C9340">
            <v>0</v>
          </cell>
          <cell r="D9340" t="str">
            <v/>
          </cell>
          <cell r="E9340">
            <v>0</v>
          </cell>
          <cell r="F9340">
            <v>0</v>
          </cell>
          <cell r="G9340">
            <v>0</v>
          </cell>
        </row>
        <row r="9341">
          <cell r="A9341" t="str">
            <v/>
          </cell>
          <cell r="B9341" t="str">
            <v/>
          </cell>
          <cell r="C9341">
            <v>0</v>
          </cell>
          <cell r="D9341" t="str">
            <v/>
          </cell>
          <cell r="E9341">
            <v>0</v>
          </cell>
          <cell r="F9341">
            <v>0</v>
          </cell>
          <cell r="G9341">
            <v>0</v>
          </cell>
        </row>
        <row r="9342">
          <cell r="A9342" t="str">
            <v/>
          </cell>
          <cell r="B9342" t="str">
            <v/>
          </cell>
          <cell r="C9342">
            <v>0</v>
          </cell>
          <cell r="D9342" t="str">
            <v/>
          </cell>
          <cell r="E9342">
            <v>0</v>
          </cell>
          <cell r="F9342">
            <v>0</v>
          </cell>
          <cell r="G9342">
            <v>0</v>
          </cell>
        </row>
        <row r="9343">
          <cell r="A9343" t="str">
            <v/>
          </cell>
          <cell r="B9343" t="str">
            <v/>
          </cell>
          <cell r="C9343">
            <v>0</v>
          </cell>
          <cell r="D9343" t="str">
            <v/>
          </cell>
          <cell r="E9343">
            <v>0</v>
          </cell>
          <cell r="F9343">
            <v>0</v>
          </cell>
          <cell r="G9343">
            <v>0</v>
          </cell>
        </row>
        <row r="9344">
          <cell r="A9344" t="str">
            <v/>
          </cell>
          <cell r="B9344" t="str">
            <v/>
          </cell>
          <cell r="C9344">
            <v>0</v>
          </cell>
          <cell r="D9344" t="str">
            <v/>
          </cell>
          <cell r="E9344">
            <v>0</v>
          </cell>
          <cell r="F9344">
            <v>0</v>
          </cell>
          <cell r="G9344">
            <v>0</v>
          </cell>
        </row>
        <row r="9345">
          <cell r="A9345" t="str">
            <v/>
          </cell>
          <cell r="B9345" t="str">
            <v/>
          </cell>
          <cell r="C9345">
            <v>0</v>
          </cell>
          <cell r="D9345" t="str">
            <v/>
          </cell>
          <cell r="E9345">
            <v>0</v>
          </cell>
          <cell r="F9345">
            <v>0</v>
          </cell>
          <cell r="G9345">
            <v>0</v>
          </cell>
        </row>
        <row r="9346">
          <cell r="A9346" t="str">
            <v/>
          </cell>
          <cell r="B9346" t="str">
            <v/>
          </cell>
          <cell r="C9346">
            <v>0</v>
          </cell>
          <cell r="D9346" t="str">
            <v/>
          </cell>
          <cell r="E9346">
            <v>0</v>
          </cell>
          <cell r="F9346">
            <v>0</v>
          </cell>
          <cell r="G9346">
            <v>0</v>
          </cell>
        </row>
        <row r="9347">
          <cell r="A9347">
            <v>0</v>
          </cell>
          <cell r="B9347">
            <v>0</v>
          </cell>
          <cell r="C9347">
            <v>0</v>
          </cell>
          <cell r="D9347">
            <v>0</v>
          </cell>
          <cell r="E9347">
            <v>0</v>
          </cell>
          <cell r="F9347" t="str">
            <v>Total C</v>
          </cell>
          <cell r="G9347">
            <v>0</v>
          </cell>
        </row>
        <row r="9348">
          <cell r="A9348">
            <v>0</v>
          </cell>
          <cell r="B9348">
            <v>0</v>
          </cell>
          <cell r="C9348">
            <v>0</v>
          </cell>
          <cell r="D9348">
            <v>0</v>
          </cell>
          <cell r="E9348">
            <v>0</v>
          </cell>
          <cell r="F9348">
            <v>0</v>
          </cell>
          <cell r="G9348">
            <v>0</v>
          </cell>
        </row>
        <row r="9349">
          <cell r="A9349" t="str">
            <v/>
          </cell>
          <cell r="B9349" t="str">
            <v/>
          </cell>
          <cell r="C9349">
            <v>0</v>
          </cell>
          <cell r="D9349" t="str">
            <v>Costo  Neto</v>
          </cell>
          <cell r="E9349">
            <v>0</v>
          </cell>
          <cell r="F9349" t="str">
            <v>Total D=A+B+C</v>
          </cell>
          <cell r="G9349">
            <v>0</v>
          </cell>
        </row>
        <row r="9351">
          <cell r="A9351" t="str">
            <v>ANALISIS DE PRECIOS</v>
          </cell>
          <cell r="B9351">
            <v>0</v>
          </cell>
          <cell r="C9351">
            <v>0</v>
          </cell>
          <cell r="D9351">
            <v>0</v>
          </cell>
          <cell r="E9351">
            <v>0</v>
          </cell>
          <cell r="F9351">
            <v>0</v>
          </cell>
          <cell r="G9351">
            <v>0</v>
          </cell>
        </row>
        <row r="9352">
          <cell r="A9352" t="str">
            <v>COMITENTE:</v>
          </cell>
          <cell r="B9352" t="str">
            <v>DIRECCIÓN DE ARQUITECTURA</v>
          </cell>
          <cell r="C9352">
            <v>0</v>
          </cell>
          <cell r="D9352">
            <v>0</v>
          </cell>
          <cell r="E9352">
            <v>0</v>
          </cell>
          <cell r="F9352">
            <v>0</v>
          </cell>
          <cell r="G9352">
            <v>0</v>
          </cell>
        </row>
        <row r="9353">
          <cell r="A9353" t="str">
            <v>CONTRATISTA:</v>
          </cell>
          <cell r="B9353" t="str">
            <v>FUNCIONALES SIGOP</v>
          </cell>
          <cell r="C9353">
            <v>0</v>
          </cell>
          <cell r="D9353">
            <v>0</v>
          </cell>
          <cell r="E9353">
            <v>0</v>
          </cell>
          <cell r="F9353">
            <v>0</v>
          </cell>
          <cell r="G9353">
            <v>0</v>
          </cell>
        </row>
        <row r="9354">
          <cell r="A9354" t="str">
            <v>OBRA:</v>
          </cell>
          <cell r="B9354" t="str">
            <v>PRUEBA PLANILLA DE MEDICION</v>
          </cell>
          <cell r="C9354">
            <v>0</v>
          </cell>
          <cell r="D9354">
            <v>0</v>
          </cell>
          <cell r="E9354">
            <v>0</v>
          </cell>
          <cell r="F9354" t="str">
            <v>PRECIOS A:</v>
          </cell>
          <cell r="G9354">
            <v>0</v>
          </cell>
        </row>
        <row r="9355">
          <cell r="A9355" t="str">
            <v>UBICACIÓN:</v>
          </cell>
          <cell r="B9355" t="str">
            <v>CENTRO CIVICO</v>
          </cell>
          <cell r="C9355">
            <v>0</v>
          </cell>
          <cell r="D9355">
            <v>0</v>
          </cell>
          <cell r="E9355">
            <v>0</v>
          </cell>
          <cell r="F9355">
            <v>0</v>
          </cell>
          <cell r="G9355">
            <v>0</v>
          </cell>
        </row>
        <row r="9356">
          <cell r="A9356" t="str">
            <v>RUBRO:</v>
          </cell>
          <cell r="B9356" t="str">
            <v/>
          </cell>
          <cell r="C9356" t="str">
            <v/>
          </cell>
          <cell r="D9356">
            <v>0</v>
          </cell>
          <cell r="E9356">
            <v>0</v>
          </cell>
          <cell r="F9356">
            <v>0</v>
          </cell>
          <cell r="G9356">
            <v>0</v>
          </cell>
        </row>
        <row r="9357">
          <cell r="A9357" t="str">
            <v>ITEM:</v>
          </cell>
          <cell r="B9357" t="str">
            <v/>
          </cell>
          <cell r="C9357" t="str">
            <v/>
          </cell>
          <cell r="D9357">
            <v>0</v>
          </cell>
          <cell r="E9357">
            <v>0</v>
          </cell>
          <cell r="F9357" t="str">
            <v>UNIDAD:</v>
          </cell>
          <cell r="G9357" t="str">
            <v/>
          </cell>
        </row>
        <row r="9358">
          <cell r="A9358">
            <v>0</v>
          </cell>
          <cell r="B9358">
            <v>0</v>
          </cell>
          <cell r="C9358">
            <v>0</v>
          </cell>
          <cell r="D9358">
            <v>0</v>
          </cell>
          <cell r="E9358">
            <v>0</v>
          </cell>
          <cell r="F9358">
            <v>0</v>
          </cell>
          <cell r="G9358">
            <v>0</v>
          </cell>
        </row>
        <row r="9359">
          <cell r="A9359" t="str">
            <v>DATOS REDETERMINACION</v>
          </cell>
          <cell r="B9359">
            <v>0</v>
          </cell>
          <cell r="C9359" t="str">
            <v>DESIGNACION</v>
          </cell>
          <cell r="D9359" t="str">
            <v>U</v>
          </cell>
          <cell r="E9359" t="str">
            <v>Cantidad</v>
          </cell>
          <cell r="F9359" t="str">
            <v>$ Unitarios</v>
          </cell>
          <cell r="G9359" t="str">
            <v>$ Parcial</v>
          </cell>
        </row>
        <row r="9360">
          <cell r="A9360" t="str">
            <v>CÓDIGO</v>
          </cell>
          <cell r="B9360" t="str">
            <v>DESCRIPCIÓN</v>
          </cell>
          <cell r="C9360">
            <v>0</v>
          </cell>
          <cell r="D9360">
            <v>0</v>
          </cell>
          <cell r="E9360">
            <v>0</v>
          </cell>
          <cell r="F9360">
            <v>0</v>
          </cell>
          <cell r="G9360">
            <v>0</v>
          </cell>
        </row>
        <row r="9361">
          <cell r="A9361">
            <v>0</v>
          </cell>
          <cell r="B9361">
            <v>0</v>
          </cell>
          <cell r="C9361" t="str">
            <v>A - MATERIALES</v>
          </cell>
          <cell r="D9361">
            <v>0</v>
          </cell>
          <cell r="E9361">
            <v>0</v>
          </cell>
          <cell r="F9361">
            <v>0</v>
          </cell>
          <cell r="G9361">
            <v>0</v>
          </cell>
        </row>
        <row r="9362">
          <cell r="A9362" t="str">
            <v/>
          </cell>
          <cell r="B9362" t="str">
            <v/>
          </cell>
          <cell r="C9362">
            <v>0</v>
          </cell>
          <cell r="D9362" t="str">
            <v/>
          </cell>
          <cell r="E9362">
            <v>0</v>
          </cell>
          <cell r="F9362">
            <v>0</v>
          </cell>
          <cell r="G9362">
            <v>0</v>
          </cell>
        </row>
        <row r="9363">
          <cell r="A9363" t="str">
            <v/>
          </cell>
          <cell r="B9363" t="str">
            <v/>
          </cell>
          <cell r="C9363">
            <v>0</v>
          </cell>
          <cell r="D9363" t="str">
            <v/>
          </cell>
          <cell r="E9363">
            <v>0</v>
          </cell>
          <cell r="F9363">
            <v>0</v>
          </cell>
          <cell r="G9363">
            <v>0</v>
          </cell>
        </row>
        <row r="9364">
          <cell r="A9364" t="str">
            <v/>
          </cell>
          <cell r="B9364" t="str">
            <v/>
          </cell>
          <cell r="C9364">
            <v>0</v>
          </cell>
          <cell r="D9364" t="str">
            <v/>
          </cell>
          <cell r="E9364">
            <v>0</v>
          </cell>
          <cell r="F9364">
            <v>0</v>
          </cell>
          <cell r="G9364">
            <v>0</v>
          </cell>
        </row>
        <row r="9365">
          <cell r="A9365" t="str">
            <v/>
          </cell>
          <cell r="B9365" t="str">
            <v/>
          </cell>
          <cell r="C9365">
            <v>0</v>
          </cell>
          <cell r="D9365" t="str">
            <v/>
          </cell>
          <cell r="E9365">
            <v>0</v>
          </cell>
          <cell r="F9365">
            <v>0</v>
          </cell>
          <cell r="G9365">
            <v>0</v>
          </cell>
        </row>
        <row r="9366">
          <cell r="A9366" t="str">
            <v/>
          </cell>
          <cell r="B9366" t="str">
            <v/>
          </cell>
          <cell r="C9366">
            <v>0</v>
          </cell>
          <cell r="D9366" t="str">
            <v/>
          </cell>
          <cell r="E9366">
            <v>0</v>
          </cell>
          <cell r="F9366">
            <v>0</v>
          </cell>
          <cell r="G9366">
            <v>0</v>
          </cell>
        </row>
        <row r="9367">
          <cell r="A9367" t="str">
            <v/>
          </cell>
          <cell r="B9367" t="str">
            <v/>
          </cell>
          <cell r="C9367">
            <v>0</v>
          </cell>
          <cell r="D9367" t="str">
            <v/>
          </cell>
          <cell r="E9367">
            <v>0</v>
          </cell>
          <cell r="F9367">
            <v>0</v>
          </cell>
          <cell r="G9367">
            <v>0</v>
          </cell>
        </row>
        <row r="9368">
          <cell r="A9368" t="str">
            <v/>
          </cell>
          <cell r="B9368" t="str">
            <v/>
          </cell>
          <cell r="C9368">
            <v>0</v>
          </cell>
          <cell r="D9368" t="str">
            <v/>
          </cell>
          <cell r="E9368">
            <v>0</v>
          </cell>
          <cell r="F9368">
            <v>0</v>
          </cell>
          <cell r="G9368">
            <v>0</v>
          </cell>
        </row>
        <row r="9369">
          <cell r="A9369" t="str">
            <v/>
          </cell>
          <cell r="B9369" t="str">
            <v/>
          </cell>
          <cell r="C9369">
            <v>0</v>
          </cell>
          <cell r="D9369" t="str">
            <v/>
          </cell>
          <cell r="E9369">
            <v>0</v>
          </cell>
          <cell r="F9369">
            <v>0</v>
          </cell>
          <cell r="G9369">
            <v>0</v>
          </cell>
        </row>
        <row r="9370">
          <cell r="A9370" t="str">
            <v/>
          </cell>
          <cell r="B9370" t="str">
            <v/>
          </cell>
          <cell r="C9370">
            <v>0</v>
          </cell>
          <cell r="D9370" t="str">
            <v/>
          </cell>
          <cell r="E9370">
            <v>0</v>
          </cell>
          <cell r="F9370">
            <v>0</v>
          </cell>
          <cell r="G9370">
            <v>0</v>
          </cell>
        </row>
        <row r="9371">
          <cell r="A9371" t="str">
            <v/>
          </cell>
          <cell r="B9371" t="str">
            <v/>
          </cell>
          <cell r="C9371">
            <v>0</v>
          </cell>
          <cell r="D9371" t="str">
            <v/>
          </cell>
          <cell r="E9371">
            <v>0</v>
          </cell>
          <cell r="F9371">
            <v>0</v>
          </cell>
          <cell r="G9371">
            <v>0</v>
          </cell>
        </row>
        <row r="9372">
          <cell r="A9372" t="str">
            <v/>
          </cell>
          <cell r="B9372" t="str">
            <v/>
          </cell>
          <cell r="C9372">
            <v>0</v>
          </cell>
          <cell r="D9372" t="str">
            <v/>
          </cell>
          <cell r="E9372">
            <v>0</v>
          </cell>
          <cell r="F9372">
            <v>0</v>
          </cell>
          <cell r="G9372">
            <v>0</v>
          </cell>
        </row>
        <row r="9373">
          <cell r="A9373" t="str">
            <v/>
          </cell>
          <cell r="B9373" t="str">
            <v/>
          </cell>
          <cell r="C9373">
            <v>0</v>
          </cell>
          <cell r="D9373" t="str">
            <v/>
          </cell>
          <cell r="E9373">
            <v>0</v>
          </cell>
          <cell r="F9373">
            <v>0</v>
          </cell>
          <cell r="G9373">
            <v>0</v>
          </cell>
        </row>
        <row r="9374">
          <cell r="A9374" t="str">
            <v/>
          </cell>
          <cell r="B9374" t="str">
            <v/>
          </cell>
          <cell r="C9374">
            <v>0</v>
          </cell>
          <cell r="D9374" t="str">
            <v/>
          </cell>
          <cell r="E9374">
            <v>0</v>
          </cell>
          <cell r="F9374">
            <v>0</v>
          </cell>
          <cell r="G9374">
            <v>0</v>
          </cell>
        </row>
        <row r="9375">
          <cell r="A9375" t="str">
            <v/>
          </cell>
          <cell r="B9375" t="str">
            <v/>
          </cell>
          <cell r="C9375">
            <v>0</v>
          </cell>
          <cell r="D9375" t="str">
            <v/>
          </cell>
          <cell r="E9375">
            <v>0</v>
          </cell>
          <cell r="F9375">
            <v>0</v>
          </cell>
          <cell r="G9375">
            <v>0</v>
          </cell>
        </row>
        <row r="9376">
          <cell r="A9376">
            <v>0</v>
          </cell>
          <cell r="B9376">
            <v>0</v>
          </cell>
          <cell r="C9376">
            <v>0</v>
          </cell>
          <cell r="D9376">
            <v>0</v>
          </cell>
          <cell r="E9376">
            <v>0</v>
          </cell>
          <cell r="F9376" t="str">
            <v>Total A</v>
          </cell>
          <cell r="G9376">
            <v>0</v>
          </cell>
        </row>
        <row r="9377">
          <cell r="A9377">
            <v>0</v>
          </cell>
          <cell r="B9377">
            <v>0</v>
          </cell>
          <cell r="C9377" t="str">
            <v>B - MANO DE OBRA</v>
          </cell>
          <cell r="D9377">
            <v>0</v>
          </cell>
          <cell r="E9377">
            <v>0</v>
          </cell>
          <cell r="F9377">
            <v>0</v>
          </cell>
          <cell r="G9377">
            <v>0</v>
          </cell>
        </row>
        <row r="9378">
          <cell r="A9378" t="str">
            <v/>
          </cell>
          <cell r="B9378">
            <v>0</v>
          </cell>
          <cell r="C9378">
            <v>0</v>
          </cell>
          <cell r="D9378" t="str">
            <v/>
          </cell>
          <cell r="E9378">
            <v>0</v>
          </cell>
          <cell r="F9378">
            <v>0</v>
          </cell>
          <cell r="G9378">
            <v>0</v>
          </cell>
        </row>
        <row r="9379">
          <cell r="A9379" t="str">
            <v/>
          </cell>
          <cell r="B9379">
            <v>0</v>
          </cell>
          <cell r="C9379">
            <v>0</v>
          </cell>
          <cell r="D9379" t="str">
            <v/>
          </cell>
          <cell r="E9379">
            <v>0</v>
          </cell>
          <cell r="F9379">
            <v>0</v>
          </cell>
          <cell r="G9379">
            <v>0</v>
          </cell>
        </row>
        <row r="9380">
          <cell r="A9380" t="str">
            <v/>
          </cell>
          <cell r="B9380">
            <v>0</v>
          </cell>
          <cell r="C9380">
            <v>0</v>
          </cell>
          <cell r="D9380" t="str">
            <v/>
          </cell>
          <cell r="E9380">
            <v>0</v>
          </cell>
          <cell r="F9380">
            <v>0</v>
          </cell>
          <cell r="G9380">
            <v>0</v>
          </cell>
        </row>
        <row r="9381">
          <cell r="A9381" t="str">
            <v/>
          </cell>
          <cell r="B9381">
            <v>0</v>
          </cell>
          <cell r="C9381">
            <v>0</v>
          </cell>
          <cell r="D9381" t="str">
            <v/>
          </cell>
          <cell r="E9381">
            <v>0</v>
          </cell>
          <cell r="F9381">
            <v>0</v>
          </cell>
          <cell r="G9381">
            <v>0</v>
          </cell>
        </row>
        <row r="9382">
          <cell r="A9382" t="str">
            <v/>
          </cell>
          <cell r="B9382">
            <v>0</v>
          </cell>
          <cell r="C9382">
            <v>0</v>
          </cell>
          <cell r="D9382" t="str">
            <v/>
          </cell>
          <cell r="E9382">
            <v>0</v>
          </cell>
          <cell r="F9382">
            <v>0</v>
          </cell>
          <cell r="G9382">
            <v>0</v>
          </cell>
        </row>
        <row r="9383">
          <cell r="A9383" t="str">
            <v/>
          </cell>
          <cell r="B9383">
            <v>0</v>
          </cell>
          <cell r="C9383">
            <v>0</v>
          </cell>
          <cell r="D9383" t="str">
            <v/>
          </cell>
          <cell r="E9383">
            <v>0</v>
          </cell>
          <cell r="F9383">
            <v>0</v>
          </cell>
          <cell r="G9383">
            <v>0</v>
          </cell>
        </row>
        <row r="9384">
          <cell r="A9384" t="str">
            <v/>
          </cell>
          <cell r="B9384">
            <v>0</v>
          </cell>
          <cell r="C9384">
            <v>0</v>
          </cell>
          <cell r="D9384" t="str">
            <v/>
          </cell>
          <cell r="E9384">
            <v>0</v>
          </cell>
          <cell r="F9384">
            <v>0</v>
          </cell>
          <cell r="G9384">
            <v>0</v>
          </cell>
        </row>
        <row r="9385">
          <cell r="A9385" t="str">
            <v/>
          </cell>
          <cell r="B9385">
            <v>0</v>
          </cell>
          <cell r="C9385">
            <v>0</v>
          </cell>
          <cell r="D9385" t="str">
            <v/>
          </cell>
          <cell r="E9385">
            <v>0</v>
          </cell>
          <cell r="F9385">
            <v>0</v>
          </cell>
          <cell r="G9385">
            <v>0</v>
          </cell>
        </row>
        <row r="9386">
          <cell r="A9386">
            <v>0</v>
          </cell>
          <cell r="B9386">
            <v>0</v>
          </cell>
          <cell r="C9386">
            <v>0</v>
          </cell>
          <cell r="D9386">
            <v>0</v>
          </cell>
          <cell r="E9386">
            <v>0</v>
          </cell>
          <cell r="F9386" t="str">
            <v>Total B</v>
          </cell>
          <cell r="G9386">
            <v>0</v>
          </cell>
        </row>
        <row r="9387">
          <cell r="A9387">
            <v>0</v>
          </cell>
          <cell r="B9387">
            <v>0</v>
          </cell>
          <cell r="C9387" t="str">
            <v>C - EQUIPOS</v>
          </cell>
          <cell r="D9387">
            <v>0</v>
          </cell>
          <cell r="E9387">
            <v>0</v>
          </cell>
          <cell r="F9387">
            <v>0</v>
          </cell>
          <cell r="G9387">
            <v>0</v>
          </cell>
        </row>
        <row r="9388">
          <cell r="A9388" t="str">
            <v/>
          </cell>
          <cell r="B9388" t="str">
            <v/>
          </cell>
          <cell r="C9388">
            <v>0</v>
          </cell>
          <cell r="D9388" t="str">
            <v/>
          </cell>
          <cell r="E9388">
            <v>0</v>
          </cell>
          <cell r="F9388">
            <v>0</v>
          </cell>
          <cell r="G9388">
            <v>0</v>
          </cell>
        </row>
        <row r="9389">
          <cell r="A9389" t="str">
            <v/>
          </cell>
          <cell r="B9389" t="str">
            <v/>
          </cell>
          <cell r="C9389">
            <v>0</v>
          </cell>
          <cell r="D9389" t="str">
            <v/>
          </cell>
          <cell r="E9389">
            <v>0</v>
          </cell>
          <cell r="F9389">
            <v>0</v>
          </cell>
          <cell r="G9389">
            <v>0</v>
          </cell>
        </row>
        <row r="9390">
          <cell r="A9390" t="str">
            <v/>
          </cell>
          <cell r="B9390" t="str">
            <v/>
          </cell>
          <cell r="C9390">
            <v>0</v>
          </cell>
          <cell r="D9390" t="str">
            <v/>
          </cell>
          <cell r="E9390">
            <v>0</v>
          </cell>
          <cell r="F9390">
            <v>0</v>
          </cell>
          <cell r="G9390">
            <v>0</v>
          </cell>
        </row>
        <row r="9391">
          <cell r="A9391" t="str">
            <v/>
          </cell>
          <cell r="B9391" t="str">
            <v/>
          </cell>
          <cell r="C9391">
            <v>0</v>
          </cell>
          <cell r="D9391" t="str">
            <v/>
          </cell>
          <cell r="E9391">
            <v>0</v>
          </cell>
          <cell r="F9391">
            <v>0</v>
          </cell>
          <cell r="G9391">
            <v>0</v>
          </cell>
        </row>
        <row r="9392">
          <cell r="A9392" t="str">
            <v/>
          </cell>
          <cell r="B9392" t="str">
            <v/>
          </cell>
          <cell r="C9392">
            <v>0</v>
          </cell>
          <cell r="D9392" t="str">
            <v/>
          </cell>
          <cell r="E9392">
            <v>0</v>
          </cell>
          <cell r="F9392">
            <v>0</v>
          </cell>
          <cell r="G9392">
            <v>0</v>
          </cell>
        </row>
        <row r="9393">
          <cell r="A9393" t="str">
            <v/>
          </cell>
          <cell r="B9393" t="str">
            <v/>
          </cell>
          <cell r="C9393">
            <v>0</v>
          </cell>
          <cell r="D9393" t="str">
            <v/>
          </cell>
          <cell r="E9393">
            <v>0</v>
          </cell>
          <cell r="F9393">
            <v>0</v>
          </cell>
          <cell r="G9393">
            <v>0</v>
          </cell>
        </row>
        <row r="9394">
          <cell r="A9394" t="str">
            <v/>
          </cell>
          <cell r="B9394" t="str">
            <v/>
          </cell>
          <cell r="C9394">
            <v>0</v>
          </cell>
          <cell r="D9394" t="str">
            <v/>
          </cell>
          <cell r="E9394">
            <v>0</v>
          </cell>
          <cell r="F9394">
            <v>0</v>
          </cell>
          <cell r="G9394">
            <v>0</v>
          </cell>
        </row>
        <row r="9395">
          <cell r="A9395" t="str">
            <v/>
          </cell>
          <cell r="B9395" t="str">
            <v/>
          </cell>
          <cell r="C9395">
            <v>0</v>
          </cell>
          <cell r="D9395" t="str">
            <v/>
          </cell>
          <cell r="E9395">
            <v>0</v>
          </cell>
          <cell r="F9395">
            <v>0</v>
          </cell>
          <cell r="G9395">
            <v>0</v>
          </cell>
        </row>
        <row r="9396">
          <cell r="A9396" t="str">
            <v/>
          </cell>
          <cell r="B9396" t="str">
            <v/>
          </cell>
          <cell r="C9396">
            <v>0</v>
          </cell>
          <cell r="D9396" t="str">
            <v/>
          </cell>
          <cell r="E9396">
            <v>0</v>
          </cell>
          <cell r="F9396">
            <v>0</v>
          </cell>
          <cell r="G9396">
            <v>0</v>
          </cell>
        </row>
        <row r="9397">
          <cell r="A9397">
            <v>0</v>
          </cell>
          <cell r="B9397">
            <v>0</v>
          </cell>
          <cell r="C9397">
            <v>0</v>
          </cell>
          <cell r="D9397">
            <v>0</v>
          </cell>
          <cell r="E9397">
            <v>0</v>
          </cell>
          <cell r="F9397" t="str">
            <v>Total C</v>
          </cell>
          <cell r="G9397">
            <v>0</v>
          </cell>
        </row>
        <row r="9398">
          <cell r="A9398">
            <v>0</v>
          </cell>
          <cell r="B9398">
            <v>0</v>
          </cell>
          <cell r="C9398">
            <v>0</v>
          </cell>
          <cell r="D9398">
            <v>0</v>
          </cell>
          <cell r="E9398">
            <v>0</v>
          </cell>
          <cell r="F9398">
            <v>0</v>
          </cell>
          <cell r="G9398">
            <v>0</v>
          </cell>
        </row>
        <row r="9399">
          <cell r="A9399" t="str">
            <v/>
          </cell>
          <cell r="B9399" t="str">
            <v/>
          </cell>
          <cell r="C9399">
            <v>0</v>
          </cell>
          <cell r="D9399" t="str">
            <v>Costo  Neto</v>
          </cell>
          <cell r="E9399">
            <v>0</v>
          </cell>
          <cell r="F9399" t="str">
            <v>Total D=A+B+C</v>
          </cell>
          <cell r="G9399">
            <v>0</v>
          </cell>
        </row>
        <row r="9401">
          <cell r="A9401" t="str">
            <v>ANALISIS DE PRECIOS</v>
          </cell>
          <cell r="B9401">
            <v>0</v>
          </cell>
          <cell r="C9401">
            <v>0</v>
          </cell>
          <cell r="D9401">
            <v>0</v>
          </cell>
          <cell r="E9401">
            <v>0</v>
          </cell>
          <cell r="F9401">
            <v>0</v>
          </cell>
          <cell r="G9401">
            <v>0</v>
          </cell>
        </row>
        <row r="9402">
          <cell r="A9402" t="str">
            <v>COMITENTE:</v>
          </cell>
          <cell r="B9402" t="str">
            <v>DIRECCIÓN DE ARQUITECTURA</v>
          </cell>
          <cell r="C9402">
            <v>0</v>
          </cell>
          <cell r="D9402">
            <v>0</v>
          </cell>
          <cell r="E9402">
            <v>0</v>
          </cell>
          <cell r="F9402">
            <v>0</v>
          </cell>
          <cell r="G9402">
            <v>0</v>
          </cell>
        </row>
        <row r="9403">
          <cell r="A9403" t="str">
            <v>CONTRATISTA:</v>
          </cell>
          <cell r="B9403" t="str">
            <v>FUNCIONALES SIGOP</v>
          </cell>
          <cell r="C9403">
            <v>0</v>
          </cell>
          <cell r="D9403">
            <v>0</v>
          </cell>
          <cell r="E9403">
            <v>0</v>
          </cell>
          <cell r="F9403">
            <v>0</v>
          </cell>
          <cell r="G9403">
            <v>0</v>
          </cell>
        </row>
        <row r="9404">
          <cell r="A9404" t="str">
            <v>OBRA:</v>
          </cell>
          <cell r="B9404" t="str">
            <v>PRUEBA PLANILLA DE MEDICION</v>
          </cell>
          <cell r="C9404">
            <v>0</v>
          </cell>
          <cell r="D9404">
            <v>0</v>
          </cell>
          <cell r="E9404">
            <v>0</v>
          </cell>
          <cell r="F9404" t="str">
            <v>PRECIOS A:</v>
          </cell>
          <cell r="G9404">
            <v>0</v>
          </cell>
        </row>
        <row r="9405">
          <cell r="A9405" t="str">
            <v>UBICACIÓN:</v>
          </cell>
          <cell r="B9405" t="str">
            <v>CENTRO CIVICO</v>
          </cell>
          <cell r="C9405">
            <v>0</v>
          </cell>
          <cell r="D9405">
            <v>0</v>
          </cell>
          <cell r="E9405">
            <v>0</v>
          </cell>
          <cell r="F9405">
            <v>0</v>
          </cell>
          <cell r="G9405">
            <v>0</v>
          </cell>
        </row>
        <row r="9406">
          <cell r="A9406" t="str">
            <v>RUBRO:</v>
          </cell>
          <cell r="B9406" t="str">
            <v/>
          </cell>
          <cell r="C9406" t="str">
            <v/>
          </cell>
          <cell r="D9406">
            <v>0</v>
          </cell>
          <cell r="E9406">
            <v>0</v>
          </cell>
          <cell r="F9406">
            <v>0</v>
          </cell>
          <cell r="G9406">
            <v>0</v>
          </cell>
        </row>
        <row r="9407">
          <cell r="A9407" t="str">
            <v>ITEM:</v>
          </cell>
          <cell r="B9407" t="str">
            <v/>
          </cell>
          <cell r="C9407" t="str">
            <v/>
          </cell>
          <cell r="D9407">
            <v>0</v>
          </cell>
          <cell r="E9407">
            <v>0</v>
          </cell>
          <cell r="F9407" t="str">
            <v>UNIDAD:</v>
          </cell>
          <cell r="G9407" t="str">
            <v/>
          </cell>
        </row>
        <row r="9408">
          <cell r="A9408">
            <v>0</v>
          </cell>
          <cell r="B9408">
            <v>0</v>
          </cell>
          <cell r="C9408">
            <v>0</v>
          </cell>
          <cell r="D9408">
            <v>0</v>
          </cell>
          <cell r="E9408">
            <v>0</v>
          </cell>
          <cell r="F9408">
            <v>0</v>
          </cell>
          <cell r="G9408">
            <v>0</v>
          </cell>
        </row>
        <row r="9409">
          <cell r="A9409" t="str">
            <v>DATOS REDETERMINACION</v>
          </cell>
          <cell r="B9409">
            <v>0</v>
          </cell>
          <cell r="C9409" t="str">
            <v>DESIGNACION</v>
          </cell>
          <cell r="D9409" t="str">
            <v>U</v>
          </cell>
          <cell r="E9409" t="str">
            <v>Cantidad</v>
          </cell>
          <cell r="F9409" t="str">
            <v>$ Unitarios</v>
          </cell>
          <cell r="G9409" t="str">
            <v>$ Parcial</v>
          </cell>
        </row>
        <row r="9410">
          <cell r="A9410" t="str">
            <v>CÓDIGO</v>
          </cell>
          <cell r="B9410" t="str">
            <v>DESCRIPCIÓN</v>
          </cell>
          <cell r="C9410">
            <v>0</v>
          </cell>
          <cell r="D9410">
            <v>0</v>
          </cell>
          <cell r="E9410">
            <v>0</v>
          </cell>
          <cell r="F9410">
            <v>0</v>
          </cell>
          <cell r="G9410">
            <v>0</v>
          </cell>
        </row>
        <row r="9411">
          <cell r="A9411">
            <v>0</v>
          </cell>
          <cell r="B9411">
            <v>0</v>
          </cell>
          <cell r="C9411" t="str">
            <v>A - MATERIALES</v>
          </cell>
          <cell r="D9411">
            <v>0</v>
          </cell>
          <cell r="E9411">
            <v>0</v>
          </cell>
          <cell r="F9411">
            <v>0</v>
          </cell>
          <cell r="G9411">
            <v>0</v>
          </cell>
        </row>
        <row r="9412">
          <cell r="A9412" t="str">
            <v/>
          </cell>
          <cell r="B9412" t="str">
            <v/>
          </cell>
          <cell r="C9412">
            <v>0</v>
          </cell>
          <cell r="D9412" t="str">
            <v/>
          </cell>
          <cell r="E9412">
            <v>0</v>
          </cell>
          <cell r="F9412">
            <v>0</v>
          </cell>
          <cell r="G9412">
            <v>0</v>
          </cell>
        </row>
        <row r="9413">
          <cell r="A9413" t="str">
            <v/>
          </cell>
          <cell r="B9413" t="str">
            <v/>
          </cell>
          <cell r="C9413">
            <v>0</v>
          </cell>
          <cell r="D9413" t="str">
            <v/>
          </cell>
          <cell r="E9413">
            <v>0</v>
          </cell>
          <cell r="F9413">
            <v>0</v>
          </cell>
          <cell r="G9413">
            <v>0</v>
          </cell>
        </row>
        <row r="9414">
          <cell r="A9414" t="str">
            <v/>
          </cell>
          <cell r="B9414" t="str">
            <v/>
          </cell>
          <cell r="C9414">
            <v>0</v>
          </cell>
          <cell r="D9414" t="str">
            <v/>
          </cell>
          <cell r="E9414">
            <v>0</v>
          </cell>
          <cell r="F9414">
            <v>0</v>
          </cell>
          <cell r="G9414">
            <v>0</v>
          </cell>
        </row>
        <row r="9415">
          <cell r="A9415" t="str">
            <v/>
          </cell>
          <cell r="B9415" t="str">
            <v/>
          </cell>
          <cell r="C9415">
            <v>0</v>
          </cell>
          <cell r="D9415" t="str">
            <v/>
          </cell>
          <cell r="E9415">
            <v>0</v>
          </cell>
          <cell r="F9415">
            <v>0</v>
          </cell>
          <cell r="G9415">
            <v>0</v>
          </cell>
        </row>
        <row r="9416">
          <cell r="A9416" t="str">
            <v/>
          </cell>
          <cell r="B9416" t="str">
            <v/>
          </cell>
          <cell r="C9416">
            <v>0</v>
          </cell>
          <cell r="D9416" t="str">
            <v/>
          </cell>
          <cell r="E9416">
            <v>0</v>
          </cell>
          <cell r="F9416">
            <v>0</v>
          </cell>
          <cell r="G9416">
            <v>0</v>
          </cell>
        </row>
        <row r="9417">
          <cell r="A9417" t="str">
            <v/>
          </cell>
          <cell r="B9417" t="str">
            <v/>
          </cell>
          <cell r="C9417">
            <v>0</v>
          </cell>
          <cell r="D9417" t="str">
            <v/>
          </cell>
          <cell r="E9417">
            <v>0</v>
          </cell>
          <cell r="F9417">
            <v>0</v>
          </cell>
          <cell r="G9417">
            <v>0</v>
          </cell>
        </row>
        <row r="9418">
          <cell r="A9418" t="str">
            <v/>
          </cell>
          <cell r="B9418" t="str">
            <v/>
          </cell>
          <cell r="C9418">
            <v>0</v>
          </cell>
          <cell r="D9418" t="str">
            <v/>
          </cell>
          <cell r="E9418">
            <v>0</v>
          </cell>
          <cell r="F9418">
            <v>0</v>
          </cell>
          <cell r="G9418">
            <v>0</v>
          </cell>
        </row>
        <row r="9419">
          <cell r="A9419" t="str">
            <v/>
          </cell>
          <cell r="B9419" t="str">
            <v/>
          </cell>
          <cell r="C9419">
            <v>0</v>
          </cell>
          <cell r="D9419" t="str">
            <v/>
          </cell>
          <cell r="E9419">
            <v>0</v>
          </cell>
          <cell r="F9419">
            <v>0</v>
          </cell>
          <cell r="G9419">
            <v>0</v>
          </cell>
        </row>
        <row r="9420">
          <cell r="A9420" t="str">
            <v/>
          </cell>
          <cell r="B9420" t="str">
            <v/>
          </cell>
          <cell r="C9420">
            <v>0</v>
          </cell>
          <cell r="D9420" t="str">
            <v/>
          </cell>
          <cell r="E9420">
            <v>0</v>
          </cell>
          <cell r="F9420">
            <v>0</v>
          </cell>
          <cell r="G9420">
            <v>0</v>
          </cell>
        </row>
        <row r="9421">
          <cell r="A9421" t="str">
            <v/>
          </cell>
          <cell r="B9421" t="str">
            <v/>
          </cell>
          <cell r="C9421">
            <v>0</v>
          </cell>
          <cell r="D9421" t="str">
            <v/>
          </cell>
          <cell r="E9421">
            <v>0</v>
          </cell>
          <cell r="F9421">
            <v>0</v>
          </cell>
          <cell r="G9421">
            <v>0</v>
          </cell>
        </row>
        <row r="9422">
          <cell r="A9422" t="str">
            <v/>
          </cell>
          <cell r="B9422" t="str">
            <v/>
          </cell>
          <cell r="C9422">
            <v>0</v>
          </cell>
          <cell r="D9422" t="str">
            <v/>
          </cell>
          <cell r="E9422">
            <v>0</v>
          </cell>
          <cell r="F9422">
            <v>0</v>
          </cell>
          <cell r="G9422">
            <v>0</v>
          </cell>
        </row>
        <row r="9423">
          <cell r="A9423" t="str">
            <v/>
          </cell>
          <cell r="B9423" t="str">
            <v/>
          </cell>
          <cell r="C9423">
            <v>0</v>
          </cell>
          <cell r="D9423" t="str">
            <v/>
          </cell>
          <cell r="E9423">
            <v>0</v>
          </cell>
          <cell r="F9423">
            <v>0</v>
          </cell>
          <cell r="G9423">
            <v>0</v>
          </cell>
        </row>
        <row r="9424">
          <cell r="A9424" t="str">
            <v/>
          </cell>
          <cell r="B9424" t="str">
            <v/>
          </cell>
          <cell r="C9424">
            <v>0</v>
          </cell>
          <cell r="D9424" t="str">
            <v/>
          </cell>
          <cell r="E9424">
            <v>0</v>
          </cell>
          <cell r="F9424">
            <v>0</v>
          </cell>
          <cell r="G9424">
            <v>0</v>
          </cell>
        </row>
        <row r="9425">
          <cell r="A9425" t="str">
            <v/>
          </cell>
          <cell r="B9425" t="str">
            <v/>
          </cell>
          <cell r="C9425">
            <v>0</v>
          </cell>
          <cell r="D9425" t="str">
            <v/>
          </cell>
          <cell r="E9425">
            <v>0</v>
          </cell>
          <cell r="F9425">
            <v>0</v>
          </cell>
          <cell r="G9425">
            <v>0</v>
          </cell>
        </row>
        <row r="9426">
          <cell r="A9426">
            <v>0</v>
          </cell>
          <cell r="B9426">
            <v>0</v>
          </cell>
          <cell r="C9426">
            <v>0</v>
          </cell>
          <cell r="D9426">
            <v>0</v>
          </cell>
          <cell r="E9426">
            <v>0</v>
          </cell>
          <cell r="F9426" t="str">
            <v>Total A</v>
          </cell>
          <cell r="G9426">
            <v>0</v>
          </cell>
        </row>
        <row r="9427">
          <cell r="A9427">
            <v>0</v>
          </cell>
          <cell r="B9427">
            <v>0</v>
          </cell>
          <cell r="C9427" t="str">
            <v>B - MANO DE OBRA</v>
          </cell>
          <cell r="D9427">
            <v>0</v>
          </cell>
          <cell r="E9427">
            <v>0</v>
          </cell>
          <cell r="F9427">
            <v>0</v>
          </cell>
          <cell r="G9427">
            <v>0</v>
          </cell>
        </row>
        <row r="9428">
          <cell r="A9428" t="str">
            <v/>
          </cell>
          <cell r="B9428">
            <v>0</v>
          </cell>
          <cell r="C9428">
            <v>0</v>
          </cell>
          <cell r="D9428" t="str">
            <v/>
          </cell>
          <cell r="E9428">
            <v>0</v>
          </cell>
          <cell r="F9428">
            <v>0</v>
          </cell>
          <cell r="G9428">
            <v>0</v>
          </cell>
        </row>
        <row r="9429">
          <cell r="A9429" t="str">
            <v/>
          </cell>
          <cell r="B9429">
            <v>0</v>
          </cell>
          <cell r="C9429">
            <v>0</v>
          </cell>
          <cell r="D9429" t="str">
            <v/>
          </cell>
          <cell r="E9429">
            <v>0</v>
          </cell>
          <cell r="F9429">
            <v>0</v>
          </cell>
          <cell r="G9429">
            <v>0</v>
          </cell>
        </row>
        <row r="9430">
          <cell r="A9430" t="str">
            <v/>
          </cell>
          <cell r="B9430">
            <v>0</v>
          </cell>
          <cell r="C9430">
            <v>0</v>
          </cell>
          <cell r="D9430" t="str">
            <v/>
          </cell>
          <cell r="E9430">
            <v>0</v>
          </cell>
          <cell r="F9430">
            <v>0</v>
          </cell>
          <cell r="G9430">
            <v>0</v>
          </cell>
        </row>
        <row r="9431">
          <cell r="A9431" t="str">
            <v/>
          </cell>
          <cell r="B9431">
            <v>0</v>
          </cell>
          <cell r="C9431">
            <v>0</v>
          </cell>
          <cell r="D9431" t="str">
            <v/>
          </cell>
          <cell r="E9431">
            <v>0</v>
          </cell>
          <cell r="F9431">
            <v>0</v>
          </cell>
          <cell r="G9431">
            <v>0</v>
          </cell>
        </row>
        <row r="9432">
          <cell r="A9432" t="str">
            <v/>
          </cell>
          <cell r="B9432">
            <v>0</v>
          </cell>
          <cell r="C9432">
            <v>0</v>
          </cell>
          <cell r="D9432" t="str">
            <v/>
          </cell>
          <cell r="E9432">
            <v>0</v>
          </cell>
          <cell r="F9432">
            <v>0</v>
          </cell>
          <cell r="G9432">
            <v>0</v>
          </cell>
        </row>
        <row r="9433">
          <cell r="A9433" t="str">
            <v/>
          </cell>
          <cell r="B9433">
            <v>0</v>
          </cell>
          <cell r="C9433">
            <v>0</v>
          </cell>
          <cell r="D9433" t="str">
            <v/>
          </cell>
          <cell r="E9433">
            <v>0</v>
          </cell>
          <cell r="F9433">
            <v>0</v>
          </cell>
          <cell r="G9433">
            <v>0</v>
          </cell>
        </row>
        <row r="9434">
          <cell r="A9434" t="str">
            <v/>
          </cell>
          <cell r="B9434">
            <v>0</v>
          </cell>
          <cell r="C9434">
            <v>0</v>
          </cell>
          <cell r="D9434" t="str">
            <v/>
          </cell>
          <cell r="E9434">
            <v>0</v>
          </cell>
          <cell r="F9434">
            <v>0</v>
          </cell>
          <cell r="G9434">
            <v>0</v>
          </cell>
        </row>
        <row r="9435">
          <cell r="A9435" t="str">
            <v/>
          </cell>
          <cell r="B9435">
            <v>0</v>
          </cell>
          <cell r="C9435">
            <v>0</v>
          </cell>
          <cell r="D9435" t="str">
            <v/>
          </cell>
          <cell r="E9435">
            <v>0</v>
          </cell>
          <cell r="F9435">
            <v>0</v>
          </cell>
          <cell r="G9435">
            <v>0</v>
          </cell>
        </row>
        <row r="9436">
          <cell r="A9436">
            <v>0</v>
          </cell>
          <cell r="B9436">
            <v>0</v>
          </cell>
          <cell r="C9436">
            <v>0</v>
          </cell>
          <cell r="D9436">
            <v>0</v>
          </cell>
          <cell r="E9436">
            <v>0</v>
          </cell>
          <cell r="F9436" t="str">
            <v>Total B</v>
          </cell>
          <cell r="G9436">
            <v>0</v>
          </cell>
        </row>
        <row r="9437">
          <cell r="A9437">
            <v>0</v>
          </cell>
          <cell r="B9437">
            <v>0</v>
          </cell>
          <cell r="C9437" t="str">
            <v>C - EQUIPOS</v>
          </cell>
          <cell r="D9437">
            <v>0</v>
          </cell>
          <cell r="E9437">
            <v>0</v>
          </cell>
          <cell r="F9437">
            <v>0</v>
          </cell>
          <cell r="G9437">
            <v>0</v>
          </cell>
        </row>
        <row r="9438">
          <cell r="A9438" t="str">
            <v/>
          </cell>
          <cell r="B9438" t="str">
            <v/>
          </cell>
          <cell r="C9438">
            <v>0</v>
          </cell>
          <cell r="D9438" t="str">
            <v/>
          </cell>
          <cell r="E9438">
            <v>0</v>
          </cell>
          <cell r="F9438">
            <v>0</v>
          </cell>
          <cell r="G9438">
            <v>0</v>
          </cell>
        </row>
        <row r="9439">
          <cell r="A9439" t="str">
            <v/>
          </cell>
          <cell r="B9439" t="str">
            <v/>
          </cell>
          <cell r="C9439">
            <v>0</v>
          </cell>
          <cell r="D9439" t="str">
            <v/>
          </cell>
          <cell r="E9439">
            <v>0</v>
          </cell>
          <cell r="F9439">
            <v>0</v>
          </cell>
          <cell r="G9439">
            <v>0</v>
          </cell>
        </row>
        <row r="9440">
          <cell r="A9440" t="str">
            <v/>
          </cell>
          <cell r="B9440" t="str">
            <v/>
          </cell>
          <cell r="C9440">
            <v>0</v>
          </cell>
          <cell r="D9440" t="str">
            <v/>
          </cell>
          <cell r="E9440">
            <v>0</v>
          </cell>
          <cell r="F9440">
            <v>0</v>
          </cell>
          <cell r="G9440">
            <v>0</v>
          </cell>
        </row>
        <row r="9441">
          <cell r="A9441" t="str">
            <v/>
          </cell>
          <cell r="B9441" t="str">
            <v/>
          </cell>
          <cell r="C9441">
            <v>0</v>
          </cell>
          <cell r="D9441" t="str">
            <v/>
          </cell>
          <cell r="E9441">
            <v>0</v>
          </cell>
          <cell r="F9441">
            <v>0</v>
          </cell>
          <cell r="G9441">
            <v>0</v>
          </cell>
        </row>
        <row r="9442">
          <cell r="A9442" t="str">
            <v/>
          </cell>
          <cell r="B9442" t="str">
            <v/>
          </cell>
          <cell r="C9442">
            <v>0</v>
          </cell>
          <cell r="D9442" t="str">
            <v/>
          </cell>
          <cell r="E9442">
            <v>0</v>
          </cell>
          <cell r="F9442">
            <v>0</v>
          </cell>
          <cell r="G9442">
            <v>0</v>
          </cell>
        </row>
        <row r="9443">
          <cell r="A9443" t="str">
            <v/>
          </cell>
          <cell r="B9443" t="str">
            <v/>
          </cell>
          <cell r="C9443">
            <v>0</v>
          </cell>
          <cell r="D9443" t="str">
            <v/>
          </cell>
          <cell r="E9443">
            <v>0</v>
          </cell>
          <cell r="F9443">
            <v>0</v>
          </cell>
          <cell r="G9443">
            <v>0</v>
          </cell>
        </row>
        <row r="9444">
          <cell r="A9444" t="str">
            <v/>
          </cell>
          <cell r="B9444" t="str">
            <v/>
          </cell>
          <cell r="C9444">
            <v>0</v>
          </cell>
          <cell r="D9444" t="str">
            <v/>
          </cell>
          <cell r="E9444">
            <v>0</v>
          </cell>
          <cell r="F9444">
            <v>0</v>
          </cell>
          <cell r="G9444">
            <v>0</v>
          </cell>
        </row>
        <row r="9445">
          <cell r="A9445" t="str">
            <v/>
          </cell>
          <cell r="B9445" t="str">
            <v/>
          </cell>
          <cell r="C9445">
            <v>0</v>
          </cell>
          <cell r="D9445" t="str">
            <v/>
          </cell>
          <cell r="E9445">
            <v>0</v>
          </cell>
          <cell r="F9445">
            <v>0</v>
          </cell>
          <cell r="G9445">
            <v>0</v>
          </cell>
        </row>
        <row r="9446">
          <cell r="A9446" t="str">
            <v/>
          </cell>
          <cell r="B9446" t="str">
            <v/>
          </cell>
          <cell r="C9446">
            <v>0</v>
          </cell>
          <cell r="D9446" t="str">
            <v/>
          </cell>
          <cell r="E9446">
            <v>0</v>
          </cell>
          <cell r="F9446">
            <v>0</v>
          </cell>
          <cell r="G9446">
            <v>0</v>
          </cell>
        </row>
        <row r="9447">
          <cell r="A9447">
            <v>0</v>
          </cell>
          <cell r="B9447">
            <v>0</v>
          </cell>
          <cell r="C9447">
            <v>0</v>
          </cell>
          <cell r="D9447">
            <v>0</v>
          </cell>
          <cell r="E9447">
            <v>0</v>
          </cell>
          <cell r="F9447" t="str">
            <v>Total C</v>
          </cell>
          <cell r="G9447">
            <v>0</v>
          </cell>
        </row>
        <row r="9448">
          <cell r="A9448">
            <v>0</v>
          </cell>
          <cell r="B9448">
            <v>0</v>
          </cell>
          <cell r="C9448">
            <v>0</v>
          </cell>
          <cell r="D9448">
            <v>0</v>
          </cell>
          <cell r="E9448">
            <v>0</v>
          </cell>
          <cell r="F9448">
            <v>0</v>
          </cell>
          <cell r="G9448">
            <v>0</v>
          </cell>
        </row>
        <row r="9449">
          <cell r="A9449" t="str">
            <v/>
          </cell>
          <cell r="B9449" t="str">
            <v/>
          </cell>
          <cell r="C9449">
            <v>0</v>
          </cell>
          <cell r="D9449" t="str">
            <v>Costo  Neto</v>
          </cell>
          <cell r="E9449">
            <v>0</v>
          </cell>
          <cell r="F9449" t="str">
            <v>Total D=A+B+C</v>
          </cell>
          <cell r="G9449">
            <v>0</v>
          </cell>
        </row>
        <row r="9451">
          <cell r="A9451" t="str">
            <v>ANALISIS DE PRECIOS</v>
          </cell>
          <cell r="B9451">
            <v>0</v>
          </cell>
          <cell r="C9451">
            <v>0</v>
          </cell>
          <cell r="D9451">
            <v>0</v>
          </cell>
          <cell r="E9451">
            <v>0</v>
          </cell>
          <cell r="F9451">
            <v>0</v>
          </cell>
          <cell r="G9451">
            <v>0</v>
          </cell>
        </row>
        <row r="9452">
          <cell r="A9452" t="str">
            <v>COMITENTE:</v>
          </cell>
          <cell r="B9452" t="str">
            <v>DIRECCIÓN DE ARQUITECTURA</v>
          </cell>
          <cell r="C9452">
            <v>0</v>
          </cell>
          <cell r="D9452">
            <v>0</v>
          </cell>
          <cell r="E9452">
            <v>0</v>
          </cell>
          <cell r="F9452">
            <v>0</v>
          </cell>
          <cell r="G9452">
            <v>0</v>
          </cell>
        </row>
        <row r="9453">
          <cell r="A9453" t="str">
            <v>CONTRATISTA:</v>
          </cell>
          <cell r="B9453" t="str">
            <v>FUNCIONALES SIGOP</v>
          </cell>
          <cell r="C9453">
            <v>0</v>
          </cell>
          <cell r="D9453">
            <v>0</v>
          </cell>
          <cell r="E9453">
            <v>0</v>
          </cell>
          <cell r="F9453">
            <v>0</v>
          </cell>
          <cell r="G9453">
            <v>0</v>
          </cell>
        </row>
        <row r="9454">
          <cell r="A9454" t="str">
            <v>OBRA:</v>
          </cell>
          <cell r="B9454" t="str">
            <v>PRUEBA PLANILLA DE MEDICION</v>
          </cell>
          <cell r="C9454">
            <v>0</v>
          </cell>
          <cell r="D9454">
            <v>0</v>
          </cell>
          <cell r="E9454">
            <v>0</v>
          </cell>
          <cell r="F9454" t="str">
            <v>PRECIOS A:</v>
          </cell>
          <cell r="G9454">
            <v>0</v>
          </cell>
        </row>
        <row r="9455">
          <cell r="A9455" t="str">
            <v>UBICACIÓN:</v>
          </cell>
          <cell r="B9455" t="str">
            <v>CENTRO CIVICO</v>
          </cell>
          <cell r="C9455">
            <v>0</v>
          </cell>
          <cell r="D9455">
            <v>0</v>
          </cell>
          <cell r="E9455">
            <v>0</v>
          </cell>
          <cell r="F9455">
            <v>0</v>
          </cell>
          <cell r="G9455">
            <v>0</v>
          </cell>
        </row>
        <row r="9456">
          <cell r="A9456" t="str">
            <v>RUBRO:</v>
          </cell>
          <cell r="B9456" t="str">
            <v/>
          </cell>
          <cell r="C9456" t="str">
            <v/>
          </cell>
          <cell r="D9456">
            <v>0</v>
          </cell>
          <cell r="E9456">
            <v>0</v>
          </cell>
          <cell r="F9456">
            <v>0</v>
          </cell>
          <cell r="G9456">
            <v>0</v>
          </cell>
        </row>
        <row r="9457">
          <cell r="A9457" t="str">
            <v>ITEM:</v>
          </cell>
          <cell r="B9457" t="str">
            <v/>
          </cell>
          <cell r="C9457" t="str">
            <v/>
          </cell>
          <cell r="D9457">
            <v>0</v>
          </cell>
          <cell r="E9457">
            <v>0</v>
          </cell>
          <cell r="F9457" t="str">
            <v>UNIDAD:</v>
          </cell>
          <cell r="G9457" t="str">
            <v/>
          </cell>
        </row>
        <row r="9458">
          <cell r="A9458">
            <v>0</v>
          </cell>
          <cell r="B9458">
            <v>0</v>
          </cell>
          <cell r="C9458">
            <v>0</v>
          </cell>
          <cell r="D9458">
            <v>0</v>
          </cell>
          <cell r="E9458">
            <v>0</v>
          </cell>
          <cell r="F9458">
            <v>0</v>
          </cell>
          <cell r="G9458">
            <v>0</v>
          </cell>
        </row>
        <row r="9459">
          <cell r="A9459" t="str">
            <v>DATOS REDETERMINACION</v>
          </cell>
          <cell r="B9459">
            <v>0</v>
          </cell>
          <cell r="C9459" t="str">
            <v>DESIGNACION</v>
          </cell>
          <cell r="D9459" t="str">
            <v>U</v>
          </cell>
          <cell r="E9459" t="str">
            <v>Cantidad</v>
          </cell>
          <cell r="F9459" t="str">
            <v>$ Unitarios</v>
          </cell>
          <cell r="G9459" t="str">
            <v>$ Parcial</v>
          </cell>
        </row>
        <row r="9460">
          <cell r="A9460" t="str">
            <v>CÓDIGO</v>
          </cell>
          <cell r="B9460" t="str">
            <v>DESCRIPCIÓN</v>
          </cell>
          <cell r="C9460">
            <v>0</v>
          </cell>
          <cell r="D9460">
            <v>0</v>
          </cell>
          <cell r="E9460">
            <v>0</v>
          </cell>
          <cell r="F9460">
            <v>0</v>
          </cell>
          <cell r="G9460">
            <v>0</v>
          </cell>
        </row>
        <row r="9461">
          <cell r="A9461">
            <v>0</v>
          </cell>
          <cell r="B9461">
            <v>0</v>
          </cell>
          <cell r="C9461" t="str">
            <v>A - MATERIALES</v>
          </cell>
          <cell r="D9461">
            <v>0</v>
          </cell>
          <cell r="E9461">
            <v>0</v>
          </cell>
          <cell r="F9461">
            <v>0</v>
          </cell>
          <cell r="G9461">
            <v>0</v>
          </cell>
        </row>
        <row r="9462">
          <cell r="A9462" t="str">
            <v/>
          </cell>
          <cell r="B9462" t="str">
            <v/>
          </cell>
          <cell r="C9462">
            <v>0</v>
          </cell>
          <cell r="D9462" t="str">
            <v/>
          </cell>
          <cell r="E9462">
            <v>0</v>
          </cell>
          <cell r="F9462">
            <v>0</v>
          </cell>
          <cell r="G9462">
            <v>0</v>
          </cell>
        </row>
        <row r="9463">
          <cell r="A9463" t="str">
            <v/>
          </cell>
          <cell r="B9463" t="str">
            <v/>
          </cell>
          <cell r="C9463">
            <v>0</v>
          </cell>
          <cell r="D9463" t="str">
            <v/>
          </cell>
          <cell r="E9463">
            <v>0</v>
          </cell>
          <cell r="F9463">
            <v>0</v>
          </cell>
          <cell r="G9463">
            <v>0</v>
          </cell>
        </row>
        <row r="9464">
          <cell r="A9464" t="str">
            <v/>
          </cell>
          <cell r="B9464" t="str">
            <v/>
          </cell>
          <cell r="C9464">
            <v>0</v>
          </cell>
          <cell r="D9464" t="str">
            <v/>
          </cell>
          <cell r="E9464">
            <v>0</v>
          </cell>
          <cell r="F9464">
            <v>0</v>
          </cell>
          <cell r="G9464">
            <v>0</v>
          </cell>
        </row>
        <row r="9465">
          <cell r="A9465" t="str">
            <v/>
          </cell>
          <cell r="B9465" t="str">
            <v/>
          </cell>
          <cell r="C9465">
            <v>0</v>
          </cell>
          <cell r="D9465" t="str">
            <v/>
          </cell>
          <cell r="E9465">
            <v>0</v>
          </cell>
          <cell r="F9465">
            <v>0</v>
          </cell>
          <cell r="G9465">
            <v>0</v>
          </cell>
        </row>
        <row r="9466">
          <cell r="A9466" t="str">
            <v/>
          </cell>
          <cell r="B9466" t="str">
            <v/>
          </cell>
          <cell r="C9466">
            <v>0</v>
          </cell>
          <cell r="D9466" t="str">
            <v/>
          </cell>
          <cell r="E9466">
            <v>0</v>
          </cell>
          <cell r="F9466">
            <v>0</v>
          </cell>
          <cell r="G9466">
            <v>0</v>
          </cell>
        </row>
        <row r="9467">
          <cell r="A9467" t="str">
            <v/>
          </cell>
          <cell r="B9467" t="str">
            <v/>
          </cell>
          <cell r="C9467">
            <v>0</v>
          </cell>
          <cell r="D9467" t="str">
            <v/>
          </cell>
          <cell r="E9467">
            <v>0</v>
          </cell>
          <cell r="F9467">
            <v>0</v>
          </cell>
          <cell r="G9467">
            <v>0</v>
          </cell>
        </row>
        <row r="9468">
          <cell r="A9468" t="str">
            <v/>
          </cell>
          <cell r="B9468" t="str">
            <v/>
          </cell>
          <cell r="C9468">
            <v>0</v>
          </cell>
          <cell r="D9468" t="str">
            <v/>
          </cell>
          <cell r="E9468">
            <v>0</v>
          </cell>
          <cell r="F9468">
            <v>0</v>
          </cell>
          <cell r="G9468">
            <v>0</v>
          </cell>
        </row>
        <row r="9469">
          <cell r="A9469" t="str">
            <v/>
          </cell>
          <cell r="B9469" t="str">
            <v/>
          </cell>
          <cell r="C9469">
            <v>0</v>
          </cell>
          <cell r="D9469" t="str">
            <v/>
          </cell>
          <cell r="E9469">
            <v>0</v>
          </cell>
          <cell r="F9469">
            <v>0</v>
          </cell>
          <cell r="G9469">
            <v>0</v>
          </cell>
        </row>
        <row r="9470">
          <cell r="A9470" t="str">
            <v/>
          </cell>
          <cell r="B9470" t="str">
            <v/>
          </cell>
          <cell r="C9470">
            <v>0</v>
          </cell>
          <cell r="D9470" t="str">
            <v/>
          </cell>
          <cell r="E9470">
            <v>0</v>
          </cell>
          <cell r="F9470">
            <v>0</v>
          </cell>
          <cell r="G9470">
            <v>0</v>
          </cell>
        </row>
        <row r="9471">
          <cell r="A9471" t="str">
            <v/>
          </cell>
          <cell r="B9471" t="str">
            <v/>
          </cell>
          <cell r="C9471">
            <v>0</v>
          </cell>
          <cell r="D9471" t="str">
            <v/>
          </cell>
          <cell r="E9471">
            <v>0</v>
          </cell>
          <cell r="F9471">
            <v>0</v>
          </cell>
          <cell r="G9471">
            <v>0</v>
          </cell>
        </row>
        <row r="9472">
          <cell r="A9472" t="str">
            <v/>
          </cell>
          <cell r="B9472" t="str">
            <v/>
          </cell>
          <cell r="C9472">
            <v>0</v>
          </cell>
          <cell r="D9472" t="str">
            <v/>
          </cell>
          <cell r="E9472">
            <v>0</v>
          </cell>
          <cell r="F9472">
            <v>0</v>
          </cell>
          <cell r="G9472">
            <v>0</v>
          </cell>
        </row>
        <row r="9473">
          <cell r="A9473" t="str">
            <v/>
          </cell>
          <cell r="B9473" t="str">
            <v/>
          </cell>
          <cell r="C9473">
            <v>0</v>
          </cell>
          <cell r="D9473" t="str">
            <v/>
          </cell>
          <cell r="E9473">
            <v>0</v>
          </cell>
          <cell r="F9473">
            <v>0</v>
          </cell>
          <cell r="G9473">
            <v>0</v>
          </cell>
        </row>
        <row r="9474">
          <cell r="A9474" t="str">
            <v/>
          </cell>
          <cell r="B9474" t="str">
            <v/>
          </cell>
          <cell r="C9474">
            <v>0</v>
          </cell>
          <cell r="D9474" t="str">
            <v/>
          </cell>
          <cell r="E9474">
            <v>0</v>
          </cell>
          <cell r="F9474">
            <v>0</v>
          </cell>
          <cell r="G9474">
            <v>0</v>
          </cell>
        </row>
        <row r="9475">
          <cell r="A9475" t="str">
            <v/>
          </cell>
          <cell r="B9475" t="str">
            <v/>
          </cell>
          <cell r="C9475">
            <v>0</v>
          </cell>
          <cell r="D9475" t="str">
            <v/>
          </cell>
          <cell r="E9475">
            <v>0</v>
          </cell>
          <cell r="F9475">
            <v>0</v>
          </cell>
          <cell r="G9475">
            <v>0</v>
          </cell>
        </row>
        <row r="9476">
          <cell r="A9476">
            <v>0</v>
          </cell>
          <cell r="B9476">
            <v>0</v>
          </cell>
          <cell r="C9476">
            <v>0</v>
          </cell>
          <cell r="D9476">
            <v>0</v>
          </cell>
          <cell r="E9476">
            <v>0</v>
          </cell>
          <cell r="F9476" t="str">
            <v>Total A</v>
          </cell>
          <cell r="G9476">
            <v>0</v>
          </cell>
        </row>
        <row r="9477">
          <cell r="A9477">
            <v>0</v>
          </cell>
          <cell r="B9477">
            <v>0</v>
          </cell>
          <cell r="C9477" t="str">
            <v>B - MANO DE OBRA</v>
          </cell>
          <cell r="D9477">
            <v>0</v>
          </cell>
          <cell r="E9477">
            <v>0</v>
          </cell>
          <cell r="F9477">
            <v>0</v>
          </cell>
          <cell r="G9477">
            <v>0</v>
          </cell>
        </row>
        <row r="9478">
          <cell r="A9478" t="str">
            <v/>
          </cell>
          <cell r="B9478">
            <v>0</v>
          </cell>
          <cell r="C9478">
            <v>0</v>
          </cell>
          <cell r="D9478" t="str">
            <v/>
          </cell>
          <cell r="E9478">
            <v>0</v>
          </cell>
          <cell r="F9478">
            <v>0</v>
          </cell>
          <cell r="G9478">
            <v>0</v>
          </cell>
        </row>
        <row r="9479">
          <cell r="A9479" t="str">
            <v/>
          </cell>
          <cell r="B9479">
            <v>0</v>
          </cell>
          <cell r="C9479">
            <v>0</v>
          </cell>
          <cell r="D9479" t="str">
            <v/>
          </cell>
          <cell r="E9479">
            <v>0</v>
          </cell>
          <cell r="F9479">
            <v>0</v>
          </cell>
          <cell r="G9479">
            <v>0</v>
          </cell>
        </row>
        <row r="9480">
          <cell r="A9480" t="str">
            <v/>
          </cell>
          <cell r="B9480">
            <v>0</v>
          </cell>
          <cell r="C9480">
            <v>0</v>
          </cell>
          <cell r="D9480" t="str">
            <v/>
          </cell>
          <cell r="E9480">
            <v>0</v>
          </cell>
          <cell r="F9480">
            <v>0</v>
          </cell>
          <cell r="G9480">
            <v>0</v>
          </cell>
        </row>
        <row r="9481">
          <cell r="A9481" t="str">
            <v/>
          </cell>
          <cell r="B9481">
            <v>0</v>
          </cell>
          <cell r="C9481">
            <v>0</v>
          </cell>
          <cell r="D9481" t="str">
            <v/>
          </cell>
          <cell r="E9481">
            <v>0</v>
          </cell>
          <cell r="F9481">
            <v>0</v>
          </cell>
          <cell r="G9481">
            <v>0</v>
          </cell>
        </row>
        <row r="9482">
          <cell r="A9482" t="str">
            <v/>
          </cell>
          <cell r="B9482">
            <v>0</v>
          </cell>
          <cell r="C9482">
            <v>0</v>
          </cell>
          <cell r="D9482" t="str">
            <v/>
          </cell>
          <cell r="E9482">
            <v>0</v>
          </cell>
          <cell r="F9482">
            <v>0</v>
          </cell>
          <cell r="G9482">
            <v>0</v>
          </cell>
        </row>
        <row r="9483">
          <cell r="A9483" t="str">
            <v/>
          </cell>
          <cell r="B9483">
            <v>0</v>
          </cell>
          <cell r="C9483">
            <v>0</v>
          </cell>
          <cell r="D9483" t="str">
            <v/>
          </cell>
          <cell r="E9483">
            <v>0</v>
          </cell>
          <cell r="F9483">
            <v>0</v>
          </cell>
          <cell r="G9483">
            <v>0</v>
          </cell>
        </row>
        <row r="9484">
          <cell r="A9484" t="str">
            <v/>
          </cell>
          <cell r="B9484">
            <v>0</v>
          </cell>
          <cell r="C9484">
            <v>0</v>
          </cell>
          <cell r="D9484" t="str">
            <v/>
          </cell>
          <cell r="E9484">
            <v>0</v>
          </cell>
          <cell r="F9484">
            <v>0</v>
          </cell>
          <cell r="G9484">
            <v>0</v>
          </cell>
        </row>
        <row r="9485">
          <cell r="A9485" t="str">
            <v/>
          </cell>
          <cell r="B9485">
            <v>0</v>
          </cell>
          <cell r="C9485">
            <v>0</v>
          </cell>
          <cell r="D9485" t="str">
            <v/>
          </cell>
          <cell r="E9485">
            <v>0</v>
          </cell>
          <cell r="F9485">
            <v>0</v>
          </cell>
          <cell r="G9485">
            <v>0</v>
          </cell>
        </row>
        <row r="9486">
          <cell r="A9486">
            <v>0</v>
          </cell>
          <cell r="B9486">
            <v>0</v>
          </cell>
          <cell r="C9486">
            <v>0</v>
          </cell>
          <cell r="D9486">
            <v>0</v>
          </cell>
          <cell r="E9486">
            <v>0</v>
          </cell>
          <cell r="F9486" t="str">
            <v>Total B</v>
          </cell>
          <cell r="G9486">
            <v>0</v>
          </cell>
        </row>
        <row r="9487">
          <cell r="A9487">
            <v>0</v>
          </cell>
          <cell r="B9487">
            <v>0</v>
          </cell>
          <cell r="C9487" t="str">
            <v>C - EQUIPOS</v>
          </cell>
          <cell r="D9487">
            <v>0</v>
          </cell>
          <cell r="E9487">
            <v>0</v>
          </cell>
          <cell r="F9487">
            <v>0</v>
          </cell>
          <cell r="G9487">
            <v>0</v>
          </cell>
        </row>
        <row r="9488">
          <cell r="A9488" t="str">
            <v/>
          </cell>
          <cell r="B9488" t="str">
            <v/>
          </cell>
          <cell r="C9488">
            <v>0</v>
          </cell>
          <cell r="D9488" t="str">
            <v/>
          </cell>
          <cell r="E9488">
            <v>0</v>
          </cell>
          <cell r="F9488">
            <v>0</v>
          </cell>
          <cell r="G9488">
            <v>0</v>
          </cell>
        </row>
        <row r="9489">
          <cell r="A9489" t="str">
            <v/>
          </cell>
          <cell r="B9489" t="str">
            <v/>
          </cell>
          <cell r="C9489">
            <v>0</v>
          </cell>
          <cell r="D9489" t="str">
            <v/>
          </cell>
          <cell r="E9489">
            <v>0</v>
          </cell>
          <cell r="F9489">
            <v>0</v>
          </cell>
          <cell r="G9489">
            <v>0</v>
          </cell>
        </row>
        <row r="9490">
          <cell r="A9490" t="str">
            <v/>
          </cell>
          <cell r="B9490" t="str">
            <v/>
          </cell>
          <cell r="C9490">
            <v>0</v>
          </cell>
          <cell r="D9490" t="str">
            <v/>
          </cell>
          <cell r="E9490">
            <v>0</v>
          </cell>
          <cell r="F9490">
            <v>0</v>
          </cell>
          <cell r="G9490">
            <v>0</v>
          </cell>
        </row>
        <row r="9491">
          <cell r="A9491" t="str">
            <v/>
          </cell>
          <cell r="B9491" t="str">
            <v/>
          </cell>
          <cell r="C9491">
            <v>0</v>
          </cell>
          <cell r="D9491" t="str">
            <v/>
          </cell>
          <cell r="E9491">
            <v>0</v>
          </cell>
          <cell r="F9491">
            <v>0</v>
          </cell>
          <cell r="G9491">
            <v>0</v>
          </cell>
        </row>
        <row r="9492">
          <cell r="A9492" t="str">
            <v/>
          </cell>
          <cell r="B9492" t="str">
            <v/>
          </cell>
          <cell r="C9492">
            <v>0</v>
          </cell>
          <cell r="D9492" t="str">
            <v/>
          </cell>
          <cell r="E9492">
            <v>0</v>
          </cell>
          <cell r="F9492">
            <v>0</v>
          </cell>
          <cell r="G9492">
            <v>0</v>
          </cell>
        </row>
        <row r="9493">
          <cell r="A9493" t="str">
            <v/>
          </cell>
          <cell r="B9493" t="str">
            <v/>
          </cell>
          <cell r="C9493">
            <v>0</v>
          </cell>
          <cell r="D9493" t="str">
            <v/>
          </cell>
          <cell r="E9493">
            <v>0</v>
          </cell>
          <cell r="F9493">
            <v>0</v>
          </cell>
          <cell r="G9493">
            <v>0</v>
          </cell>
        </row>
        <row r="9494">
          <cell r="A9494" t="str">
            <v/>
          </cell>
          <cell r="B9494" t="str">
            <v/>
          </cell>
          <cell r="C9494">
            <v>0</v>
          </cell>
          <cell r="D9494" t="str">
            <v/>
          </cell>
          <cell r="E9494">
            <v>0</v>
          </cell>
          <cell r="F9494">
            <v>0</v>
          </cell>
          <cell r="G9494">
            <v>0</v>
          </cell>
        </row>
        <row r="9495">
          <cell r="A9495" t="str">
            <v/>
          </cell>
          <cell r="B9495" t="str">
            <v/>
          </cell>
          <cell r="C9495">
            <v>0</v>
          </cell>
          <cell r="D9495" t="str">
            <v/>
          </cell>
          <cell r="E9495">
            <v>0</v>
          </cell>
          <cell r="F9495">
            <v>0</v>
          </cell>
          <cell r="G9495">
            <v>0</v>
          </cell>
        </row>
        <row r="9496">
          <cell r="A9496" t="str">
            <v/>
          </cell>
          <cell r="B9496" t="str">
            <v/>
          </cell>
          <cell r="C9496">
            <v>0</v>
          </cell>
          <cell r="D9496" t="str">
            <v/>
          </cell>
          <cell r="E9496">
            <v>0</v>
          </cell>
          <cell r="F9496">
            <v>0</v>
          </cell>
          <cell r="G9496">
            <v>0</v>
          </cell>
        </row>
        <row r="9497">
          <cell r="A9497">
            <v>0</v>
          </cell>
          <cell r="B9497">
            <v>0</v>
          </cell>
          <cell r="C9497">
            <v>0</v>
          </cell>
          <cell r="D9497">
            <v>0</v>
          </cell>
          <cell r="E9497">
            <v>0</v>
          </cell>
          <cell r="F9497" t="str">
            <v>Total C</v>
          </cell>
          <cell r="G9497">
            <v>0</v>
          </cell>
        </row>
        <row r="9498">
          <cell r="A9498">
            <v>0</v>
          </cell>
          <cell r="B9498">
            <v>0</v>
          </cell>
          <cell r="C9498">
            <v>0</v>
          </cell>
          <cell r="D9498">
            <v>0</v>
          </cell>
          <cell r="E9498">
            <v>0</v>
          </cell>
          <cell r="F9498">
            <v>0</v>
          </cell>
          <cell r="G9498">
            <v>0</v>
          </cell>
        </row>
        <row r="9499">
          <cell r="A9499" t="str">
            <v/>
          </cell>
          <cell r="B9499" t="str">
            <v/>
          </cell>
          <cell r="C9499">
            <v>0</v>
          </cell>
          <cell r="D9499" t="str">
            <v>Costo  Neto</v>
          </cell>
          <cell r="E9499">
            <v>0</v>
          </cell>
          <cell r="F9499" t="str">
            <v>Total D=A+B+C</v>
          </cell>
          <cell r="G9499">
            <v>0</v>
          </cell>
        </row>
        <row r="9501">
          <cell r="A9501" t="str">
            <v>ANALISIS DE PRECIOS</v>
          </cell>
          <cell r="B9501">
            <v>0</v>
          </cell>
          <cell r="C9501">
            <v>0</v>
          </cell>
          <cell r="D9501">
            <v>0</v>
          </cell>
          <cell r="E9501">
            <v>0</v>
          </cell>
          <cell r="F9501">
            <v>0</v>
          </cell>
          <cell r="G9501">
            <v>0</v>
          </cell>
        </row>
        <row r="9502">
          <cell r="A9502" t="str">
            <v>COMITENTE:</v>
          </cell>
          <cell r="B9502" t="str">
            <v>DIRECCIÓN DE ARQUITECTURA</v>
          </cell>
          <cell r="C9502">
            <v>0</v>
          </cell>
          <cell r="D9502">
            <v>0</v>
          </cell>
          <cell r="E9502">
            <v>0</v>
          </cell>
          <cell r="F9502">
            <v>0</v>
          </cell>
          <cell r="G9502">
            <v>0</v>
          </cell>
        </row>
        <row r="9503">
          <cell r="A9503" t="str">
            <v>CONTRATISTA:</v>
          </cell>
          <cell r="B9503" t="str">
            <v>FUNCIONALES SIGOP</v>
          </cell>
          <cell r="C9503">
            <v>0</v>
          </cell>
          <cell r="D9503">
            <v>0</v>
          </cell>
          <cell r="E9503">
            <v>0</v>
          </cell>
          <cell r="F9503">
            <v>0</v>
          </cell>
          <cell r="G9503">
            <v>0</v>
          </cell>
        </row>
        <row r="9504">
          <cell r="A9504" t="str">
            <v>OBRA:</v>
          </cell>
          <cell r="B9504" t="str">
            <v>PRUEBA PLANILLA DE MEDICION</v>
          </cell>
          <cell r="C9504">
            <v>0</v>
          </cell>
          <cell r="D9504">
            <v>0</v>
          </cell>
          <cell r="E9504">
            <v>0</v>
          </cell>
          <cell r="F9504" t="str">
            <v>PRECIOS A:</v>
          </cell>
          <cell r="G9504">
            <v>0</v>
          </cell>
        </row>
        <row r="9505">
          <cell r="A9505" t="str">
            <v>UBICACIÓN:</v>
          </cell>
          <cell r="B9505" t="str">
            <v>CENTRO CIVICO</v>
          </cell>
          <cell r="C9505">
            <v>0</v>
          </cell>
          <cell r="D9505">
            <v>0</v>
          </cell>
          <cell r="E9505">
            <v>0</v>
          </cell>
          <cell r="F9505">
            <v>0</v>
          </cell>
          <cell r="G9505">
            <v>0</v>
          </cell>
        </row>
        <row r="9506">
          <cell r="A9506" t="str">
            <v>RUBRO:</v>
          </cell>
          <cell r="B9506" t="str">
            <v/>
          </cell>
          <cell r="C9506" t="str">
            <v/>
          </cell>
          <cell r="D9506">
            <v>0</v>
          </cell>
          <cell r="E9506">
            <v>0</v>
          </cell>
          <cell r="F9506">
            <v>0</v>
          </cell>
          <cell r="G9506">
            <v>0</v>
          </cell>
        </row>
        <row r="9507">
          <cell r="A9507" t="str">
            <v>ITEM:</v>
          </cell>
          <cell r="B9507" t="str">
            <v/>
          </cell>
          <cell r="C9507" t="str">
            <v/>
          </cell>
          <cell r="D9507">
            <v>0</v>
          </cell>
          <cell r="E9507">
            <v>0</v>
          </cell>
          <cell r="F9507" t="str">
            <v>UNIDAD:</v>
          </cell>
          <cell r="G9507" t="str">
            <v/>
          </cell>
        </row>
        <row r="9508">
          <cell r="A9508">
            <v>0</v>
          </cell>
          <cell r="B9508">
            <v>0</v>
          </cell>
          <cell r="C9508">
            <v>0</v>
          </cell>
          <cell r="D9508">
            <v>0</v>
          </cell>
          <cell r="E9508">
            <v>0</v>
          </cell>
          <cell r="F9508">
            <v>0</v>
          </cell>
          <cell r="G9508">
            <v>0</v>
          </cell>
        </row>
        <row r="9509">
          <cell r="A9509" t="str">
            <v>DATOS REDETERMINACION</v>
          </cell>
          <cell r="B9509">
            <v>0</v>
          </cell>
          <cell r="C9509" t="str">
            <v>DESIGNACION</v>
          </cell>
          <cell r="D9509" t="str">
            <v>U</v>
          </cell>
          <cell r="E9509" t="str">
            <v>Cantidad</v>
          </cell>
          <cell r="F9509" t="str">
            <v>$ Unitarios</v>
          </cell>
          <cell r="G9509" t="str">
            <v>$ Parcial</v>
          </cell>
        </row>
        <row r="9510">
          <cell r="A9510" t="str">
            <v>CÓDIGO</v>
          </cell>
          <cell r="B9510" t="str">
            <v>DESCRIPCIÓN</v>
          </cell>
          <cell r="C9510">
            <v>0</v>
          </cell>
          <cell r="D9510">
            <v>0</v>
          </cell>
          <cell r="E9510">
            <v>0</v>
          </cell>
          <cell r="F9510">
            <v>0</v>
          </cell>
          <cell r="G9510">
            <v>0</v>
          </cell>
        </row>
        <row r="9511">
          <cell r="A9511">
            <v>0</v>
          </cell>
          <cell r="B9511">
            <v>0</v>
          </cell>
          <cell r="C9511" t="str">
            <v>A - MATERIALES</v>
          </cell>
          <cell r="D9511">
            <v>0</v>
          </cell>
          <cell r="E9511">
            <v>0</v>
          </cell>
          <cell r="F9511">
            <v>0</v>
          </cell>
          <cell r="G9511">
            <v>0</v>
          </cell>
        </row>
        <row r="9512">
          <cell r="A9512" t="str">
            <v/>
          </cell>
          <cell r="B9512" t="str">
            <v/>
          </cell>
          <cell r="C9512">
            <v>0</v>
          </cell>
          <cell r="D9512" t="str">
            <v/>
          </cell>
          <cell r="E9512">
            <v>0</v>
          </cell>
          <cell r="F9512">
            <v>0</v>
          </cell>
          <cell r="G9512">
            <v>0</v>
          </cell>
        </row>
        <row r="9513">
          <cell r="A9513" t="str">
            <v/>
          </cell>
          <cell r="B9513" t="str">
            <v/>
          </cell>
          <cell r="C9513">
            <v>0</v>
          </cell>
          <cell r="D9513" t="str">
            <v/>
          </cell>
          <cell r="E9513">
            <v>0</v>
          </cell>
          <cell r="F9513">
            <v>0</v>
          </cell>
          <cell r="G9513">
            <v>0</v>
          </cell>
        </row>
        <row r="9514">
          <cell r="A9514" t="str">
            <v/>
          </cell>
          <cell r="B9514" t="str">
            <v/>
          </cell>
          <cell r="C9514">
            <v>0</v>
          </cell>
          <cell r="D9514" t="str">
            <v/>
          </cell>
          <cell r="E9514">
            <v>0</v>
          </cell>
          <cell r="F9514">
            <v>0</v>
          </cell>
          <cell r="G9514">
            <v>0</v>
          </cell>
        </row>
        <row r="9515">
          <cell r="A9515" t="str">
            <v/>
          </cell>
          <cell r="B9515" t="str">
            <v/>
          </cell>
          <cell r="C9515">
            <v>0</v>
          </cell>
          <cell r="D9515" t="str">
            <v/>
          </cell>
          <cell r="E9515">
            <v>0</v>
          </cell>
          <cell r="F9515">
            <v>0</v>
          </cell>
          <cell r="G9515">
            <v>0</v>
          </cell>
        </row>
        <row r="9516">
          <cell r="A9516" t="str">
            <v/>
          </cell>
          <cell r="B9516" t="str">
            <v/>
          </cell>
          <cell r="C9516">
            <v>0</v>
          </cell>
          <cell r="D9516" t="str">
            <v/>
          </cell>
          <cell r="E9516">
            <v>0</v>
          </cell>
          <cell r="F9516">
            <v>0</v>
          </cell>
          <cell r="G9516">
            <v>0</v>
          </cell>
        </row>
        <row r="9517">
          <cell r="A9517" t="str">
            <v/>
          </cell>
          <cell r="B9517" t="str">
            <v/>
          </cell>
          <cell r="C9517">
            <v>0</v>
          </cell>
          <cell r="D9517" t="str">
            <v/>
          </cell>
          <cell r="E9517">
            <v>0</v>
          </cell>
          <cell r="F9517">
            <v>0</v>
          </cell>
          <cell r="G9517">
            <v>0</v>
          </cell>
        </row>
        <row r="9518">
          <cell r="A9518" t="str">
            <v/>
          </cell>
          <cell r="B9518" t="str">
            <v/>
          </cell>
          <cell r="C9518">
            <v>0</v>
          </cell>
          <cell r="D9518" t="str">
            <v/>
          </cell>
          <cell r="E9518">
            <v>0</v>
          </cell>
          <cell r="F9518">
            <v>0</v>
          </cell>
          <cell r="G9518">
            <v>0</v>
          </cell>
        </row>
        <row r="9519">
          <cell r="A9519" t="str">
            <v/>
          </cell>
          <cell r="B9519" t="str">
            <v/>
          </cell>
          <cell r="C9519">
            <v>0</v>
          </cell>
          <cell r="D9519" t="str">
            <v/>
          </cell>
          <cell r="E9519">
            <v>0</v>
          </cell>
          <cell r="F9519">
            <v>0</v>
          </cell>
          <cell r="G9519">
            <v>0</v>
          </cell>
        </row>
        <row r="9520">
          <cell r="A9520" t="str">
            <v/>
          </cell>
          <cell r="B9520" t="str">
            <v/>
          </cell>
          <cell r="C9520">
            <v>0</v>
          </cell>
          <cell r="D9520" t="str">
            <v/>
          </cell>
          <cell r="E9520">
            <v>0</v>
          </cell>
          <cell r="F9520">
            <v>0</v>
          </cell>
          <cell r="G9520">
            <v>0</v>
          </cell>
        </row>
        <row r="9521">
          <cell r="A9521" t="str">
            <v/>
          </cell>
          <cell r="B9521" t="str">
            <v/>
          </cell>
          <cell r="C9521">
            <v>0</v>
          </cell>
          <cell r="D9521" t="str">
            <v/>
          </cell>
          <cell r="E9521">
            <v>0</v>
          </cell>
          <cell r="F9521">
            <v>0</v>
          </cell>
          <cell r="G9521">
            <v>0</v>
          </cell>
        </row>
        <row r="9522">
          <cell r="A9522" t="str">
            <v/>
          </cell>
          <cell r="B9522" t="str">
            <v/>
          </cell>
          <cell r="C9522">
            <v>0</v>
          </cell>
          <cell r="D9522" t="str">
            <v/>
          </cell>
          <cell r="E9522">
            <v>0</v>
          </cell>
          <cell r="F9522">
            <v>0</v>
          </cell>
          <cell r="G9522">
            <v>0</v>
          </cell>
        </row>
        <row r="9523">
          <cell r="A9523" t="str">
            <v/>
          </cell>
          <cell r="B9523" t="str">
            <v/>
          </cell>
          <cell r="C9523">
            <v>0</v>
          </cell>
          <cell r="D9523" t="str">
            <v/>
          </cell>
          <cell r="E9523">
            <v>0</v>
          </cell>
          <cell r="F9523">
            <v>0</v>
          </cell>
          <cell r="G9523">
            <v>0</v>
          </cell>
        </row>
        <row r="9524">
          <cell r="A9524" t="str">
            <v/>
          </cell>
          <cell r="B9524" t="str">
            <v/>
          </cell>
          <cell r="C9524">
            <v>0</v>
          </cell>
          <cell r="D9524" t="str">
            <v/>
          </cell>
          <cell r="E9524">
            <v>0</v>
          </cell>
          <cell r="F9524">
            <v>0</v>
          </cell>
          <cell r="G9524">
            <v>0</v>
          </cell>
        </row>
        <row r="9525">
          <cell r="A9525" t="str">
            <v/>
          </cell>
          <cell r="B9525" t="str">
            <v/>
          </cell>
          <cell r="C9525">
            <v>0</v>
          </cell>
          <cell r="D9525" t="str">
            <v/>
          </cell>
          <cell r="E9525">
            <v>0</v>
          </cell>
          <cell r="F9525">
            <v>0</v>
          </cell>
          <cell r="G9525">
            <v>0</v>
          </cell>
        </row>
        <row r="9526">
          <cell r="A9526">
            <v>0</v>
          </cell>
          <cell r="B9526">
            <v>0</v>
          </cell>
          <cell r="C9526">
            <v>0</v>
          </cell>
          <cell r="D9526">
            <v>0</v>
          </cell>
          <cell r="E9526">
            <v>0</v>
          </cell>
          <cell r="F9526" t="str">
            <v>Total A</v>
          </cell>
          <cell r="G9526">
            <v>0</v>
          </cell>
        </row>
        <row r="9527">
          <cell r="A9527">
            <v>0</v>
          </cell>
          <cell r="B9527">
            <v>0</v>
          </cell>
          <cell r="C9527" t="str">
            <v>B - MANO DE OBRA</v>
          </cell>
          <cell r="D9527">
            <v>0</v>
          </cell>
          <cell r="E9527">
            <v>0</v>
          </cell>
          <cell r="F9527">
            <v>0</v>
          </cell>
          <cell r="G9527">
            <v>0</v>
          </cell>
        </row>
        <row r="9528">
          <cell r="A9528" t="str">
            <v/>
          </cell>
          <cell r="B9528">
            <v>0</v>
          </cell>
          <cell r="C9528">
            <v>0</v>
          </cell>
          <cell r="D9528" t="str">
            <v/>
          </cell>
          <cell r="E9528">
            <v>0</v>
          </cell>
          <cell r="F9528">
            <v>0</v>
          </cell>
          <cell r="G9528">
            <v>0</v>
          </cell>
        </row>
        <row r="9529">
          <cell r="A9529" t="str">
            <v/>
          </cell>
          <cell r="B9529">
            <v>0</v>
          </cell>
          <cell r="C9529">
            <v>0</v>
          </cell>
          <cell r="D9529" t="str">
            <v/>
          </cell>
          <cell r="E9529">
            <v>0</v>
          </cell>
          <cell r="F9529">
            <v>0</v>
          </cell>
          <cell r="G9529">
            <v>0</v>
          </cell>
        </row>
        <row r="9530">
          <cell r="A9530" t="str">
            <v/>
          </cell>
          <cell r="B9530">
            <v>0</v>
          </cell>
          <cell r="C9530">
            <v>0</v>
          </cell>
          <cell r="D9530" t="str">
            <v/>
          </cell>
          <cell r="E9530">
            <v>0</v>
          </cell>
          <cell r="F9530">
            <v>0</v>
          </cell>
          <cell r="G9530">
            <v>0</v>
          </cell>
        </row>
        <row r="9531">
          <cell r="A9531" t="str">
            <v/>
          </cell>
          <cell r="B9531">
            <v>0</v>
          </cell>
          <cell r="C9531">
            <v>0</v>
          </cell>
          <cell r="D9531" t="str">
            <v/>
          </cell>
          <cell r="E9531">
            <v>0</v>
          </cell>
          <cell r="F9531">
            <v>0</v>
          </cell>
          <cell r="G9531">
            <v>0</v>
          </cell>
        </row>
        <row r="9532">
          <cell r="A9532" t="str">
            <v/>
          </cell>
          <cell r="B9532">
            <v>0</v>
          </cell>
          <cell r="C9532">
            <v>0</v>
          </cell>
          <cell r="D9532" t="str">
            <v/>
          </cell>
          <cell r="E9532">
            <v>0</v>
          </cell>
          <cell r="F9532">
            <v>0</v>
          </cell>
          <cell r="G9532">
            <v>0</v>
          </cell>
        </row>
        <row r="9533">
          <cell r="A9533" t="str">
            <v/>
          </cell>
          <cell r="B9533">
            <v>0</v>
          </cell>
          <cell r="C9533">
            <v>0</v>
          </cell>
          <cell r="D9533" t="str">
            <v/>
          </cell>
          <cell r="E9533">
            <v>0</v>
          </cell>
          <cell r="F9533">
            <v>0</v>
          </cell>
          <cell r="G9533">
            <v>0</v>
          </cell>
        </row>
        <row r="9534">
          <cell r="A9534" t="str">
            <v/>
          </cell>
          <cell r="B9534">
            <v>0</v>
          </cell>
          <cell r="C9534">
            <v>0</v>
          </cell>
          <cell r="D9534" t="str">
            <v/>
          </cell>
          <cell r="E9534">
            <v>0</v>
          </cell>
          <cell r="F9534">
            <v>0</v>
          </cell>
          <cell r="G9534">
            <v>0</v>
          </cell>
        </row>
        <row r="9535">
          <cell r="A9535" t="str">
            <v/>
          </cell>
          <cell r="B9535">
            <v>0</v>
          </cell>
          <cell r="C9535">
            <v>0</v>
          </cell>
          <cell r="D9535" t="str">
            <v/>
          </cell>
          <cell r="E9535">
            <v>0</v>
          </cell>
          <cell r="F9535">
            <v>0</v>
          </cell>
          <cell r="G9535">
            <v>0</v>
          </cell>
        </row>
        <row r="9536">
          <cell r="A9536">
            <v>0</v>
          </cell>
          <cell r="B9536">
            <v>0</v>
          </cell>
          <cell r="C9536">
            <v>0</v>
          </cell>
          <cell r="D9536">
            <v>0</v>
          </cell>
          <cell r="E9536">
            <v>0</v>
          </cell>
          <cell r="F9536" t="str">
            <v>Total B</v>
          </cell>
          <cell r="G9536">
            <v>0</v>
          </cell>
        </row>
        <row r="9537">
          <cell r="A9537">
            <v>0</v>
          </cell>
          <cell r="B9537">
            <v>0</v>
          </cell>
          <cell r="C9537" t="str">
            <v>C - EQUIPOS</v>
          </cell>
          <cell r="D9537">
            <v>0</v>
          </cell>
          <cell r="E9537">
            <v>0</v>
          </cell>
          <cell r="F9537">
            <v>0</v>
          </cell>
          <cell r="G9537">
            <v>0</v>
          </cell>
        </row>
        <row r="9538">
          <cell r="A9538" t="str">
            <v/>
          </cell>
          <cell r="B9538" t="str">
            <v/>
          </cell>
          <cell r="C9538">
            <v>0</v>
          </cell>
          <cell r="D9538" t="str">
            <v/>
          </cell>
          <cell r="E9538">
            <v>0</v>
          </cell>
          <cell r="F9538">
            <v>0</v>
          </cell>
          <cell r="G9538">
            <v>0</v>
          </cell>
        </row>
        <row r="9539">
          <cell r="A9539" t="str">
            <v/>
          </cell>
          <cell r="B9539" t="str">
            <v/>
          </cell>
          <cell r="C9539">
            <v>0</v>
          </cell>
          <cell r="D9539" t="str">
            <v/>
          </cell>
          <cell r="E9539">
            <v>0</v>
          </cell>
          <cell r="F9539">
            <v>0</v>
          </cell>
          <cell r="G9539">
            <v>0</v>
          </cell>
        </row>
        <row r="9540">
          <cell r="A9540" t="str">
            <v/>
          </cell>
          <cell r="B9540" t="str">
            <v/>
          </cell>
          <cell r="C9540">
            <v>0</v>
          </cell>
          <cell r="D9540" t="str">
            <v/>
          </cell>
          <cell r="E9540">
            <v>0</v>
          </cell>
          <cell r="F9540">
            <v>0</v>
          </cell>
          <cell r="G9540">
            <v>0</v>
          </cell>
        </row>
        <row r="9541">
          <cell r="A9541" t="str">
            <v/>
          </cell>
          <cell r="B9541" t="str">
            <v/>
          </cell>
          <cell r="C9541">
            <v>0</v>
          </cell>
          <cell r="D9541" t="str">
            <v/>
          </cell>
          <cell r="E9541">
            <v>0</v>
          </cell>
          <cell r="F9541">
            <v>0</v>
          </cell>
          <cell r="G9541">
            <v>0</v>
          </cell>
        </row>
        <row r="9542">
          <cell r="A9542" t="str">
            <v/>
          </cell>
          <cell r="B9542" t="str">
            <v/>
          </cell>
          <cell r="C9542">
            <v>0</v>
          </cell>
          <cell r="D9542" t="str">
            <v/>
          </cell>
          <cell r="E9542">
            <v>0</v>
          </cell>
          <cell r="F9542">
            <v>0</v>
          </cell>
          <cell r="G9542">
            <v>0</v>
          </cell>
        </row>
        <row r="9543">
          <cell r="A9543" t="str">
            <v/>
          </cell>
          <cell r="B9543" t="str">
            <v/>
          </cell>
          <cell r="C9543">
            <v>0</v>
          </cell>
          <cell r="D9543" t="str">
            <v/>
          </cell>
          <cell r="E9543">
            <v>0</v>
          </cell>
          <cell r="F9543">
            <v>0</v>
          </cell>
          <cell r="G9543">
            <v>0</v>
          </cell>
        </row>
        <row r="9544">
          <cell r="A9544" t="str">
            <v/>
          </cell>
          <cell r="B9544" t="str">
            <v/>
          </cell>
          <cell r="C9544">
            <v>0</v>
          </cell>
          <cell r="D9544" t="str">
            <v/>
          </cell>
          <cell r="E9544">
            <v>0</v>
          </cell>
          <cell r="F9544">
            <v>0</v>
          </cell>
          <cell r="G9544">
            <v>0</v>
          </cell>
        </row>
        <row r="9545">
          <cell r="A9545" t="str">
            <v/>
          </cell>
          <cell r="B9545" t="str">
            <v/>
          </cell>
          <cell r="C9545">
            <v>0</v>
          </cell>
          <cell r="D9545" t="str">
            <v/>
          </cell>
          <cell r="E9545">
            <v>0</v>
          </cell>
          <cell r="F9545">
            <v>0</v>
          </cell>
          <cell r="G9545">
            <v>0</v>
          </cell>
        </row>
        <row r="9546">
          <cell r="A9546" t="str">
            <v/>
          </cell>
          <cell r="B9546" t="str">
            <v/>
          </cell>
          <cell r="C9546">
            <v>0</v>
          </cell>
          <cell r="D9546" t="str">
            <v/>
          </cell>
          <cell r="E9546">
            <v>0</v>
          </cell>
          <cell r="F9546">
            <v>0</v>
          </cell>
          <cell r="G9546">
            <v>0</v>
          </cell>
        </row>
        <row r="9547">
          <cell r="A9547">
            <v>0</v>
          </cell>
          <cell r="B9547">
            <v>0</v>
          </cell>
          <cell r="C9547">
            <v>0</v>
          </cell>
          <cell r="D9547">
            <v>0</v>
          </cell>
          <cell r="E9547">
            <v>0</v>
          </cell>
          <cell r="F9547" t="str">
            <v>Total C</v>
          </cell>
          <cell r="G9547">
            <v>0</v>
          </cell>
        </row>
        <row r="9548">
          <cell r="A9548">
            <v>0</v>
          </cell>
          <cell r="B9548">
            <v>0</v>
          </cell>
          <cell r="C9548">
            <v>0</v>
          </cell>
          <cell r="D9548">
            <v>0</v>
          </cell>
          <cell r="E9548">
            <v>0</v>
          </cell>
          <cell r="F9548">
            <v>0</v>
          </cell>
          <cell r="G9548">
            <v>0</v>
          </cell>
        </row>
        <row r="9549">
          <cell r="A9549" t="str">
            <v/>
          </cell>
          <cell r="B9549" t="str">
            <v/>
          </cell>
          <cell r="C9549">
            <v>0</v>
          </cell>
          <cell r="D9549" t="str">
            <v>Costo  Neto</v>
          </cell>
          <cell r="E9549">
            <v>0</v>
          </cell>
          <cell r="F9549" t="str">
            <v>Total D=A+B+C</v>
          </cell>
          <cell r="G9549">
            <v>0</v>
          </cell>
        </row>
        <row r="9551">
          <cell r="A9551" t="str">
            <v>ANALISIS DE PRECIOS</v>
          </cell>
          <cell r="B9551">
            <v>0</v>
          </cell>
          <cell r="C9551">
            <v>0</v>
          </cell>
          <cell r="D9551">
            <v>0</v>
          </cell>
          <cell r="E9551">
            <v>0</v>
          </cell>
          <cell r="F9551">
            <v>0</v>
          </cell>
          <cell r="G9551">
            <v>0</v>
          </cell>
        </row>
        <row r="9552">
          <cell r="A9552" t="str">
            <v>COMITENTE:</v>
          </cell>
          <cell r="B9552" t="str">
            <v>DIRECCIÓN DE ARQUITECTURA</v>
          </cell>
          <cell r="C9552">
            <v>0</v>
          </cell>
          <cell r="D9552">
            <v>0</v>
          </cell>
          <cell r="E9552">
            <v>0</v>
          </cell>
          <cell r="F9552">
            <v>0</v>
          </cell>
          <cell r="G9552">
            <v>0</v>
          </cell>
        </row>
        <row r="9553">
          <cell r="A9553" t="str">
            <v>CONTRATISTA:</v>
          </cell>
          <cell r="B9553" t="str">
            <v>FUNCIONALES SIGOP</v>
          </cell>
          <cell r="C9553">
            <v>0</v>
          </cell>
          <cell r="D9553">
            <v>0</v>
          </cell>
          <cell r="E9553">
            <v>0</v>
          </cell>
          <cell r="F9553">
            <v>0</v>
          </cell>
          <cell r="G9553">
            <v>0</v>
          </cell>
        </row>
        <row r="9554">
          <cell r="A9554" t="str">
            <v>OBRA:</v>
          </cell>
          <cell r="B9554" t="str">
            <v>PRUEBA PLANILLA DE MEDICION</v>
          </cell>
          <cell r="C9554">
            <v>0</v>
          </cell>
          <cell r="D9554">
            <v>0</v>
          </cell>
          <cell r="E9554">
            <v>0</v>
          </cell>
          <cell r="F9554" t="str">
            <v>PRECIOS A:</v>
          </cell>
          <cell r="G9554">
            <v>0</v>
          </cell>
        </row>
        <row r="9555">
          <cell r="A9555" t="str">
            <v>UBICACIÓN:</v>
          </cell>
          <cell r="B9555" t="str">
            <v>CENTRO CIVICO</v>
          </cell>
          <cell r="C9555">
            <v>0</v>
          </cell>
          <cell r="D9555">
            <v>0</v>
          </cell>
          <cell r="E9555">
            <v>0</v>
          </cell>
          <cell r="F9555">
            <v>0</v>
          </cell>
          <cell r="G9555">
            <v>0</v>
          </cell>
        </row>
        <row r="9556">
          <cell r="A9556" t="str">
            <v>RUBRO:</v>
          </cell>
          <cell r="B9556" t="str">
            <v/>
          </cell>
          <cell r="C9556" t="str">
            <v/>
          </cell>
          <cell r="D9556">
            <v>0</v>
          </cell>
          <cell r="E9556">
            <v>0</v>
          </cell>
          <cell r="F9556">
            <v>0</v>
          </cell>
          <cell r="G9556">
            <v>0</v>
          </cell>
        </row>
        <row r="9557">
          <cell r="A9557" t="str">
            <v>ITEM:</v>
          </cell>
          <cell r="B9557" t="str">
            <v/>
          </cell>
          <cell r="C9557" t="str">
            <v/>
          </cell>
          <cell r="D9557">
            <v>0</v>
          </cell>
          <cell r="E9557">
            <v>0</v>
          </cell>
          <cell r="F9557" t="str">
            <v>UNIDAD:</v>
          </cell>
          <cell r="G9557" t="str">
            <v/>
          </cell>
        </row>
        <row r="9558">
          <cell r="A9558">
            <v>0</v>
          </cell>
          <cell r="B9558">
            <v>0</v>
          </cell>
          <cell r="C9558">
            <v>0</v>
          </cell>
          <cell r="D9558">
            <v>0</v>
          </cell>
          <cell r="E9558">
            <v>0</v>
          </cell>
          <cell r="F9558">
            <v>0</v>
          </cell>
          <cell r="G9558">
            <v>0</v>
          </cell>
        </row>
        <row r="9559">
          <cell r="A9559" t="str">
            <v>DATOS REDETERMINACION</v>
          </cell>
          <cell r="B9559">
            <v>0</v>
          </cell>
          <cell r="C9559" t="str">
            <v>DESIGNACION</v>
          </cell>
          <cell r="D9559" t="str">
            <v>U</v>
          </cell>
          <cell r="E9559" t="str">
            <v>Cantidad</v>
          </cell>
          <cell r="F9559" t="str">
            <v>$ Unitarios</v>
          </cell>
          <cell r="G9559" t="str">
            <v>$ Parcial</v>
          </cell>
        </row>
        <row r="9560">
          <cell r="A9560" t="str">
            <v>CÓDIGO</v>
          </cell>
          <cell r="B9560" t="str">
            <v>DESCRIPCIÓN</v>
          </cell>
          <cell r="C9560">
            <v>0</v>
          </cell>
          <cell r="D9560">
            <v>0</v>
          </cell>
          <cell r="E9560">
            <v>0</v>
          </cell>
          <cell r="F9560">
            <v>0</v>
          </cell>
          <cell r="G9560">
            <v>0</v>
          </cell>
        </row>
        <row r="9561">
          <cell r="A9561">
            <v>0</v>
          </cell>
          <cell r="B9561">
            <v>0</v>
          </cell>
          <cell r="C9561" t="str">
            <v>A - MATERIALES</v>
          </cell>
          <cell r="D9561">
            <v>0</v>
          </cell>
          <cell r="E9561">
            <v>0</v>
          </cell>
          <cell r="F9561">
            <v>0</v>
          </cell>
          <cell r="G9561">
            <v>0</v>
          </cell>
        </row>
        <row r="9562">
          <cell r="A9562" t="str">
            <v/>
          </cell>
          <cell r="B9562" t="str">
            <v/>
          </cell>
          <cell r="C9562">
            <v>0</v>
          </cell>
          <cell r="D9562" t="str">
            <v/>
          </cell>
          <cell r="E9562">
            <v>0</v>
          </cell>
          <cell r="F9562">
            <v>0</v>
          </cell>
          <cell r="G9562">
            <v>0</v>
          </cell>
        </row>
        <row r="9563">
          <cell r="A9563" t="str">
            <v/>
          </cell>
          <cell r="B9563" t="str">
            <v/>
          </cell>
          <cell r="C9563">
            <v>0</v>
          </cell>
          <cell r="D9563" t="str">
            <v/>
          </cell>
          <cell r="E9563">
            <v>0</v>
          </cell>
          <cell r="F9563">
            <v>0</v>
          </cell>
          <cell r="G9563">
            <v>0</v>
          </cell>
        </row>
        <row r="9564">
          <cell r="A9564" t="str">
            <v/>
          </cell>
          <cell r="B9564" t="str">
            <v/>
          </cell>
          <cell r="C9564">
            <v>0</v>
          </cell>
          <cell r="D9564" t="str">
            <v/>
          </cell>
          <cell r="E9564">
            <v>0</v>
          </cell>
          <cell r="F9564">
            <v>0</v>
          </cell>
          <cell r="G9564">
            <v>0</v>
          </cell>
        </row>
        <row r="9565">
          <cell r="A9565" t="str">
            <v/>
          </cell>
          <cell r="B9565" t="str">
            <v/>
          </cell>
          <cell r="C9565">
            <v>0</v>
          </cell>
          <cell r="D9565" t="str">
            <v/>
          </cell>
          <cell r="E9565">
            <v>0</v>
          </cell>
          <cell r="F9565">
            <v>0</v>
          </cell>
          <cell r="G9565">
            <v>0</v>
          </cell>
        </row>
        <row r="9566">
          <cell r="A9566" t="str">
            <v/>
          </cell>
          <cell r="B9566" t="str">
            <v/>
          </cell>
          <cell r="C9566">
            <v>0</v>
          </cell>
          <cell r="D9566" t="str">
            <v/>
          </cell>
          <cell r="E9566">
            <v>0</v>
          </cell>
          <cell r="F9566">
            <v>0</v>
          </cell>
          <cell r="G9566">
            <v>0</v>
          </cell>
        </row>
        <row r="9567">
          <cell r="A9567" t="str">
            <v/>
          </cell>
          <cell r="B9567" t="str">
            <v/>
          </cell>
          <cell r="C9567">
            <v>0</v>
          </cell>
          <cell r="D9567" t="str">
            <v/>
          </cell>
          <cell r="E9567">
            <v>0</v>
          </cell>
          <cell r="F9567">
            <v>0</v>
          </cell>
          <cell r="G9567">
            <v>0</v>
          </cell>
        </row>
        <row r="9568">
          <cell r="A9568" t="str">
            <v/>
          </cell>
          <cell r="B9568" t="str">
            <v/>
          </cell>
          <cell r="C9568">
            <v>0</v>
          </cell>
          <cell r="D9568" t="str">
            <v/>
          </cell>
          <cell r="E9568">
            <v>0</v>
          </cell>
          <cell r="F9568">
            <v>0</v>
          </cell>
          <cell r="G9568">
            <v>0</v>
          </cell>
        </row>
        <row r="9569">
          <cell r="A9569" t="str">
            <v/>
          </cell>
          <cell r="B9569" t="str">
            <v/>
          </cell>
          <cell r="C9569">
            <v>0</v>
          </cell>
          <cell r="D9569" t="str">
            <v/>
          </cell>
          <cell r="E9569">
            <v>0</v>
          </cell>
          <cell r="F9569">
            <v>0</v>
          </cell>
          <cell r="G9569">
            <v>0</v>
          </cell>
        </row>
        <row r="9570">
          <cell r="A9570" t="str">
            <v/>
          </cell>
          <cell r="B9570" t="str">
            <v/>
          </cell>
          <cell r="C9570">
            <v>0</v>
          </cell>
          <cell r="D9570" t="str">
            <v/>
          </cell>
          <cell r="E9570">
            <v>0</v>
          </cell>
          <cell r="F9570">
            <v>0</v>
          </cell>
          <cell r="G9570">
            <v>0</v>
          </cell>
        </row>
        <row r="9571">
          <cell r="A9571" t="str">
            <v/>
          </cell>
          <cell r="B9571" t="str">
            <v/>
          </cell>
          <cell r="C9571">
            <v>0</v>
          </cell>
          <cell r="D9571" t="str">
            <v/>
          </cell>
          <cell r="E9571">
            <v>0</v>
          </cell>
          <cell r="F9571">
            <v>0</v>
          </cell>
          <cell r="G9571">
            <v>0</v>
          </cell>
        </row>
        <row r="9572">
          <cell r="A9572" t="str">
            <v/>
          </cell>
          <cell r="B9572" t="str">
            <v/>
          </cell>
          <cell r="C9572">
            <v>0</v>
          </cell>
          <cell r="D9572" t="str">
            <v/>
          </cell>
          <cell r="E9572">
            <v>0</v>
          </cell>
          <cell r="F9572">
            <v>0</v>
          </cell>
          <cell r="G9572">
            <v>0</v>
          </cell>
        </row>
        <row r="9573">
          <cell r="A9573" t="str">
            <v/>
          </cell>
          <cell r="B9573" t="str">
            <v/>
          </cell>
          <cell r="C9573">
            <v>0</v>
          </cell>
          <cell r="D9573" t="str">
            <v/>
          </cell>
          <cell r="E9573">
            <v>0</v>
          </cell>
          <cell r="F9573">
            <v>0</v>
          </cell>
          <cell r="G9573">
            <v>0</v>
          </cell>
        </row>
        <row r="9574">
          <cell r="A9574" t="str">
            <v/>
          </cell>
          <cell r="B9574" t="str">
            <v/>
          </cell>
          <cell r="C9574">
            <v>0</v>
          </cell>
          <cell r="D9574" t="str">
            <v/>
          </cell>
          <cell r="E9574">
            <v>0</v>
          </cell>
          <cell r="F9574">
            <v>0</v>
          </cell>
          <cell r="G9574">
            <v>0</v>
          </cell>
        </row>
        <row r="9575">
          <cell r="A9575" t="str">
            <v/>
          </cell>
          <cell r="B9575" t="str">
            <v/>
          </cell>
          <cell r="C9575">
            <v>0</v>
          </cell>
          <cell r="D9575" t="str">
            <v/>
          </cell>
          <cell r="E9575">
            <v>0</v>
          </cell>
          <cell r="F9575">
            <v>0</v>
          </cell>
          <cell r="G9575">
            <v>0</v>
          </cell>
        </row>
        <row r="9576">
          <cell r="A9576">
            <v>0</v>
          </cell>
          <cell r="B9576">
            <v>0</v>
          </cell>
          <cell r="C9576">
            <v>0</v>
          </cell>
          <cell r="D9576">
            <v>0</v>
          </cell>
          <cell r="E9576">
            <v>0</v>
          </cell>
          <cell r="F9576" t="str">
            <v>Total A</v>
          </cell>
          <cell r="G9576">
            <v>0</v>
          </cell>
        </row>
        <row r="9577">
          <cell r="A9577">
            <v>0</v>
          </cell>
          <cell r="B9577">
            <v>0</v>
          </cell>
          <cell r="C9577" t="str">
            <v>B - MANO DE OBRA</v>
          </cell>
          <cell r="D9577">
            <v>0</v>
          </cell>
          <cell r="E9577">
            <v>0</v>
          </cell>
          <cell r="F9577">
            <v>0</v>
          </cell>
          <cell r="G9577">
            <v>0</v>
          </cell>
        </row>
        <row r="9578">
          <cell r="A9578" t="str">
            <v/>
          </cell>
          <cell r="B9578">
            <v>0</v>
          </cell>
          <cell r="C9578">
            <v>0</v>
          </cell>
          <cell r="D9578" t="str">
            <v/>
          </cell>
          <cell r="E9578">
            <v>0</v>
          </cell>
          <cell r="F9578">
            <v>0</v>
          </cell>
          <cell r="G9578">
            <v>0</v>
          </cell>
        </row>
        <row r="9579">
          <cell r="A9579" t="str">
            <v/>
          </cell>
          <cell r="B9579">
            <v>0</v>
          </cell>
          <cell r="C9579">
            <v>0</v>
          </cell>
          <cell r="D9579" t="str">
            <v/>
          </cell>
          <cell r="E9579">
            <v>0</v>
          </cell>
          <cell r="F9579">
            <v>0</v>
          </cell>
          <cell r="G9579">
            <v>0</v>
          </cell>
        </row>
        <row r="9580">
          <cell r="A9580" t="str">
            <v/>
          </cell>
          <cell r="B9580">
            <v>0</v>
          </cell>
          <cell r="C9580">
            <v>0</v>
          </cell>
          <cell r="D9580" t="str">
            <v/>
          </cell>
          <cell r="E9580">
            <v>0</v>
          </cell>
          <cell r="F9580">
            <v>0</v>
          </cell>
          <cell r="G9580">
            <v>0</v>
          </cell>
        </row>
        <row r="9581">
          <cell r="A9581" t="str">
            <v/>
          </cell>
          <cell r="B9581">
            <v>0</v>
          </cell>
          <cell r="C9581">
            <v>0</v>
          </cell>
          <cell r="D9581" t="str">
            <v/>
          </cell>
          <cell r="E9581">
            <v>0</v>
          </cell>
          <cell r="F9581">
            <v>0</v>
          </cell>
          <cell r="G9581">
            <v>0</v>
          </cell>
        </row>
        <row r="9582">
          <cell r="A9582" t="str">
            <v/>
          </cell>
          <cell r="B9582">
            <v>0</v>
          </cell>
          <cell r="C9582">
            <v>0</v>
          </cell>
          <cell r="D9582" t="str">
            <v/>
          </cell>
          <cell r="E9582">
            <v>0</v>
          </cell>
          <cell r="F9582">
            <v>0</v>
          </cell>
          <cell r="G9582">
            <v>0</v>
          </cell>
        </row>
        <row r="9583">
          <cell r="A9583" t="str">
            <v/>
          </cell>
          <cell r="B9583">
            <v>0</v>
          </cell>
          <cell r="C9583">
            <v>0</v>
          </cell>
          <cell r="D9583" t="str">
            <v/>
          </cell>
          <cell r="E9583">
            <v>0</v>
          </cell>
          <cell r="F9583">
            <v>0</v>
          </cell>
          <cell r="G9583">
            <v>0</v>
          </cell>
        </row>
        <row r="9584">
          <cell r="A9584" t="str">
            <v/>
          </cell>
          <cell r="B9584">
            <v>0</v>
          </cell>
          <cell r="C9584">
            <v>0</v>
          </cell>
          <cell r="D9584" t="str">
            <v/>
          </cell>
          <cell r="E9584">
            <v>0</v>
          </cell>
          <cell r="F9584">
            <v>0</v>
          </cell>
          <cell r="G9584">
            <v>0</v>
          </cell>
        </row>
        <row r="9585">
          <cell r="A9585" t="str">
            <v/>
          </cell>
          <cell r="B9585">
            <v>0</v>
          </cell>
          <cell r="C9585">
            <v>0</v>
          </cell>
          <cell r="D9585" t="str">
            <v/>
          </cell>
          <cell r="E9585">
            <v>0</v>
          </cell>
          <cell r="F9585">
            <v>0</v>
          </cell>
          <cell r="G9585">
            <v>0</v>
          </cell>
        </row>
        <row r="9586">
          <cell r="A9586">
            <v>0</v>
          </cell>
          <cell r="B9586">
            <v>0</v>
          </cell>
          <cell r="C9586">
            <v>0</v>
          </cell>
          <cell r="D9586">
            <v>0</v>
          </cell>
          <cell r="E9586">
            <v>0</v>
          </cell>
          <cell r="F9586" t="str">
            <v>Total B</v>
          </cell>
          <cell r="G9586">
            <v>0</v>
          </cell>
        </row>
        <row r="9587">
          <cell r="A9587">
            <v>0</v>
          </cell>
          <cell r="B9587">
            <v>0</v>
          </cell>
          <cell r="C9587" t="str">
            <v>C - EQUIPOS</v>
          </cell>
          <cell r="D9587">
            <v>0</v>
          </cell>
          <cell r="E9587">
            <v>0</v>
          </cell>
          <cell r="F9587">
            <v>0</v>
          </cell>
          <cell r="G9587">
            <v>0</v>
          </cell>
        </row>
        <row r="9588">
          <cell r="A9588" t="str">
            <v/>
          </cell>
          <cell r="B9588" t="str">
            <v/>
          </cell>
          <cell r="C9588">
            <v>0</v>
          </cell>
          <cell r="D9588" t="str">
            <v/>
          </cell>
          <cell r="E9588">
            <v>0</v>
          </cell>
          <cell r="F9588">
            <v>0</v>
          </cell>
          <cell r="G9588">
            <v>0</v>
          </cell>
        </row>
        <row r="9589">
          <cell r="A9589" t="str">
            <v/>
          </cell>
          <cell r="B9589" t="str">
            <v/>
          </cell>
          <cell r="C9589">
            <v>0</v>
          </cell>
          <cell r="D9589" t="str">
            <v/>
          </cell>
          <cell r="E9589">
            <v>0</v>
          </cell>
          <cell r="F9589">
            <v>0</v>
          </cell>
          <cell r="G9589">
            <v>0</v>
          </cell>
        </row>
        <row r="9590">
          <cell r="A9590" t="str">
            <v/>
          </cell>
          <cell r="B9590" t="str">
            <v/>
          </cell>
          <cell r="C9590">
            <v>0</v>
          </cell>
          <cell r="D9590" t="str">
            <v/>
          </cell>
          <cell r="E9590">
            <v>0</v>
          </cell>
          <cell r="F9590">
            <v>0</v>
          </cell>
          <cell r="G9590">
            <v>0</v>
          </cell>
        </row>
        <row r="9591">
          <cell r="A9591" t="str">
            <v/>
          </cell>
          <cell r="B9591" t="str">
            <v/>
          </cell>
          <cell r="C9591">
            <v>0</v>
          </cell>
          <cell r="D9591" t="str">
            <v/>
          </cell>
          <cell r="E9591">
            <v>0</v>
          </cell>
          <cell r="F9591">
            <v>0</v>
          </cell>
          <cell r="G9591">
            <v>0</v>
          </cell>
        </row>
        <row r="9592">
          <cell r="A9592" t="str">
            <v/>
          </cell>
          <cell r="B9592" t="str">
            <v/>
          </cell>
          <cell r="C9592">
            <v>0</v>
          </cell>
          <cell r="D9592" t="str">
            <v/>
          </cell>
          <cell r="E9592">
            <v>0</v>
          </cell>
          <cell r="F9592">
            <v>0</v>
          </cell>
          <cell r="G9592">
            <v>0</v>
          </cell>
        </row>
        <row r="9593">
          <cell r="A9593" t="str">
            <v/>
          </cell>
          <cell r="B9593" t="str">
            <v/>
          </cell>
          <cell r="C9593">
            <v>0</v>
          </cell>
          <cell r="D9593" t="str">
            <v/>
          </cell>
          <cell r="E9593">
            <v>0</v>
          </cell>
          <cell r="F9593">
            <v>0</v>
          </cell>
          <cell r="G9593">
            <v>0</v>
          </cell>
        </row>
        <row r="9594">
          <cell r="A9594" t="str">
            <v/>
          </cell>
          <cell r="B9594" t="str">
            <v/>
          </cell>
          <cell r="C9594">
            <v>0</v>
          </cell>
          <cell r="D9594" t="str">
            <v/>
          </cell>
          <cell r="E9594">
            <v>0</v>
          </cell>
          <cell r="F9594">
            <v>0</v>
          </cell>
          <cell r="G9594">
            <v>0</v>
          </cell>
        </row>
        <row r="9595">
          <cell r="A9595" t="str">
            <v/>
          </cell>
          <cell r="B9595" t="str">
            <v/>
          </cell>
          <cell r="C9595">
            <v>0</v>
          </cell>
          <cell r="D9595" t="str">
            <v/>
          </cell>
          <cell r="E9595">
            <v>0</v>
          </cell>
          <cell r="F9595">
            <v>0</v>
          </cell>
          <cell r="G9595">
            <v>0</v>
          </cell>
        </row>
        <row r="9596">
          <cell r="A9596" t="str">
            <v/>
          </cell>
          <cell r="B9596" t="str">
            <v/>
          </cell>
          <cell r="C9596">
            <v>0</v>
          </cell>
          <cell r="D9596" t="str">
            <v/>
          </cell>
          <cell r="E9596">
            <v>0</v>
          </cell>
          <cell r="F9596">
            <v>0</v>
          </cell>
          <cell r="G9596">
            <v>0</v>
          </cell>
        </row>
        <row r="9597">
          <cell r="A9597">
            <v>0</v>
          </cell>
          <cell r="B9597">
            <v>0</v>
          </cell>
          <cell r="C9597">
            <v>0</v>
          </cell>
          <cell r="D9597">
            <v>0</v>
          </cell>
          <cell r="E9597">
            <v>0</v>
          </cell>
          <cell r="F9597" t="str">
            <v>Total C</v>
          </cell>
          <cell r="G9597">
            <v>0</v>
          </cell>
        </row>
        <row r="9598">
          <cell r="A9598">
            <v>0</v>
          </cell>
          <cell r="B9598">
            <v>0</v>
          </cell>
          <cell r="C9598">
            <v>0</v>
          </cell>
          <cell r="D9598">
            <v>0</v>
          </cell>
          <cell r="E9598">
            <v>0</v>
          </cell>
          <cell r="F9598">
            <v>0</v>
          </cell>
          <cell r="G9598">
            <v>0</v>
          </cell>
        </row>
        <row r="9599">
          <cell r="A9599" t="str">
            <v/>
          </cell>
          <cell r="B9599" t="str">
            <v/>
          </cell>
          <cell r="C9599">
            <v>0</v>
          </cell>
          <cell r="D9599" t="str">
            <v>Costo  Neto</v>
          </cell>
          <cell r="E9599">
            <v>0</v>
          </cell>
          <cell r="F9599" t="str">
            <v>Total D=A+B+C</v>
          </cell>
          <cell r="G9599">
            <v>0</v>
          </cell>
        </row>
        <row r="9601">
          <cell r="A9601" t="str">
            <v>ANALISIS DE PRECIOS</v>
          </cell>
          <cell r="B9601">
            <v>0</v>
          </cell>
          <cell r="C9601">
            <v>0</v>
          </cell>
          <cell r="D9601">
            <v>0</v>
          </cell>
          <cell r="E9601">
            <v>0</v>
          </cell>
          <cell r="F9601">
            <v>0</v>
          </cell>
          <cell r="G9601">
            <v>0</v>
          </cell>
        </row>
        <row r="9602">
          <cell r="A9602" t="str">
            <v>COMITENTE:</v>
          </cell>
          <cell r="B9602" t="str">
            <v>DIRECCIÓN DE ARQUITECTURA</v>
          </cell>
          <cell r="C9602">
            <v>0</v>
          </cell>
          <cell r="D9602">
            <v>0</v>
          </cell>
          <cell r="E9602">
            <v>0</v>
          </cell>
          <cell r="F9602">
            <v>0</v>
          </cell>
          <cell r="G9602">
            <v>0</v>
          </cell>
        </row>
        <row r="9603">
          <cell r="A9603" t="str">
            <v>CONTRATISTA:</v>
          </cell>
          <cell r="B9603" t="str">
            <v>FUNCIONALES SIGOP</v>
          </cell>
          <cell r="C9603">
            <v>0</v>
          </cell>
          <cell r="D9603">
            <v>0</v>
          </cell>
          <cell r="E9603">
            <v>0</v>
          </cell>
          <cell r="F9603">
            <v>0</v>
          </cell>
          <cell r="G9603">
            <v>0</v>
          </cell>
        </row>
        <row r="9604">
          <cell r="A9604" t="str">
            <v>OBRA:</v>
          </cell>
          <cell r="B9604" t="str">
            <v>PRUEBA PLANILLA DE MEDICION</v>
          </cell>
          <cell r="C9604">
            <v>0</v>
          </cell>
          <cell r="D9604">
            <v>0</v>
          </cell>
          <cell r="E9604">
            <v>0</v>
          </cell>
          <cell r="F9604" t="str">
            <v>PRECIOS A:</v>
          </cell>
          <cell r="G9604">
            <v>0</v>
          </cell>
        </row>
        <row r="9605">
          <cell r="A9605" t="str">
            <v>UBICACIÓN:</v>
          </cell>
          <cell r="B9605" t="str">
            <v>CENTRO CIVICO</v>
          </cell>
          <cell r="C9605">
            <v>0</v>
          </cell>
          <cell r="D9605">
            <v>0</v>
          </cell>
          <cell r="E9605">
            <v>0</v>
          </cell>
          <cell r="F9605">
            <v>0</v>
          </cell>
          <cell r="G9605">
            <v>0</v>
          </cell>
        </row>
        <row r="9606">
          <cell r="A9606" t="str">
            <v>RUBRO:</v>
          </cell>
          <cell r="B9606" t="str">
            <v/>
          </cell>
          <cell r="C9606" t="str">
            <v/>
          </cell>
          <cell r="D9606">
            <v>0</v>
          </cell>
          <cell r="E9606">
            <v>0</v>
          </cell>
          <cell r="F9606">
            <v>0</v>
          </cell>
          <cell r="G9606">
            <v>0</v>
          </cell>
        </row>
        <row r="9607">
          <cell r="A9607" t="str">
            <v>ITEM:</v>
          </cell>
          <cell r="B9607" t="str">
            <v/>
          </cell>
          <cell r="C9607" t="str">
            <v/>
          </cell>
          <cell r="D9607">
            <v>0</v>
          </cell>
          <cell r="E9607">
            <v>0</v>
          </cell>
          <cell r="F9607" t="str">
            <v>UNIDAD:</v>
          </cell>
          <cell r="G9607" t="str">
            <v/>
          </cell>
        </row>
        <row r="9608">
          <cell r="A9608">
            <v>0</v>
          </cell>
          <cell r="B9608">
            <v>0</v>
          </cell>
          <cell r="C9608">
            <v>0</v>
          </cell>
          <cell r="D9608">
            <v>0</v>
          </cell>
          <cell r="E9608">
            <v>0</v>
          </cell>
          <cell r="F9608">
            <v>0</v>
          </cell>
          <cell r="G9608">
            <v>0</v>
          </cell>
        </row>
        <row r="9609">
          <cell r="A9609" t="str">
            <v>DATOS REDETERMINACION</v>
          </cell>
          <cell r="B9609">
            <v>0</v>
          </cell>
          <cell r="C9609" t="str">
            <v>DESIGNACION</v>
          </cell>
          <cell r="D9609" t="str">
            <v>U</v>
          </cell>
          <cell r="E9609" t="str">
            <v>Cantidad</v>
          </cell>
          <cell r="F9609" t="str">
            <v>$ Unitarios</v>
          </cell>
          <cell r="G9609" t="str">
            <v>$ Parcial</v>
          </cell>
        </row>
        <row r="9610">
          <cell r="A9610" t="str">
            <v>CÓDIGO</v>
          </cell>
          <cell r="B9610" t="str">
            <v>DESCRIPCIÓN</v>
          </cell>
          <cell r="C9610">
            <v>0</v>
          </cell>
          <cell r="D9610">
            <v>0</v>
          </cell>
          <cell r="E9610">
            <v>0</v>
          </cell>
          <cell r="F9610">
            <v>0</v>
          </cell>
          <cell r="G9610">
            <v>0</v>
          </cell>
        </row>
        <row r="9611">
          <cell r="A9611">
            <v>0</v>
          </cell>
          <cell r="B9611">
            <v>0</v>
          </cell>
          <cell r="C9611" t="str">
            <v>A - MATERIALES</v>
          </cell>
          <cell r="D9611">
            <v>0</v>
          </cell>
          <cell r="E9611">
            <v>0</v>
          </cell>
          <cell r="F9611">
            <v>0</v>
          </cell>
          <cell r="G9611">
            <v>0</v>
          </cell>
        </row>
        <row r="9612">
          <cell r="A9612" t="str">
            <v/>
          </cell>
          <cell r="B9612" t="str">
            <v/>
          </cell>
          <cell r="C9612">
            <v>0</v>
          </cell>
          <cell r="D9612" t="str">
            <v/>
          </cell>
          <cell r="E9612">
            <v>0</v>
          </cell>
          <cell r="F9612">
            <v>0</v>
          </cell>
          <cell r="G9612">
            <v>0</v>
          </cell>
        </row>
        <row r="9613">
          <cell r="A9613" t="str">
            <v/>
          </cell>
          <cell r="B9613" t="str">
            <v/>
          </cell>
          <cell r="C9613">
            <v>0</v>
          </cell>
          <cell r="D9613" t="str">
            <v/>
          </cell>
          <cell r="E9613">
            <v>0</v>
          </cell>
          <cell r="F9613">
            <v>0</v>
          </cell>
          <cell r="G9613">
            <v>0</v>
          </cell>
        </row>
        <row r="9614">
          <cell r="A9614" t="str">
            <v/>
          </cell>
          <cell r="B9614" t="str">
            <v/>
          </cell>
          <cell r="C9614">
            <v>0</v>
          </cell>
          <cell r="D9614" t="str">
            <v/>
          </cell>
          <cell r="E9614">
            <v>0</v>
          </cell>
          <cell r="F9614">
            <v>0</v>
          </cell>
          <cell r="G9614">
            <v>0</v>
          </cell>
        </row>
        <row r="9615">
          <cell r="A9615" t="str">
            <v/>
          </cell>
          <cell r="B9615" t="str">
            <v/>
          </cell>
          <cell r="C9615">
            <v>0</v>
          </cell>
          <cell r="D9615" t="str">
            <v/>
          </cell>
          <cell r="E9615">
            <v>0</v>
          </cell>
          <cell r="F9615">
            <v>0</v>
          </cell>
          <cell r="G9615">
            <v>0</v>
          </cell>
        </row>
        <row r="9616">
          <cell r="A9616" t="str">
            <v/>
          </cell>
          <cell r="B9616" t="str">
            <v/>
          </cell>
          <cell r="C9616">
            <v>0</v>
          </cell>
          <cell r="D9616" t="str">
            <v/>
          </cell>
          <cell r="E9616">
            <v>0</v>
          </cell>
          <cell r="F9616">
            <v>0</v>
          </cell>
          <cell r="G9616">
            <v>0</v>
          </cell>
        </row>
        <row r="9617">
          <cell r="A9617" t="str">
            <v/>
          </cell>
          <cell r="B9617" t="str">
            <v/>
          </cell>
          <cell r="C9617">
            <v>0</v>
          </cell>
          <cell r="D9617" t="str">
            <v/>
          </cell>
          <cell r="E9617">
            <v>0</v>
          </cell>
          <cell r="F9617">
            <v>0</v>
          </cell>
          <cell r="G9617">
            <v>0</v>
          </cell>
        </row>
        <row r="9618">
          <cell r="A9618" t="str">
            <v/>
          </cell>
          <cell r="B9618" t="str">
            <v/>
          </cell>
          <cell r="C9618">
            <v>0</v>
          </cell>
          <cell r="D9618" t="str">
            <v/>
          </cell>
          <cell r="E9618">
            <v>0</v>
          </cell>
          <cell r="F9618">
            <v>0</v>
          </cell>
          <cell r="G9618">
            <v>0</v>
          </cell>
        </row>
        <row r="9619">
          <cell r="A9619" t="str">
            <v/>
          </cell>
          <cell r="B9619" t="str">
            <v/>
          </cell>
          <cell r="C9619">
            <v>0</v>
          </cell>
          <cell r="D9619" t="str">
            <v/>
          </cell>
          <cell r="E9619">
            <v>0</v>
          </cell>
          <cell r="F9619">
            <v>0</v>
          </cell>
          <cell r="G9619">
            <v>0</v>
          </cell>
        </row>
        <row r="9620">
          <cell r="A9620" t="str">
            <v/>
          </cell>
          <cell r="B9620" t="str">
            <v/>
          </cell>
          <cell r="C9620">
            <v>0</v>
          </cell>
          <cell r="D9620" t="str">
            <v/>
          </cell>
          <cell r="E9620">
            <v>0</v>
          </cell>
          <cell r="F9620">
            <v>0</v>
          </cell>
          <cell r="G9620">
            <v>0</v>
          </cell>
        </row>
        <row r="9621">
          <cell r="A9621" t="str">
            <v/>
          </cell>
          <cell r="B9621" t="str">
            <v/>
          </cell>
          <cell r="C9621">
            <v>0</v>
          </cell>
          <cell r="D9621" t="str">
            <v/>
          </cell>
          <cell r="E9621">
            <v>0</v>
          </cell>
          <cell r="F9621">
            <v>0</v>
          </cell>
          <cell r="G9621">
            <v>0</v>
          </cell>
        </row>
        <row r="9622">
          <cell r="A9622" t="str">
            <v/>
          </cell>
          <cell r="B9622" t="str">
            <v/>
          </cell>
          <cell r="C9622">
            <v>0</v>
          </cell>
          <cell r="D9622" t="str">
            <v/>
          </cell>
          <cell r="E9622">
            <v>0</v>
          </cell>
          <cell r="F9622">
            <v>0</v>
          </cell>
          <cell r="G9622">
            <v>0</v>
          </cell>
        </row>
        <row r="9623">
          <cell r="A9623" t="str">
            <v/>
          </cell>
          <cell r="B9623" t="str">
            <v/>
          </cell>
          <cell r="C9623">
            <v>0</v>
          </cell>
          <cell r="D9623" t="str">
            <v/>
          </cell>
          <cell r="E9623">
            <v>0</v>
          </cell>
          <cell r="F9623">
            <v>0</v>
          </cell>
          <cell r="G9623">
            <v>0</v>
          </cell>
        </row>
        <row r="9624">
          <cell r="A9624" t="str">
            <v/>
          </cell>
          <cell r="B9624" t="str">
            <v/>
          </cell>
          <cell r="C9624">
            <v>0</v>
          </cell>
          <cell r="D9624" t="str">
            <v/>
          </cell>
          <cell r="E9624">
            <v>0</v>
          </cell>
          <cell r="F9624">
            <v>0</v>
          </cell>
          <cell r="G9624">
            <v>0</v>
          </cell>
        </row>
        <row r="9625">
          <cell r="A9625" t="str">
            <v/>
          </cell>
          <cell r="B9625" t="str">
            <v/>
          </cell>
          <cell r="C9625">
            <v>0</v>
          </cell>
          <cell r="D9625" t="str">
            <v/>
          </cell>
          <cell r="E9625">
            <v>0</v>
          </cell>
          <cell r="F9625">
            <v>0</v>
          </cell>
          <cell r="G9625">
            <v>0</v>
          </cell>
        </row>
        <row r="9626">
          <cell r="A9626">
            <v>0</v>
          </cell>
          <cell r="B9626">
            <v>0</v>
          </cell>
          <cell r="C9626">
            <v>0</v>
          </cell>
          <cell r="D9626">
            <v>0</v>
          </cell>
          <cell r="E9626">
            <v>0</v>
          </cell>
          <cell r="F9626" t="str">
            <v>Total A</v>
          </cell>
          <cell r="G9626">
            <v>0</v>
          </cell>
        </row>
        <row r="9627">
          <cell r="A9627">
            <v>0</v>
          </cell>
          <cell r="B9627">
            <v>0</v>
          </cell>
          <cell r="C9627" t="str">
            <v>B - MANO DE OBRA</v>
          </cell>
          <cell r="D9627">
            <v>0</v>
          </cell>
          <cell r="E9627">
            <v>0</v>
          </cell>
          <cell r="F9627">
            <v>0</v>
          </cell>
          <cell r="G9627">
            <v>0</v>
          </cell>
        </row>
        <row r="9628">
          <cell r="A9628" t="str">
            <v/>
          </cell>
          <cell r="B9628">
            <v>0</v>
          </cell>
          <cell r="C9628">
            <v>0</v>
          </cell>
          <cell r="D9628" t="str">
            <v/>
          </cell>
          <cell r="E9628">
            <v>0</v>
          </cell>
          <cell r="F9628">
            <v>0</v>
          </cell>
          <cell r="G9628">
            <v>0</v>
          </cell>
        </row>
        <row r="9629">
          <cell r="A9629" t="str">
            <v/>
          </cell>
          <cell r="B9629">
            <v>0</v>
          </cell>
          <cell r="C9629">
            <v>0</v>
          </cell>
          <cell r="D9629" t="str">
            <v/>
          </cell>
          <cell r="E9629">
            <v>0</v>
          </cell>
          <cell r="F9629">
            <v>0</v>
          </cell>
          <cell r="G9629">
            <v>0</v>
          </cell>
        </row>
        <row r="9630">
          <cell r="A9630" t="str">
            <v/>
          </cell>
          <cell r="B9630">
            <v>0</v>
          </cell>
          <cell r="C9630">
            <v>0</v>
          </cell>
          <cell r="D9630" t="str">
            <v/>
          </cell>
          <cell r="E9630">
            <v>0</v>
          </cell>
          <cell r="F9630">
            <v>0</v>
          </cell>
          <cell r="G9630">
            <v>0</v>
          </cell>
        </row>
        <row r="9631">
          <cell r="A9631" t="str">
            <v/>
          </cell>
          <cell r="B9631">
            <v>0</v>
          </cell>
          <cell r="C9631">
            <v>0</v>
          </cell>
          <cell r="D9631" t="str">
            <v/>
          </cell>
          <cell r="E9631">
            <v>0</v>
          </cell>
          <cell r="F9631">
            <v>0</v>
          </cell>
          <cell r="G9631">
            <v>0</v>
          </cell>
        </row>
        <row r="9632">
          <cell r="A9632" t="str">
            <v/>
          </cell>
          <cell r="B9632">
            <v>0</v>
          </cell>
          <cell r="C9632">
            <v>0</v>
          </cell>
          <cell r="D9632" t="str">
            <v/>
          </cell>
          <cell r="E9632">
            <v>0</v>
          </cell>
          <cell r="F9632">
            <v>0</v>
          </cell>
          <cell r="G9632">
            <v>0</v>
          </cell>
        </row>
        <row r="9633">
          <cell r="A9633" t="str">
            <v/>
          </cell>
          <cell r="B9633">
            <v>0</v>
          </cell>
          <cell r="C9633">
            <v>0</v>
          </cell>
          <cell r="D9633" t="str">
            <v/>
          </cell>
          <cell r="E9633">
            <v>0</v>
          </cell>
          <cell r="F9633">
            <v>0</v>
          </cell>
          <cell r="G9633">
            <v>0</v>
          </cell>
        </row>
        <row r="9634">
          <cell r="A9634" t="str">
            <v/>
          </cell>
          <cell r="B9634">
            <v>0</v>
          </cell>
          <cell r="C9634">
            <v>0</v>
          </cell>
          <cell r="D9634" t="str">
            <v/>
          </cell>
          <cell r="E9634">
            <v>0</v>
          </cell>
          <cell r="F9634">
            <v>0</v>
          </cell>
          <cell r="G9634">
            <v>0</v>
          </cell>
        </row>
        <row r="9635">
          <cell r="A9635" t="str">
            <v/>
          </cell>
          <cell r="B9635">
            <v>0</v>
          </cell>
          <cell r="C9635">
            <v>0</v>
          </cell>
          <cell r="D9635" t="str">
            <v/>
          </cell>
          <cell r="E9635">
            <v>0</v>
          </cell>
          <cell r="F9635">
            <v>0</v>
          </cell>
          <cell r="G9635">
            <v>0</v>
          </cell>
        </row>
        <row r="9636">
          <cell r="A9636">
            <v>0</v>
          </cell>
          <cell r="B9636">
            <v>0</v>
          </cell>
          <cell r="C9636">
            <v>0</v>
          </cell>
          <cell r="D9636">
            <v>0</v>
          </cell>
          <cell r="E9636">
            <v>0</v>
          </cell>
          <cell r="F9636" t="str">
            <v>Total B</v>
          </cell>
          <cell r="G9636">
            <v>0</v>
          </cell>
        </row>
        <row r="9637">
          <cell r="A9637">
            <v>0</v>
          </cell>
          <cell r="B9637">
            <v>0</v>
          </cell>
          <cell r="C9637" t="str">
            <v>C - EQUIPOS</v>
          </cell>
          <cell r="D9637">
            <v>0</v>
          </cell>
          <cell r="E9637">
            <v>0</v>
          </cell>
          <cell r="F9637">
            <v>0</v>
          </cell>
          <cell r="G9637">
            <v>0</v>
          </cell>
        </row>
        <row r="9638">
          <cell r="A9638" t="str">
            <v/>
          </cell>
          <cell r="B9638" t="str">
            <v/>
          </cell>
          <cell r="C9638">
            <v>0</v>
          </cell>
          <cell r="D9638" t="str">
            <v/>
          </cell>
          <cell r="E9638">
            <v>0</v>
          </cell>
          <cell r="F9638">
            <v>0</v>
          </cell>
          <cell r="G9638">
            <v>0</v>
          </cell>
        </row>
        <row r="9639">
          <cell r="A9639" t="str">
            <v/>
          </cell>
          <cell r="B9639" t="str">
            <v/>
          </cell>
          <cell r="C9639">
            <v>0</v>
          </cell>
          <cell r="D9639" t="str">
            <v/>
          </cell>
          <cell r="E9639">
            <v>0</v>
          </cell>
          <cell r="F9639">
            <v>0</v>
          </cell>
          <cell r="G9639">
            <v>0</v>
          </cell>
        </row>
        <row r="9640">
          <cell r="A9640" t="str">
            <v/>
          </cell>
          <cell r="B9640" t="str">
            <v/>
          </cell>
          <cell r="C9640">
            <v>0</v>
          </cell>
          <cell r="D9640" t="str">
            <v/>
          </cell>
          <cell r="E9640">
            <v>0</v>
          </cell>
          <cell r="F9640">
            <v>0</v>
          </cell>
          <cell r="G9640">
            <v>0</v>
          </cell>
        </row>
        <row r="9641">
          <cell r="A9641" t="str">
            <v/>
          </cell>
          <cell r="B9641" t="str">
            <v/>
          </cell>
          <cell r="C9641">
            <v>0</v>
          </cell>
          <cell r="D9641" t="str">
            <v/>
          </cell>
          <cell r="E9641">
            <v>0</v>
          </cell>
          <cell r="F9641">
            <v>0</v>
          </cell>
          <cell r="G9641">
            <v>0</v>
          </cell>
        </row>
        <row r="9642">
          <cell r="A9642" t="str">
            <v/>
          </cell>
          <cell r="B9642" t="str">
            <v/>
          </cell>
          <cell r="C9642">
            <v>0</v>
          </cell>
          <cell r="D9642" t="str">
            <v/>
          </cell>
          <cell r="E9642">
            <v>0</v>
          </cell>
          <cell r="F9642">
            <v>0</v>
          </cell>
          <cell r="G9642">
            <v>0</v>
          </cell>
        </row>
        <row r="9643">
          <cell r="A9643" t="str">
            <v/>
          </cell>
          <cell r="B9643" t="str">
            <v/>
          </cell>
          <cell r="C9643">
            <v>0</v>
          </cell>
          <cell r="D9643" t="str">
            <v/>
          </cell>
          <cell r="E9643">
            <v>0</v>
          </cell>
          <cell r="F9643">
            <v>0</v>
          </cell>
          <cell r="G9643">
            <v>0</v>
          </cell>
        </row>
        <row r="9644">
          <cell r="A9644" t="str">
            <v/>
          </cell>
          <cell r="B9644" t="str">
            <v/>
          </cell>
          <cell r="C9644">
            <v>0</v>
          </cell>
          <cell r="D9644" t="str">
            <v/>
          </cell>
          <cell r="E9644">
            <v>0</v>
          </cell>
          <cell r="F9644">
            <v>0</v>
          </cell>
          <cell r="G9644">
            <v>0</v>
          </cell>
        </row>
        <row r="9645">
          <cell r="A9645" t="str">
            <v/>
          </cell>
          <cell r="B9645" t="str">
            <v/>
          </cell>
          <cell r="C9645">
            <v>0</v>
          </cell>
          <cell r="D9645" t="str">
            <v/>
          </cell>
          <cell r="E9645">
            <v>0</v>
          </cell>
          <cell r="F9645">
            <v>0</v>
          </cell>
          <cell r="G9645">
            <v>0</v>
          </cell>
        </row>
        <row r="9646">
          <cell r="A9646" t="str">
            <v/>
          </cell>
          <cell r="B9646" t="str">
            <v/>
          </cell>
          <cell r="C9646">
            <v>0</v>
          </cell>
          <cell r="D9646" t="str">
            <v/>
          </cell>
          <cell r="E9646">
            <v>0</v>
          </cell>
          <cell r="F9646">
            <v>0</v>
          </cell>
          <cell r="G9646">
            <v>0</v>
          </cell>
        </row>
        <row r="9647">
          <cell r="A9647">
            <v>0</v>
          </cell>
          <cell r="B9647">
            <v>0</v>
          </cell>
          <cell r="C9647">
            <v>0</v>
          </cell>
          <cell r="D9647">
            <v>0</v>
          </cell>
          <cell r="E9647">
            <v>0</v>
          </cell>
          <cell r="F9647" t="str">
            <v>Total C</v>
          </cell>
          <cell r="G9647">
            <v>0</v>
          </cell>
        </row>
        <row r="9648">
          <cell r="A9648">
            <v>0</v>
          </cell>
          <cell r="B9648">
            <v>0</v>
          </cell>
          <cell r="C9648">
            <v>0</v>
          </cell>
          <cell r="D9648">
            <v>0</v>
          </cell>
          <cell r="E9648">
            <v>0</v>
          </cell>
          <cell r="F9648">
            <v>0</v>
          </cell>
          <cell r="G9648">
            <v>0</v>
          </cell>
        </row>
        <row r="9649">
          <cell r="A9649" t="str">
            <v/>
          </cell>
          <cell r="B9649" t="str">
            <v/>
          </cell>
          <cell r="C9649">
            <v>0</v>
          </cell>
          <cell r="D9649" t="str">
            <v>Costo  Neto</v>
          </cell>
          <cell r="E9649">
            <v>0</v>
          </cell>
          <cell r="F9649" t="str">
            <v>Total D=A+B+C</v>
          </cell>
          <cell r="G9649">
            <v>0</v>
          </cell>
        </row>
        <row r="9651">
          <cell r="A9651" t="str">
            <v>ANALISIS DE PRECIOS</v>
          </cell>
          <cell r="B9651">
            <v>0</v>
          </cell>
          <cell r="C9651">
            <v>0</v>
          </cell>
          <cell r="D9651">
            <v>0</v>
          </cell>
          <cell r="E9651">
            <v>0</v>
          </cell>
          <cell r="F9651">
            <v>0</v>
          </cell>
          <cell r="G9651">
            <v>0</v>
          </cell>
        </row>
        <row r="9652">
          <cell r="A9652" t="str">
            <v>COMITENTE:</v>
          </cell>
          <cell r="B9652" t="str">
            <v>DIRECCIÓN DE ARQUITECTURA</v>
          </cell>
          <cell r="C9652">
            <v>0</v>
          </cell>
          <cell r="D9652">
            <v>0</v>
          </cell>
          <cell r="E9652">
            <v>0</v>
          </cell>
          <cell r="F9652">
            <v>0</v>
          </cell>
          <cell r="G9652">
            <v>0</v>
          </cell>
        </row>
        <row r="9653">
          <cell r="A9653" t="str">
            <v>CONTRATISTA:</v>
          </cell>
          <cell r="B9653" t="str">
            <v>FUNCIONALES SIGOP</v>
          </cell>
          <cell r="C9653">
            <v>0</v>
          </cell>
          <cell r="D9653">
            <v>0</v>
          </cell>
          <cell r="E9653">
            <v>0</v>
          </cell>
          <cell r="F9653">
            <v>0</v>
          </cell>
          <cell r="G9653">
            <v>0</v>
          </cell>
        </row>
        <row r="9654">
          <cell r="A9654" t="str">
            <v>OBRA:</v>
          </cell>
          <cell r="B9654" t="str">
            <v>PRUEBA PLANILLA DE MEDICION</v>
          </cell>
          <cell r="C9654">
            <v>0</v>
          </cell>
          <cell r="D9654">
            <v>0</v>
          </cell>
          <cell r="E9654">
            <v>0</v>
          </cell>
          <cell r="F9654" t="str">
            <v>PRECIOS A:</v>
          </cell>
          <cell r="G9654">
            <v>0</v>
          </cell>
        </row>
        <row r="9655">
          <cell r="A9655" t="str">
            <v>UBICACIÓN:</v>
          </cell>
          <cell r="B9655" t="str">
            <v>CENTRO CIVICO</v>
          </cell>
          <cell r="C9655">
            <v>0</v>
          </cell>
          <cell r="D9655">
            <v>0</v>
          </cell>
          <cell r="E9655">
            <v>0</v>
          </cell>
          <cell r="F9655">
            <v>0</v>
          </cell>
          <cell r="G9655">
            <v>0</v>
          </cell>
        </row>
        <row r="9656">
          <cell r="A9656" t="str">
            <v>RUBRO:</v>
          </cell>
          <cell r="B9656" t="str">
            <v/>
          </cell>
          <cell r="C9656" t="str">
            <v/>
          </cell>
          <cell r="D9656">
            <v>0</v>
          </cell>
          <cell r="E9656">
            <v>0</v>
          </cell>
          <cell r="F9656">
            <v>0</v>
          </cell>
          <cell r="G9656">
            <v>0</v>
          </cell>
        </row>
        <row r="9657">
          <cell r="A9657" t="str">
            <v>ITEM:</v>
          </cell>
          <cell r="B9657" t="str">
            <v/>
          </cell>
          <cell r="C9657" t="str">
            <v/>
          </cell>
          <cell r="D9657">
            <v>0</v>
          </cell>
          <cell r="E9657">
            <v>0</v>
          </cell>
          <cell r="F9657" t="str">
            <v>UNIDAD:</v>
          </cell>
          <cell r="G9657" t="str">
            <v/>
          </cell>
        </row>
        <row r="9658">
          <cell r="A9658">
            <v>0</v>
          </cell>
          <cell r="B9658">
            <v>0</v>
          </cell>
          <cell r="C9658">
            <v>0</v>
          </cell>
          <cell r="D9658">
            <v>0</v>
          </cell>
          <cell r="E9658">
            <v>0</v>
          </cell>
          <cell r="F9658">
            <v>0</v>
          </cell>
          <cell r="G9658">
            <v>0</v>
          </cell>
        </row>
        <row r="9659">
          <cell r="A9659" t="str">
            <v>DATOS REDETERMINACION</v>
          </cell>
          <cell r="B9659">
            <v>0</v>
          </cell>
          <cell r="C9659" t="str">
            <v>DESIGNACION</v>
          </cell>
          <cell r="D9659" t="str">
            <v>U</v>
          </cell>
          <cell r="E9659" t="str">
            <v>Cantidad</v>
          </cell>
          <cell r="F9659" t="str">
            <v>$ Unitarios</v>
          </cell>
          <cell r="G9659" t="str">
            <v>$ Parcial</v>
          </cell>
        </row>
        <row r="9660">
          <cell r="A9660" t="str">
            <v>CÓDIGO</v>
          </cell>
          <cell r="B9660" t="str">
            <v>DESCRIPCIÓN</v>
          </cell>
          <cell r="C9660">
            <v>0</v>
          </cell>
          <cell r="D9660">
            <v>0</v>
          </cell>
          <cell r="E9660">
            <v>0</v>
          </cell>
          <cell r="F9660">
            <v>0</v>
          </cell>
          <cell r="G9660">
            <v>0</v>
          </cell>
        </row>
        <row r="9661">
          <cell r="A9661">
            <v>0</v>
          </cell>
          <cell r="B9661">
            <v>0</v>
          </cell>
          <cell r="C9661" t="str">
            <v>A - MATERIALES</v>
          </cell>
          <cell r="D9661">
            <v>0</v>
          </cell>
          <cell r="E9661">
            <v>0</v>
          </cell>
          <cell r="F9661">
            <v>0</v>
          </cell>
          <cell r="G9661">
            <v>0</v>
          </cell>
        </row>
        <row r="9662">
          <cell r="A9662" t="str">
            <v/>
          </cell>
          <cell r="B9662" t="str">
            <v/>
          </cell>
          <cell r="C9662">
            <v>0</v>
          </cell>
          <cell r="D9662" t="str">
            <v/>
          </cell>
          <cell r="E9662">
            <v>0</v>
          </cell>
          <cell r="F9662">
            <v>0</v>
          </cell>
          <cell r="G9662">
            <v>0</v>
          </cell>
        </row>
        <row r="9663">
          <cell r="A9663" t="str">
            <v/>
          </cell>
          <cell r="B9663" t="str">
            <v/>
          </cell>
          <cell r="C9663">
            <v>0</v>
          </cell>
          <cell r="D9663" t="str">
            <v/>
          </cell>
          <cell r="E9663">
            <v>0</v>
          </cell>
          <cell r="F9663">
            <v>0</v>
          </cell>
          <cell r="G9663">
            <v>0</v>
          </cell>
        </row>
        <row r="9664">
          <cell r="A9664" t="str">
            <v/>
          </cell>
          <cell r="B9664" t="str">
            <v/>
          </cell>
          <cell r="C9664">
            <v>0</v>
          </cell>
          <cell r="D9664" t="str">
            <v/>
          </cell>
          <cell r="E9664">
            <v>0</v>
          </cell>
          <cell r="F9664">
            <v>0</v>
          </cell>
          <cell r="G9664">
            <v>0</v>
          </cell>
        </row>
        <row r="9665">
          <cell r="A9665" t="str">
            <v/>
          </cell>
          <cell r="B9665" t="str">
            <v/>
          </cell>
          <cell r="C9665">
            <v>0</v>
          </cell>
          <cell r="D9665" t="str">
            <v/>
          </cell>
          <cell r="E9665">
            <v>0</v>
          </cell>
          <cell r="F9665">
            <v>0</v>
          </cell>
          <cell r="G9665">
            <v>0</v>
          </cell>
        </row>
        <row r="9666">
          <cell r="A9666" t="str">
            <v/>
          </cell>
          <cell r="B9666" t="str">
            <v/>
          </cell>
          <cell r="C9666">
            <v>0</v>
          </cell>
          <cell r="D9666" t="str">
            <v/>
          </cell>
          <cell r="E9666">
            <v>0</v>
          </cell>
          <cell r="F9666">
            <v>0</v>
          </cell>
          <cell r="G9666">
            <v>0</v>
          </cell>
        </row>
        <row r="9667">
          <cell r="A9667" t="str">
            <v/>
          </cell>
          <cell r="B9667" t="str">
            <v/>
          </cell>
          <cell r="C9667">
            <v>0</v>
          </cell>
          <cell r="D9667" t="str">
            <v/>
          </cell>
          <cell r="E9667">
            <v>0</v>
          </cell>
          <cell r="F9667">
            <v>0</v>
          </cell>
          <cell r="G9667">
            <v>0</v>
          </cell>
        </row>
        <row r="9668">
          <cell r="A9668" t="str">
            <v/>
          </cell>
          <cell r="B9668" t="str">
            <v/>
          </cell>
          <cell r="C9668">
            <v>0</v>
          </cell>
          <cell r="D9668" t="str">
            <v/>
          </cell>
          <cell r="E9668">
            <v>0</v>
          </cell>
          <cell r="F9668">
            <v>0</v>
          </cell>
          <cell r="G9668">
            <v>0</v>
          </cell>
        </row>
        <row r="9669">
          <cell r="A9669" t="str">
            <v/>
          </cell>
          <cell r="B9669" t="str">
            <v/>
          </cell>
          <cell r="C9669">
            <v>0</v>
          </cell>
          <cell r="D9669" t="str">
            <v/>
          </cell>
          <cell r="E9669">
            <v>0</v>
          </cell>
          <cell r="F9669">
            <v>0</v>
          </cell>
          <cell r="G9669">
            <v>0</v>
          </cell>
        </row>
        <row r="9670">
          <cell r="A9670" t="str">
            <v/>
          </cell>
          <cell r="B9670" t="str">
            <v/>
          </cell>
          <cell r="C9670">
            <v>0</v>
          </cell>
          <cell r="D9670" t="str">
            <v/>
          </cell>
          <cell r="E9670">
            <v>0</v>
          </cell>
          <cell r="F9670">
            <v>0</v>
          </cell>
          <cell r="G9670">
            <v>0</v>
          </cell>
        </row>
        <row r="9671">
          <cell r="A9671" t="str">
            <v/>
          </cell>
          <cell r="B9671" t="str">
            <v/>
          </cell>
          <cell r="C9671">
            <v>0</v>
          </cell>
          <cell r="D9671" t="str">
            <v/>
          </cell>
          <cell r="E9671">
            <v>0</v>
          </cell>
          <cell r="F9671">
            <v>0</v>
          </cell>
          <cell r="G9671">
            <v>0</v>
          </cell>
        </row>
        <row r="9672">
          <cell r="A9672" t="str">
            <v/>
          </cell>
          <cell r="B9672" t="str">
            <v/>
          </cell>
          <cell r="C9672">
            <v>0</v>
          </cell>
          <cell r="D9672" t="str">
            <v/>
          </cell>
          <cell r="E9672">
            <v>0</v>
          </cell>
          <cell r="F9672">
            <v>0</v>
          </cell>
          <cell r="G9672">
            <v>0</v>
          </cell>
        </row>
        <row r="9673">
          <cell r="A9673" t="str">
            <v/>
          </cell>
          <cell r="B9673" t="str">
            <v/>
          </cell>
          <cell r="C9673">
            <v>0</v>
          </cell>
          <cell r="D9673" t="str">
            <v/>
          </cell>
          <cell r="E9673">
            <v>0</v>
          </cell>
          <cell r="F9673">
            <v>0</v>
          </cell>
          <cell r="G9673">
            <v>0</v>
          </cell>
        </row>
        <row r="9674">
          <cell r="A9674" t="str">
            <v/>
          </cell>
          <cell r="B9674" t="str">
            <v/>
          </cell>
          <cell r="C9674">
            <v>0</v>
          </cell>
          <cell r="D9674" t="str">
            <v/>
          </cell>
          <cell r="E9674">
            <v>0</v>
          </cell>
          <cell r="F9674">
            <v>0</v>
          </cell>
          <cell r="G9674">
            <v>0</v>
          </cell>
        </row>
        <row r="9675">
          <cell r="A9675" t="str">
            <v/>
          </cell>
          <cell r="B9675" t="str">
            <v/>
          </cell>
          <cell r="C9675">
            <v>0</v>
          </cell>
          <cell r="D9675" t="str">
            <v/>
          </cell>
          <cell r="E9675">
            <v>0</v>
          </cell>
          <cell r="F9675">
            <v>0</v>
          </cell>
          <cell r="G9675">
            <v>0</v>
          </cell>
        </row>
        <row r="9676">
          <cell r="A9676">
            <v>0</v>
          </cell>
          <cell r="B9676">
            <v>0</v>
          </cell>
          <cell r="C9676">
            <v>0</v>
          </cell>
          <cell r="D9676">
            <v>0</v>
          </cell>
          <cell r="E9676">
            <v>0</v>
          </cell>
          <cell r="F9676" t="str">
            <v>Total A</v>
          </cell>
          <cell r="G9676">
            <v>0</v>
          </cell>
        </row>
        <row r="9677">
          <cell r="A9677">
            <v>0</v>
          </cell>
          <cell r="B9677">
            <v>0</v>
          </cell>
          <cell r="C9677" t="str">
            <v>B - MANO DE OBRA</v>
          </cell>
          <cell r="D9677">
            <v>0</v>
          </cell>
          <cell r="E9677">
            <v>0</v>
          </cell>
          <cell r="F9677">
            <v>0</v>
          </cell>
          <cell r="G9677">
            <v>0</v>
          </cell>
        </row>
        <row r="9678">
          <cell r="A9678" t="str">
            <v/>
          </cell>
          <cell r="B9678">
            <v>0</v>
          </cell>
          <cell r="C9678">
            <v>0</v>
          </cell>
          <cell r="D9678" t="str">
            <v/>
          </cell>
          <cell r="E9678">
            <v>0</v>
          </cell>
          <cell r="F9678">
            <v>0</v>
          </cell>
          <cell r="G9678">
            <v>0</v>
          </cell>
        </row>
        <row r="9679">
          <cell r="A9679" t="str">
            <v/>
          </cell>
          <cell r="B9679">
            <v>0</v>
          </cell>
          <cell r="C9679">
            <v>0</v>
          </cell>
          <cell r="D9679" t="str">
            <v/>
          </cell>
          <cell r="E9679">
            <v>0</v>
          </cell>
          <cell r="F9679">
            <v>0</v>
          </cell>
          <cell r="G9679">
            <v>0</v>
          </cell>
        </row>
        <row r="9680">
          <cell r="A9680" t="str">
            <v/>
          </cell>
          <cell r="B9680">
            <v>0</v>
          </cell>
          <cell r="C9680">
            <v>0</v>
          </cell>
          <cell r="D9680" t="str">
            <v/>
          </cell>
          <cell r="E9680">
            <v>0</v>
          </cell>
          <cell r="F9680">
            <v>0</v>
          </cell>
          <cell r="G9680">
            <v>0</v>
          </cell>
        </row>
        <row r="9681">
          <cell r="A9681" t="str">
            <v/>
          </cell>
          <cell r="B9681">
            <v>0</v>
          </cell>
          <cell r="C9681">
            <v>0</v>
          </cell>
          <cell r="D9681" t="str">
            <v/>
          </cell>
          <cell r="E9681">
            <v>0</v>
          </cell>
          <cell r="F9681">
            <v>0</v>
          </cell>
          <cell r="G9681">
            <v>0</v>
          </cell>
        </row>
        <row r="9682">
          <cell r="A9682" t="str">
            <v/>
          </cell>
          <cell r="B9682">
            <v>0</v>
          </cell>
          <cell r="C9682">
            <v>0</v>
          </cell>
          <cell r="D9682" t="str">
            <v/>
          </cell>
          <cell r="E9682">
            <v>0</v>
          </cell>
          <cell r="F9682">
            <v>0</v>
          </cell>
          <cell r="G9682">
            <v>0</v>
          </cell>
        </row>
        <row r="9683">
          <cell r="A9683" t="str">
            <v/>
          </cell>
          <cell r="B9683">
            <v>0</v>
          </cell>
          <cell r="C9683">
            <v>0</v>
          </cell>
          <cell r="D9683" t="str">
            <v/>
          </cell>
          <cell r="E9683">
            <v>0</v>
          </cell>
          <cell r="F9683">
            <v>0</v>
          </cell>
          <cell r="G9683">
            <v>0</v>
          </cell>
        </row>
        <row r="9684">
          <cell r="A9684" t="str">
            <v/>
          </cell>
          <cell r="B9684">
            <v>0</v>
          </cell>
          <cell r="C9684">
            <v>0</v>
          </cell>
          <cell r="D9684" t="str">
            <v/>
          </cell>
          <cell r="E9684">
            <v>0</v>
          </cell>
          <cell r="F9684">
            <v>0</v>
          </cell>
          <cell r="G9684">
            <v>0</v>
          </cell>
        </row>
        <row r="9685">
          <cell r="A9685" t="str">
            <v/>
          </cell>
          <cell r="B9685">
            <v>0</v>
          </cell>
          <cell r="C9685">
            <v>0</v>
          </cell>
          <cell r="D9685" t="str">
            <v/>
          </cell>
          <cell r="E9685">
            <v>0</v>
          </cell>
          <cell r="F9685">
            <v>0</v>
          </cell>
          <cell r="G9685">
            <v>0</v>
          </cell>
        </row>
        <row r="9686">
          <cell r="A9686">
            <v>0</v>
          </cell>
          <cell r="B9686">
            <v>0</v>
          </cell>
          <cell r="C9686">
            <v>0</v>
          </cell>
          <cell r="D9686">
            <v>0</v>
          </cell>
          <cell r="E9686">
            <v>0</v>
          </cell>
          <cell r="F9686" t="str">
            <v>Total B</v>
          </cell>
          <cell r="G9686">
            <v>0</v>
          </cell>
        </row>
        <row r="9687">
          <cell r="A9687">
            <v>0</v>
          </cell>
          <cell r="B9687">
            <v>0</v>
          </cell>
          <cell r="C9687" t="str">
            <v>C - EQUIPOS</v>
          </cell>
          <cell r="D9687">
            <v>0</v>
          </cell>
          <cell r="E9687">
            <v>0</v>
          </cell>
          <cell r="F9687">
            <v>0</v>
          </cell>
          <cell r="G9687">
            <v>0</v>
          </cell>
        </row>
        <row r="9688">
          <cell r="A9688" t="str">
            <v/>
          </cell>
          <cell r="B9688" t="str">
            <v/>
          </cell>
          <cell r="C9688">
            <v>0</v>
          </cell>
          <cell r="D9688" t="str">
            <v/>
          </cell>
          <cell r="E9688">
            <v>0</v>
          </cell>
          <cell r="F9688">
            <v>0</v>
          </cell>
          <cell r="G9688">
            <v>0</v>
          </cell>
        </row>
        <row r="9689">
          <cell r="A9689" t="str">
            <v/>
          </cell>
          <cell r="B9689" t="str">
            <v/>
          </cell>
          <cell r="C9689">
            <v>0</v>
          </cell>
          <cell r="D9689" t="str">
            <v/>
          </cell>
          <cell r="E9689">
            <v>0</v>
          </cell>
          <cell r="F9689">
            <v>0</v>
          </cell>
          <cell r="G9689">
            <v>0</v>
          </cell>
        </row>
        <row r="9690">
          <cell r="A9690" t="str">
            <v/>
          </cell>
          <cell r="B9690" t="str">
            <v/>
          </cell>
          <cell r="C9690">
            <v>0</v>
          </cell>
          <cell r="D9690" t="str">
            <v/>
          </cell>
          <cell r="E9690">
            <v>0</v>
          </cell>
          <cell r="F9690">
            <v>0</v>
          </cell>
          <cell r="G9690">
            <v>0</v>
          </cell>
        </row>
        <row r="9691">
          <cell r="A9691" t="str">
            <v/>
          </cell>
          <cell r="B9691" t="str">
            <v/>
          </cell>
          <cell r="C9691">
            <v>0</v>
          </cell>
          <cell r="D9691" t="str">
            <v/>
          </cell>
          <cell r="E9691">
            <v>0</v>
          </cell>
          <cell r="F9691">
            <v>0</v>
          </cell>
          <cell r="G9691">
            <v>0</v>
          </cell>
        </row>
        <row r="9692">
          <cell r="A9692" t="str">
            <v/>
          </cell>
          <cell r="B9692" t="str">
            <v/>
          </cell>
          <cell r="C9692">
            <v>0</v>
          </cell>
          <cell r="D9692" t="str">
            <v/>
          </cell>
          <cell r="E9692">
            <v>0</v>
          </cell>
          <cell r="F9692">
            <v>0</v>
          </cell>
          <cell r="G9692">
            <v>0</v>
          </cell>
        </row>
        <row r="9693">
          <cell r="A9693" t="str">
            <v/>
          </cell>
          <cell r="B9693" t="str">
            <v/>
          </cell>
          <cell r="C9693">
            <v>0</v>
          </cell>
          <cell r="D9693" t="str">
            <v/>
          </cell>
          <cell r="E9693">
            <v>0</v>
          </cell>
          <cell r="F9693">
            <v>0</v>
          </cell>
          <cell r="G9693">
            <v>0</v>
          </cell>
        </row>
        <row r="9694">
          <cell r="A9694" t="str">
            <v/>
          </cell>
          <cell r="B9694" t="str">
            <v/>
          </cell>
          <cell r="C9694">
            <v>0</v>
          </cell>
          <cell r="D9694" t="str">
            <v/>
          </cell>
          <cell r="E9694">
            <v>0</v>
          </cell>
          <cell r="F9694">
            <v>0</v>
          </cell>
          <cell r="G9694">
            <v>0</v>
          </cell>
        </row>
        <row r="9695">
          <cell r="A9695" t="str">
            <v/>
          </cell>
          <cell r="B9695" t="str">
            <v/>
          </cell>
          <cell r="C9695">
            <v>0</v>
          </cell>
          <cell r="D9695" t="str">
            <v/>
          </cell>
          <cell r="E9695">
            <v>0</v>
          </cell>
          <cell r="F9695">
            <v>0</v>
          </cell>
          <cell r="G9695">
            <v>0</v>
          </cell>
        </row>
        <row r="9696">
          <cell r="A9696" t="str">
            <v/>
          </cell>
          <cell r="B9696" t="str">
            <v/>
          </cell>
          <cell r="C9696">
            <v>0</v>
          </cell>
          <cell r="D9696" t="str">
            <v/>
          </cell>
          <cell r="E9696">
            <v>0</v>
          </cell>
          <cell r="F9696">
            <v>0</v>
          </cell>
          <cell r="G9696">
            <v>0</v>
          </cell>
        </row>
        <row r="9697">
          <cell r="A9697">
            <v>0</v>
          </cell>
          <cell r="B9697">
            <v>0</v>
          </cell>
          <cell r="C9697">
            <v>0</v>
          </cell>
          <cell r="D9697">
            <v>0</v>
          </cell>
          <cell r="E9697">
            <v>0</v>
          </cell>
          <cell r="F9697" t="str">
            <v>Total C</v>
          </cell>
          <cell r="G9697">
            <v>0</v>
          </cell>
        </row>
        <row r="9698">
          <cell r="A9698">
            <v>0</v>
          </cell>
          <cell r="B9698">
            <v>0</v>
          </cell>
          <cell r="C9698">
            <v>0</v>
          </cell>
          <cell r="D9698">
            <v>0</v>
          </cell>
          <cell r="E9698">
            <v>0</v>
          </cell>
          <cell r="F9698">
            <v>0</v>
          </cell>
          <cell r="G9698">
            <v>0</v>
          </cell>
        </row>
        <row r="9699">
          <cell r="A9699" t="str">
            <v/>
          </cell>
          <cell r="B9699" t="str">
            <v/>
          </cell>
          <cell r="C9699">
            <v>0</v>
          </cell>
          <cell r="D9699" t="str">
            <v>Costo  Neto</v>
          </cell>
          <cell r="E9699">
            <v>0</v>
          </cell>
          <cell r="F9699" t="str">
            <v>Total D=A+B+C</v>
          </cell>
          <cell r="G9699">
            <v>0</v>
          </cell>
        </row>
        <row r="9701">
          <cell r="A9701" t="str">
            <v>ANALISIS DE PRECIOS</v>
          </cell>
          <cell r="B9701">
            <v>0</v>
          </cell>
          <cell r="C9701">
            <v>0</v>
          </cell>
          <cell r="D9701">
            <v>0</v>
          </cell>
          <cell r="E9701">
            <v>0</v>
          </cell>
          <cell r="F9701">
            <v>0</v>
          </cell>
          <cell r="G9701">
            <v>0</v>
          </cell>
        </row>
        <row r="9702">
          <cell r="A9702" t="str">
            <v>COMITENTE:</v>
          </cell>
          <cell r="B9702" t="str">
            <v>DIRECCIÓN DE ARQUITECTURA</v>
          </cell>
          <cell r="C9702">
            <v>0</v>
          </cell>
          <cell r="D9702">
            <v>0</v>
          </cell>
          <cell r="E9702">
            <v>0</v>
          </cell>
          <cell r="F9702">
            <v>0</v>
          </cell>
          <cell r="G9702">
            <v>0</v>
          </cell>
        </row>
        <row r="9703">
          <cell r="A9703" t="str">
            <v>CONTRATISTA:</v>
          </cell>
          <cell r="B9703" t="str">
            <v>FUNCIONALES SIGOP</v>
          </cell>
          <cell r="C9703">
            <v>0</v>
          </cell>
          <cell r="D9703">
            <v>0</v>
          </cell>
          <cell r="E9703">
            <v>0</v>
          </cell>
          <cell r="F9703">
            <v>0</v>
          </cell>
          <cell r="G9703">
            <v>0</v>
          </cell>
        </row>
        <row r="9704">
          <cell r="A9704" t="str">
            <v>OBRA:</v>
          </cell>
          <cell r="B9704" t="str">
            <v>PRUEBA PLANILLA DE MEDICION</v>
          </cell>
          <cell r="C9704">
            <v>0</v>
          </cell>
          <cell r="D9704">
            <v>0</v>
          </cell>
          <cell r="E9704">
            <v>0</v>
          </cell>
          <cell r="F9704" t="str">
            <v>PRECIOS A:</v>
          </cell>
          <cell r="G9704">
            <v>0</v>
          </cell>
        </row>
        <row r="9705">
          <cell r="A9705" t="str">
            <v>UBICACIÓN:</v>
          </cell>
          <cell r="B9705" t="str">
            <v>CENTRO CIVICO</v>
          </cell>
          <cell r="C9705">
            <v>0</v>
          </cell>
          <cell r="D9705">
            <v>0</v>
          </cell>
          <cell r="E9705">
            <v>0</v>
          </cell>
          <cell r="F9705">
            <v>0</v>
          </cell>
          <cell r="G9705">
            <v>0</v>
          </cell>
        </row>
        <row r="9706">
          <cell r="A9706" t="str">
            <v>RUBRO:</v>
          </cell>
          <cell r="B9706" t="str">
            <v/>
          </cell>
          <cell r="C9706" t="str">
            <v/>
          </cell>
          <cell r="D9706">
            <v>0</v>
          </cell>
          <cell r="E9706">
            <v>0</v>
          </cell>
          <cell r="F9706">
            <v>0</v>
          </cell>
          <cell r="G9706">
            <v>0</v>
          </cell>
        </row>
        <row r="9707">
          <cell r="A9707" t="str">
            <v>ITEM:</v>
          </cell>
          <cell r="B9707" t="str">
            <v/>
          </cell>
          <cell r="C9707" t="str">
            <v/>
          </cell>
          <cell r="D9707">
            <v>0</v>
          </cell>
          <cell r="E9707">
            <v>0</v>
          </cell>
          <cell r="F9707" t="str">
            <v>UNIDAD:</v>
          </cell>
          <cell r="G9707" t="str">
            <v/>
          </cell>
        </row>
        <row r="9708">
          <cell r="A9708">
            <v>0</v>
          </cell>
          <cell r="B9708">
            <v>0</v>
          </cell>
          <cell r="C9708">
            <v>0</v>
          </cell>
          <cell r="D9708">
            <v>0</v>
          </cell>
          <cell r="E9708">
            <v>0</v>
          </cell>
          <cell r="F9708">
            <v>0</v>
          </cell>
          <cell r="G9708">
            <v>0</v>
          </cell>
        </row>
        <row r="9709">
          <cell r="A9709" t="str">
            <v>DATOS REDETERMINACION</v>
          </cell>
          <cell r="B9709">
            <v>0</v>
          </cell>
          <cell r="C9709" t="str">
            <v>DESIGNACION</v>
          </cell>
          <cell r="D9709" t="str">
            <v>U</v>
          </cell>
          <cell r="E9709" t="str">
            <v>Cantidad</v>
          </cell>
          <cell r="F9709" t="str">
            <v>$ Unitarios</v>
          </cell>
          <cell r="G9709" t="str">
            <v>$ Parcial</v>
          </cell>
        </row>
        <row r="9710">
          <cell r="A9710" t="str">
            <v>CÓDIGO</v>
          </cell>
          <cell r="B9710" t="str">
            <v>DESCRIPCIÓN</v>
          </cell>
          <cell r="C9710">
            <v>0</v>
          </cell>
          <cell r="D9710">
            <v>0</v>
          </cell>
          <cell r="E9710">
            <v>0</v>
          </cell>
          <cell r="F9710">
            <v>0</v>
          </cell>
          <cell r="G9710">
            <v>0</v>
          </cell>
        </row>
        <row r="9711">
          <cell r="A9711">
            <v>0</v>
          </cell>
          <cell r="B9711">
            <v>0</v>
          </cell>
          <cell r="C9711" t="str">
            <v>A - MATERIALES</v>
          </cell>
          <cell r="D9711">
            <v>0</v>
          </cell>
          <cell r="E9711">
            <v>0</v>
          </cell>
          <cell r="F9711">
            <v>0</v>
          </cell>
          <cell r="G9711">
            <v>0</v>
          </cell>
        </row>
        <row r="9712">
          <cell r="A9712" t="str">
            <v/>
          </cell>
          <cell r="B9712" t="str">
            <v/>
          </cell>
          <cell r="C9712">
            <v>0</v>
          </cell>
          <cell r="D9712" t="str">
            <v/>
          </cell>
          <cell r="E9712">
            <v>0</v>
          </cell>
          <cell r="F9712">
            <v>0</v>
          </cell>
          <cell r="G9712">
            <v>0</v>
          </cell>
        </row>
        <row r="9713">
          <cell r="A9713" t="str">
            <v/>
          </cell>
          <cell r="B9713" t="str">
            <v/>
          </cell>
          <cell r="C9713">
            <v>0</v>
          </cell>
          <cell r="D9713" t="str">
            <v/>
          </cell>
          <cell r="E9713">
            <v>0</v>
          </cell>
          <cell r="F9713">
            <v>0</v>
          </cell>
          <cell r="G9713">
            <v>0</v>
          </cell>
        </row>
        <row r="9714">
          <cell r="A9714" t="str">
            <v/>
          </cell>
          <cell r="B9714" t="str">
            <v/>
          </cell>
          <cell r="C9714">
            <v>0</v>
          </cell>
          <cell r="D9714" t="str">
            <v/>
          </cell>
          <cell r="E9714">
            <v>0</v>
          </cell>
          <cell r="F9714">
            <v>0</v>
          </cell>
          <cell r="G9714">
            <v>0</v>
          </cell>
        </row>
        <row r="9715">
          <cell r="A9715" t="str">
            <v/>
          </cell>
          <cell r="B9715" t="str">
            <v/>
          </cell>
          <cell r="C9715">
            <v>0</v>
          </cell>
          <cell r="D9715" t="str">
            <v/>
          </cell>
          <cell r="E9715">
            <v>0</v>
          </cell>
          <cell r="F9715">
            <v>0</v>
          </cell>
          <cell r="G9715">
            <v>0</v>
          </cell>
        </row>
        <row r="9716">
          <cell r="A9716" t="str">
            <v/>
          </cell>
          <cell r="B9716" t="str">
            <v/>
          </cell>
          <cell r="C9716">
            <v>0</v>
          </cell>
          <cell r="D9716" t="str">
            <v/>
          </cell>
          <cell r="E9716">
            <v>0</v>
          </cell>
          <cell r="F9716">
            <v>0</v>
          </cell>
          <cell r="G9716">
            <v>0</v>
          </cell>
        </row>
        <row r="9717">
          <cell r="A9717" t="str">
            <v/>
          </cell>
          <cell r="B9717" t="str">
            <v/>
          </cell>
          <cell r="C9717">
            <v>0</v>
          </cell>
          <cell r="D9717" t="str">
            <v/>
          </cell>
          <cell r="E9717">
            <v>0</v>
          </cell>
          <cell r="F9717">
            <v>0</v>
          </cell>
          <cell r="G9717">
            <v>0</v>
          </cell>
        </row>
        <row r="9718">
          <cell r="A9718" t="str">
            <v/>
          </cell>
          <cell r="B9718" t="str">
            <v/>
          </cell>
          <cell r="C9718">
            <v>0</v>
          </cell>
          <cell r="D9718" t="str">
            <v/>
          </cell>
          <cell r="E9718">
            <v>0</v>
          </cell>
          <cell r="F9718">
            <v>0</v>
          </cell>
          <cell r="G9718">
            <v>0</v>
          </cell>
        </row>
        <row r="9719">
          <cell r="A9719" t="str">
            <v/>
          </cell>
          <cell r="B9719" t="str">
            <v/>
          </cell>
          <cell r="C9719">
            <v>0</v>
          </cell>
          <cell r="D9719" t="str">
            <v/>
          </cell>
          <cell r="E9719">
            <v>0</v>
          </cell>
          <cell r="F9719">
            <v>0</v>
          </cell>
          <cell r="G9719">
            <v>0</v>
          </cell>
        </row>
        <row r="9720">
          <cell r="A9720" t="str">
            <v/>
          </cell>
          <cell r="B9720" t="str">
            <v/>
          </cell>
          <cell r="C9720">
            <v>0</v>
          </cell>
          <cell r="D9720" t="str">
            <v/>
          </cell>
          <cell r="E9720">
            <v>0</v>
          </cell>
          <cell r="F9720">
            <v>0</v>
          </cell>
          <cell r="G9720">
            <v>0</v>
          </cell>
        </row>
        <row r="9721">
          <cell r="A9721" t="str">
            <v/>
          </cell>
          <cell r="B9721" t="str">
            <v/>
          </cell>
          <cell r="C9721">
            <v>0</v>
          </cell>
          <cell r="D9721" t="str">
            <v/>
          </cell>
          <cell r="E9721">
            <v>0</v>
          </cell>
          <cell r="F9721">
            <v>0</v>
          </cell>
          <cell r="G9721">
            <v>0</v>
          </cell>
        </row>
        <row r="9722">
          <cell r="A9722" t="str">
            <v/>
          </cell>
          <cell r="B9722" t="str">
            <v/>
          </cell>
          <cell r="C9722">
            <v>0</v>
          </cell>
          <cell r="D9722" t="str">
            <v/>
          </cell>
          <cell r="E9722">
            <v>0</v>
          </cell>
          <cell r="F9722">
            <v>0</v>
          </cell>
          <cell r="G9722">
            <v>0</v>
          </cell>
        </row>
        <row r="9723">
          <cell r="A9723" t="str">
            <v/>
          </cell>
          <cell r="B9723" t="str">
            <v/>
          </cell>
          <cell r="C9723">
            <v>0</v>
          </cell>
          <cell r="D9723" t="str">
            <v/>
          </cell>
          <cell r="E9723">
            <v>0</v>
          </cell>
          <cell r="F9723">
            <v>0</v>
          </cell>
          <cell r="G9723">
            <v>0</v>
          </cell>
        </row>
        <row r="9724">
          <cell r="A9724" t="str">
            <v/>
          </cell>
          <cell r="B9724" t="str">
            <v/>
          </cell>
          <cell r="C9724">
            <v>0</v>
          </cell>
          <cell r="D9724" t="str">
            <v/>
          </cell>
          <cell r="E9724">
            <v>0</v>
          </cell>
          <cell r="F9724">
            <v>0</v>
          </cell>
          <cell r="G9724">
            <v>0</v>
          </cell>
        </row>
        <row r="9725">
          <cell r="A9725" t="str">
            <v/>
          </cell>
          <cell r="B9725" t="str">
            <v/>
          </cell>
          <cell r="C9725">
            <v>0</v>
          </cell>
          <cell r="D9725" t="str">
            <v/>
          </cell>
          <cell r="E9725">
            <v>0</v>
          </cell>
          <cell r="F9725">
            <v>0</v>
          </cell>
          <cell r="G9725">
            <v>0</v>
          </cell>
        </row>
        <row r="9726">
          <cell r="A9726">
            <v>0</v>
          </cell>
          <cell r="B9726">
            <v>0</v>
          </cell>
          <cell r="C9726">
            <v>0</v>
          </cell>
          <cell r="D9726">
            <v>0</v>
          </cell>
          <cell r="E9726">
            <v>0</v>
          </cell>
          <cell r="F9726" t="str">
            <v>Total A</v>
          </cell>
          <cell r="G9726">
            <v>0</v>
          </cell>
        </row>
        <row r="9727">
          <cell r="A9727">
            <v>0</v>
          </cell>
          <cell r="B9727">
            <v>0</v>
          </cell>
          <cell r="C9727" t="str">
            <v>B - MANO DE OBRA</v>
          </cell>
          <cell r="D9727">
            <v>0</v>
          </cell>
          <cell r="E9727">
            <v>0</v>
          </cell>
          <cell r="F9727">
            <v>0</v>
          </cell>
          <cell r="G9727">
            <v>0</v>
          </cell>
        </row>
        <row r="9728">
          <cell r="A9728" t="str">
            <v/>
          </cell>
          <cell r="B9728">
            <v>0</v>
          </cell>
          <cell r="C9728">
            <v>0</v>
          </cell>
          <cell r="D9728" t="str">
            <v/>
          </cell>
          <cell r="E9728">
            <v>0</v>
          </cell>
          <cell r="F9728">
            <v>0</v>
          </cell>
          <cell r="G9728">
            <v>0</v>
          </cell>
        </row>
        <row r="9729">
          <cell r="A9729" t="str">
            <v/>
          </cell>
          <cell r="B9729">
            <v>0</v>
          </cell>
          <cell r="C9729">
            <v>0</v>
          </cell>
          <cell r="D9729" t="str">
            <v/>
          </cell>
          <cell r="E9729">
            <v>0</v>
          </cell>
          <cell r="F9729">
            <v>0</v>
          </cell>
          <cell r="G9729">
            <v>0</v>
          </cell>
        </row>
        <row r="9730">
          <cell r="A9730" t="str">
            <v/>
          </cell>
          <cell r="B9730">
            <v>0</v>
          </cell>
          <cell r="C9730">
            <v>0</v>
          </cell>
          <cell r="D9730" t="str">
            <v/>
          </cell>
          <cell r="E9730">
            <v>0</v>
          </cell>
          <cell r="F9730">
            <v>0</v>
          </cell>
          <cell r="G9730">
            <v>0</v>
          </cell>
        </row>
        <row r="9731">
          <cell r="A9731" t="str">
            <v/>
          </cell>
          <cell r="B9731">
            <v>0</v>
          </cell>
          <cell r="C9731">
            <v>0</v>
          </cell>
          <cell r="D9731" t="str">
            <v/>
          </cell>
          <cell r="E9731">
            <v>0</v>
          </cell>
          <cell r="F9731">
            <v>0</v>
          </cell>
          <cell r="G9731">
            <v>0</v>
          </cell>
        </row>
        <row r="9732">
          <cell r="A9732" t="str">
            <v/>
          </cell>
          <cell r="B9732">
            <v>0</v>
          </cell>
          <cell r="C9732">
            <v>0</v>
          </cell>
          <cell r="D9732" t="str">
            <v/>
          </cell>
          <cell r="E9732">
            <v>0</v>
          </cell>
          <cell r="F9732">
            <v>0</v>
          </cell>
          <cell r="G9732">
            <v>0</v>
          </cell>
        </row>
        <row r="9733">
          <cell r="A9733" t="str">
            <v/>
          </cell>
          <cell r="B9733">
            <v>0</v>
          </cell>
          <cell r="C9733">
            <v>0</v>
          </cell>
          <cell r="D9733" t="str">
            <v/>
          </cell>
          <cell r="E9733">
            <v>0</v>
          </cell>
          <cell r="F9733">
            <v>0</v>
          </cell>
          <cell r="G9733">
            <v>0</v>
          </cell>
        </row>
        <row r="9734">
          <cell r="A9734" t="str">
            <v/>
          </cell>
          <cell r="B9734">
            <v>0</v>
          </cell>
          <cell r="C9734">
            <v>0</v>
          </cell>
          <cell r="D9734" t="str">
            <v/>
          </cell>
          <cell r="E9734">
            <v>0</v>
          </cell>
          <cell r="F9734">
            <v>0</v>
          </cell>
          <cell r="G9734">
            <v>0</v>
          </cell>
        </row>
        <row r="9735">
          <cell r="A9735" t="str">
            <v/>
          </cell>
          <cell r="B9735">
            <v>0</v>
          </cell>
          <cell r="C9735">
            <v>0</v>
          </cell>
          <cell r="D9735" t="str">
            <v/>
          </cell>
          <cell r="E9735">
            <v>0</v>
          </cell>
          <cell r="F9735">
            <v>0</v>
          </cell>
          <cell r="G9735">
            <v>0</v>
          </cell>
        </row>
        <row r="9736">
          <cell r="A9736">
            <v>0</v>
          </cell>
          <cell r="B9736">
            <v>0</v>
          </cell>
          <cell r="C9736">
            <v>0</v>
          </cell>
          <cell r="D9736">
            <v>0</v>
          </cell>
          <cell r="E9736">
            <v>0</v>
          </cell>
          <cell r="F9736" t="str">
            <v>Total B</v>
          </cell>
          <cell r="G9736">
            <v>0</v>
          </cell>
        </row>
        <row r="9737">
          <cell r="A9737">
            <v>0</v>
          </cell>
          <cell r="B9737">
            <v>0</v>
          </cell>
          <cell r="C9737" t="str">
            <v>C - EQUIPOS</v>
          </cell>
          <cell r="D9737">
            <v>0</v>
          </cell>
          <cell r="E9737">
            <v>0</v>
          </cell>
          <cell r="F9737">
            <v>0</v>
          </cell>
          <cell r="G9737">
            <v>0</v>
          </cell>
        </row>
        <row r="9738">
          <cell r="A9738" t="str">
            <v/>
          </cell>
          <cell r="B9738" t="str">
            <v/>
          </cell>
          <cell r="C9738">
            <v>0</v>
          </cell>
          <cell r="D9738" t="str">
            <v/>
          </cell>
          <cell r="E9738">
            <v>0</v>
          </cell>
          <cell r="F9738">
            <v>0</v>
          </cell>
          <cell r="G9738">
            <v>0</v>
          </cell>
        </row>
        <row r="9739">
          <cell r="A9739" t="str">
            <v/>
          </cell>
          <cell r="B9739" t="str">
            <v/>
          </cell>
          <cell r="C9739">
            <v>0</v>
          </cell>
          <cell r="D9739" t="str">
            <v/>
          </cell>
          <cell r="E9739">
            <v>0</v>
          </cell>
          <cell r="F9739">
            <v>0</v>
          </cell>
          <cell r="G9739">
            <v>0</v>
          </cell>
        </row>
        <row r="9740">
          <cell r="A9740" t="str">
            <v/>
          </cell>
          <cell r="B9740" t="str">
            <v/>
          </cell>
          <cell r="C9740">
            <v>0</v>
          </cell>
          <cell r="D9740" t="str">
            <v/>
          </cell>
          <cell r="E9740">
            <v>0</v>
          </cell>
          <cell r="F9740">
            <v>0</v>
          </cell>
          <cell r="G9740">
            <v>0</v>
          </cell>
        </row>
        <row r="9741">
          <cell r="A9741" t="str">
            <v/>
          </cell>
          <cell r="B9741" t="str">
            <v/>
          </cell>
          <cell r="C9741">
            <v>0</v>
          </cell>
          <cell r="D9741" t="str">
            <v/>
          </cell>
          <cell r="E9741">
            <v>0</v>
          </cell>
          <cell r="F9741">
            <v>0</v>
          </cell>
          <cell r="G9741">
            <v>0</v>
          </cell>
        </row>
        <row r="9742">
          <cell r="A9742" t="str">
            <v/>
          </cell>
          <cell r="B9742" t="str">
            <v/>
          </cell>
          <cell r="C9742">
            <v>0</v>
          </cell>
          <cell r="D9742" t="str">
            <v/>
          </cell>
          <cell r="E9742">
            <v>0</v>
          </cell>
          <cell r="F9742">
            <v>0</v>
          </cell>
          <cell r="G9742">
            <v>0</v>
          </cell>
        </row>
        <row r="9743">
          <cell r="A9743" t="str">
            <v/>
          </cell>
          <cell r="B9743" t="str">
            <v/>
          </cell>
          <cell r="C9743">
            <v>0</v>
          </cell>
          <cell r="D9743" t="str">
            <v/>
          </cell>
          <cell r="E9743">
            <v>0</v>
          </cell>
          <cell r="F9743">
            <v>0</v>
          </cell>
          <cell r="G9743">
            <v>0</v>
          </cell>
        </row>
        <row r="9744">
          <cell r="A9744" t="str">
            <v/>
          </cell>
          <cell r="B9744" t="str">
            <v/>
          </cell>
          <cell r="C9744">
            <v>0</v>
          </cell>
          <cell r="D9744" t="str">
            <v/>
          </cell>
          <cell r="E9744">
            <v>0</v>
          </cell>
          <cell r="F9744">
            <v>0</v>
          </cell>
          <cell r="G9744">
            <v>0</v>
          </cell>
        </row>
        <row r="9745">
          <cell r="A9745" t="str">
            <v/>
          </cell>
          <cell r="B9745" t="str">
            <v/>
          </cell>
          <cell r="C9745">
            <v>0</v>
          </cell>
          <cell r="D9745" t="str">
            <v/>
          </cell>
          <cell r="E9745">
            <v>0</v>
          </cell>
          <cell r="F9745">
            <v>0</v>
          </cell>
          <cell r="G9745">
            <v>0</v>
          </cell>
        </row>
        <row r="9746">
          <cell r="A9746" t="str">
            <v/>
          </cell>
          <cell r="B9746" t="str">
            <v/>
          </cell>
          <cell r="C9746">
            <v>0</v>
          </cell>
          <cell r="D9746" t="str">
            <v/>
          </cell>
          <cell r="E9746">
            <v>0</v>
          </cell>
          <cell r="F9746">
            <v>0</v>
          </cell>
          <cell r="G9746">
            <v>0</v>
          </cell>
        </row>
        <row r="9747">
          <cell r="A9747">
            <v>0</v>
          </cell>
          <cell r="B9747">
            <v>0</v>
          </cell>
          <cell r="C9747">
            <v>0</v>
          </cell>
          <cell r="D9747">
            <v>0</v>
          </cell>
          <cell r="E9747">
            <v>0</v>
          </cell>
          <cell r="F9747" t="str">
            <v>Total C</v>
          </cell>
          <cell r="G9747">
            <v>0</v>
          </cell>
        </row>
        <row r="9748">
          <cell r="A9748">
            <v>0</v>
          </cell>
          <cell r="B9748">
            <v>0</v>
          </cell>
          <cell r="C9748">
            <v>0</v>
          </cell>
          <cell r="D9748">
            <v>0</v>
          </cell>
          <cell r="E9748">
            <v>0</v>
          </cell>
          <cell r="F9748">
            <v>0</v>
          </cell>
          <cell r="G9748">
            <v>0</v>
          </cell>
        </row>
        <row r="9749">
          <cell r="A9749" t="str">
            <v/>
          </cell>
          <cell r="B9749" t="str">
            <v/>
          </cell>
          <cell r="C9749">
            <v>0</v>
          </cell>
          <cell r="D9749" t="str">
            <v>Costo  Neto</v>
          </cell>
          <cell r="E9749">
            <v>0</v>
          </cell>
          <cell r="F9749" t="str">
            <v>Total D=A+B+C</v>
          </cell>
          <cell r="G9749">
            <v>0</v>
          </cell>
        </row>
        <row r="9751">
          <cell r="A9751" t="str">
            <v>ANALISIS DE PRECIOS</v>
          </cell>
          <cell r="B9751">
            <v>0</v>
          </cell>
          <cell r="C9751">
            <v>0</v>
          </cell>
          <cell r="D9751">
            <v>0</v>
          </cell>
          <cell r="E9751">
            <v>0</v>
          </cell>
          <cell r="F9751">
            <v>0</v>
          </cell>
          <cell r="G9751">
            <v>0</v>
          </cell>
        </row>
        <row r="9752">
          <cell r="A9752" t="str">
            <v>COMITENTE:</v>
          </cell>
          <cell r="B9752" t="str">
            <v>DIRECCIÓN DE ARQUITECTURA</v>
          </cell>
          <cell r="C9752">
            <v>0</v>
          </cell>
          <cell r="D9752">
            <v>0</v>
          </cell>
          <cell r="E9752">
            <v>0</v>
          </cell>
          <cell r="F9752">
            <v>0</v>
          </cell>
          <cell r="G9752">
            <v>0</v>
          </cell>
        </row>
        <row r="9753">
          <cell r="A9753" t="str">
            <v>CONTRATISTA:</v>
          </cell>
          <cell r="B9753" t="str">
            <v>FUNCIONALES SIGOP</v>
          </cell>
          <cell r="C9753">
            <v>0</v>
          </cell>
          <cell r="D9753">
            <v>0</v>
          </cell>
          <cell r="E9753">
            <v>0</v>
          </cell>
          <cell r="F9753">
            <v>0</v>
          </cell>
          <cell r="G9753">
            <v>0</v>
          </cell>
        </row>
        <row r="9754">
          <cell r="A9754" t="str">
            <v>OBRA:</v>
          </cell>
          <cell r="B9754" t="str">
            <v>PRUEBA PLANILLA DE MEDICION</v>
          </cell>
          <cell r="C9754">
            <v>0</v>
          </cell>
          <cell r="D9754">
            <v>0</v>
          </cell>
          <cell r="E9754">
            <v>0</v>
          </cell>
          <cell r="F9754" t="str">
            <v>PRECIOS A:</v>
          </cell>
          <cell r="G9754">
            <v>0</v>
          </cell>
        </row>
        <row r="9755">
          <cell r="A9755" t="str">
            <v>UBICACIÓN:</v>
          </cell>
          <cell r="B9755" t="str">
            <v>CENTRO CIVICO</v>
          </cell>
          <cell r="C9755">
            <v>0</v>
          </cell>
          <cell r="D9755">
            <v>0</v>
          </cell>
          <cell r="E9755">
            <v>0</v>
          </cell>
          <cell r="F9755">
            <v>0</v>
          </cell>
          <cell r="G9755">
            <v>0</v>
          </cell>
        </row>
        <row r="9756">
          <cell r="A9756" t="str">
            <v>RUBRO:</v>
          </cell>
          <cell r="B9756" t="str">
            <v/>
          </cell>
          <cell r="C9756" t="str">
            <v/>
          </cell>
          <cell r="D9756">
            <v>0</v>
          </cell>
          <cell r="E9756">
            <v>0</v>
          </cell>
          <cell r="F9756">
            <v>0</v>
          </cell>
          <cell r="G9756">
            <v>0</v>
          </cell>
        </row>
        <row r="9757">
          <cell r="A9757" t="str">
            <v>ITEM:</v>
          </cell>
          <cell r="B9757" t="str">
            <v/>
          </cell>
          <cell r="C9757" t="str">
            <v/>
          </cell>
          <cell r="D9757">
            <v>0</v>
          </cell>
          <cell r="E9757">
            <v>0</v>
          </cell>
          <cell r="F9757" t="str">
            <v>UNIDAD:</v>
          </cell>
          <cell r="G9757" t="str">
            <v/>
          </cell>
        </row>
        <row r="9758">
          <cell r="A9758">
            <v>0</v>
          </cell>
          <cell r="B9758">
            <v>0</v>
          </cell>
          <cell r="C9758">
            <v>0</v>
          </cell>
          <cell r="D9758">
            <v>0</v>
          </cell>
          <cell r="E9758">
            <v>0</v>
          </cell>
          <cell r="F9758">
            <v>0</v>
          </cell>
          <cell r="G9758">
            <v>0</v>
          </cell>
        </row>
        <row r="9759">
          <cell r="A9759" t="str">
            <v>DATOS REDETERMINACION</v>
          </cell>
          <cell r="B9759">
            <v>0</v>
          </cell>
          <cell r="C9759" t="str">
            <v>DESIGNACION</v>
          </cell>
          <cell r="D9759" t="str">
            <v>U</v>
          </cell>
          <cell r="E9759" t="str">
            <v>Cantidad</v>
          </cell>
          <cell r="F9759" t="str">
            <v>$ Unitarios</v>
          </cell>
          <cell r="G9759" t="str">
            <v>$ Parcial</v>
          </cell>
        </row>
        <row r="9760">
          <cell r="A9760" t="str">
            <v>CÓDIGO</v>
          </cell>
          <cell r="B9760" t="str">
            <v>DESCRIPCIÓN</v>
          </cell>
          <cell r="C9760">
            <v>0</v>
          </cell>
          <cell r="D9760">
            <v>0</v>
          </cell>
          <cell r="E9760">
            <v>0</v>
          </cell>
          <cell r="F9760">
            <v>0</v>
          </cell>
          <cell r="G9760">
            <v>0</v>
          </cell>
        </row>
        <row r="9761">
          <cell r="A9761">
            <v>0</v>
          </cell>
          <cell r="B9761">
            <v>0</v>
          </cell>
          <cell r="C9761" t="str">
            <v>A - MATERIALES</v>
          </cell>
          <cell r="D9761">
            <v>0</v>
          </cell>
          <cell r="E9761">
            <v>0</v>
          </cell>
          <cell r="F9761">
            <v>0</v>
          </cell>
          <cell r="G9761">
            <v>0</v>
          </cell>
        </row>
        <row r="9762">
          <cell r="A9762" t="str">
            <v/>
          </cell>
          <cell r="B9762" t="str">
            <v/>
          </cell>
          <cell r="C9762">
            <v>0</v>
          </cell>
          <cell r="D9762" t="str">
            <v/>
          </cell>
          <cell r="E9762">
            <v>0</v>
          </cell>
          <cell r="F9762">
            <v>0</v>
          </cell>
          <cell r="G9762">
            <v>0</v>
          </cell>
        </row>
        <row r="9763">
          <cell r="A9763" t="str">
            <v/>
          </cell>
          <cell r="B9763" t="str">
            <v/>
          </cell>
          <cell r="C9763">
            <v>0</v>
          </cell>
          <cell r="D9763" t="str">
            <v/>
          </cell>
          <cell r="E9763">
            <v>0</v>
          </cell>
          <cell r="F9763">
            <v>0</v>
          </cell>
          <cell r="G9763">
            <v>0</v>
          </cell>
        </row>
        <row r="9764">
          <cell r="A9764" t="str">
            <v/>
          </cell>
          <cell r="B9764" t="str">
            <v/>
          </cell>
          <cell r="C9764">
            <v>0</v>
          </cell>
          <cell r="D9764" t="str">
            <v/>
          </cell>
          <cell r="E9764">
            <v>0</v>
          </cell>
          <cell r="F9764">
            <v>0</v>
          </cell>
          <cell r="G9764">
            <v>0</v>
          </cell>
        </row>
        <row r="9765">
          <cell r="A9765" t="str">
            <v/>
          </cell>
          <cell r="B9765" t="str">
            <v/>
          </cell>
          <cell r="C9765">
            <v>0</v>
          </cell>
          <cell r="D9765" t="str">
            <v/>
          </cell>
          <cell r="E9765">
            <v>0</v>
          </cell>
          <cell r="F9765">
            <v>0</v>
          </cell>
          <cell r="G9765">
            <v>0</v>
          </cell>
        </row>
        <row r="9766">
          <cell r="A9766" t="str">
            <v/>
          </cell>
          <cell r="B9766" t="str">
            <v/>
          </cell>
          <cell r="C9766">
            <v>0</v>
          </cell>
          <cell r="D9766" t="str">
            <v/>
          </cell>
          <cell r="E9766">
            <v>0</v>
          </cell>
          <cell r="F9766">
            <v>0</v>
          </cell>
          <cell r="G9766">
            <v>0</v>
          </cell>
        </row>
        <row r="9767">
          <cell r="A9767" t="str">
            <v/>
          </cell>
          <cell r="B9767" t="str">
            <v/>
          </cell>
          <cell r="C9767">
            <v>0</v>
          </cell>
          <cell r="D9767" t="str">
            <v/>
          </cell>
          <cell r="E9767">
            <v>0</v>
          </cell>
          <cell r="F9767">
            <v>0</v>
          </cell>
          <cell r="G9767">
            <v>0</v>
          </cell>
        </row>
        <row r="9768">
          <cell r="A9768" t="str">
            <v/>
          </cell>
          <cell r="B9768" t="str">
            <v/>
          </cell>
          <cell r="C9768">
            <v>0</v>
          </cell>
          <cell r="D9768" t="str">
            <v/>
          </cell>
          <cell r="E9768">
            <v>0</v>
          </cell>
          <cell r="F9768">
            <v>0</v>
          </cell>
          <cell r="G9768">
            <v>0</v>
          </cell>
        </row>
        <row r="9769">
          <cell r="A9769" t="str">
            <v/>
          </cell>
          <cell r="B9769" t="str">
            <v/>
          </cell>
          <cell r="C9769">
            <v>0</v>
          </cell>
          <cell r="D9769" t="str">
            <v/>
          </cell>
          <cell r="E9769">
            <v>0</v>
          </cell>
          <cell r="F9769">
            <v>0</v>
          </cell>
          <cell r="G9769">
            <v>0</v>
          </cell>
        </row>
        <row r="9770">
          <cell r="A9770" t="str">
            <v/>
          </cell>
          <cell r="B9770" t="str">
            <v/>
          </cell>
          <cell r="C9770">
            <v>0</v>
          </cell>
          <cell r="D9770" t="str">
            <v/>
          </cell>
          <cell r="E9770">
            <v>0</v>
          </cell>
          <cell r="F9770">
            <v>0</v>
          </cell>
          <cell r="G9770">
            <v>0</v>
          </cell>
        </row>
        <row r="9771">
          <cell r="A9771" t="str">
            <v/>
          </cell>
          <cell r="B9771" t="str">
            <v/>
          </cell>
          <cell r="C9771">
            <v>0</v>
          </cell>
          <cell r="D9771" t="str">
            <v/>
          </cell>
          <cell r="E9771">
            <v>0</v>
          </cell>
          <cell r="F9771">
            <v>0</v>
          </cell>
          <cell r="G9771">
            <v>0</v>
          </cell>
        </row>
        <row r="9772">
          <cell r="A9772" t="str">
            <v/>
          </cell>
          <cell r="B9772" t="str">
            <v/>
          </cell>
          <cell r="C9772">
            <v>0</v>
          </cell>
          <cell r="D9772" t="str">
            <v/>
          </cell>
          <cell r="E9772">
            <v>0</v>
          </cell>
          <cell r="F9772">
            <v>0</v>
          </cell>
          <cell r="G9772">
            <v>0</v>
          </cell>
        </row>
        <row r="9773">
          <cell r="A9773" t="str">
            <v/>
          </cell>
          <cell r="B9773" t="str">
            <v/>
          </cell>
          <cell r="C9773">
            <v>0</v>
          </cell>
          <cell r="D9773" t="str">
            <v/>
          </cell>
          <cell r="E9773">
            <v>0</v>
          </cell>
          <cell r="F9773">
            <v>0</v>
          </cell>
          <cell r="G9773">
            <v>0</v>
          </cell>
        </row>
        <row r="9774">
          <cell r="A9774" t="str">
            <v/>
          </cell>
          <cell r="B9774" t="str">
            <v/>
          </cell>
          <cell r="C9774">
            <v>0</v>
          </cell>
          <cell r="D9774" t="str">
            <v/>
          </cell>
          <cell r="E9774">
            <v>0</v>
          </cell>
          <cell r="F9774">
            <v>0</v>
          </cell>
          <cell r="G9774">
            <v>0</v>
          </cell>
        </row>
        <row r="9775">
          <cell r="A9775" t="str">
            <v/>
          </cell>
          <cell r="B9775" t="str">
            <v/>
          </cell>
          <cell r="C9775">
            <v>0</v>
          </cell>
          <cell r="D9775" t="str">
            <v/>
          </cell>
          <cell r="E9775">
            <v>0</v>
          </cell>
          <cell r="F9775">
            <v>0</v>
          </cell>
          <cell r="G9775">
            <v>0</v>
          </cell>
        </row>
        <row r="9776">
          <cell r="A9776">
            <v>0</v>
          </cell>
          <cell r="B9776">
            <v>0</v>
          </cell>
          <cell r="C9776">
            <v>0</v>
          </cell>
          <cell r="D9776">
            <v>0</v>
          </cell>
          <cell r="E9776">
            <v>0</v>
          </cell>
          <cell r="F9776" t="str">
            <v>Total A</v>
          </cell>
          <cell r="G9776">
            <v>0</v>
          </cell>
        </row>
        <row r="9777">
          <cell r="A9777">
            <v>0</v>
          </cell>
          <cell r="B9777">
            <v>0</v>
          </cell>
          <cell r="C9777" t="str">
            <v>B - MANO DE OBRA</v>
          </cell>
          <cell r="D9777">
            <v>0</v>
          </cell>
          <cell r="E9777">
            <v>0</v>
          </cell>
          <cell r="F9777">
            <v>0</v>
          </cell>
          <cell r="G9777">
            <v>0</v>
          </cell>
        </row>
        <row r="9778">
          <cell r="A9778" t="str">
            <v/>
          </cell>
          <cell r="B9778">
            <v>0</v>
          </cell>
          <cell r="C9778">
            <v>0</v>
          </cell>
          <cell r="D9778" t="str">
            <v/>
          </cell>
          <cell r="E9778">
            <v>0</v>
          </cell>
          <cell r="F9778">
            <v>0</v>
          </cell>
          <cell r="G9778">
            <v>0</v>
          </cell>
        </row>
        <row r="9779">
          <cell r="A9779" t="str">
            <v/>
          </cell>
          <cell r="B9779">
            <v>0</v>
          </cell>
          <cell r="C9779">
            <v>0</v>
          </cell>
          <cell r="D9779" t="str">
            <v/>
          </cell>
          <cell r="E9779">
            <v>0</v>
          </cell>
          <cell r="F9779">
            <v>0</v>
          </cell>
          <cell r="G9779">
            <v>0</v>
          </cell>
        </row>
        <row r="9780">
          <cell r="A9780" t="str">
            <v/>
          </cell>
          <cell r="B9780">
            <v>0</v>
          </cell>
          <cell r="C9780">
            <v>0</v>
          </cell>
          <cell r="D9780" t="str">
            <v/>
          </cell>
          <cell r="E9780">
            <v>0</v>
          </cell>
          <cell r="F9780">
            <v>0</v>
          </cell>
          <cell r="G9780">
            <v>0</v>
          </cell>
        </row>
        <row r="9781">
          <cell r="A9781" t="str">
            <v/>
          </cell>
          <cell r="B9781">
            <v>0</v>
          </cell>
          <cell r="C9781">
            <v>0</v>
          </cell>
          <cell r="D9781" t="str">
            <v/>
          </cell>
          <cell r="E9781">
            <v>0</v>
          </cell>
          <cell r="F9781">
            <v>0</v>
          </cell>
          <cell r="G9781">
            <v>0</v>
          </cell>
        </row>
        <row r="9782">
          <cell r="A9782" t="str">
            <v/>
          </cell>
          <cell r="B9782">
            <v>0</v>
          </cell>
          <cell r="C9782">
            <v>0</v>
          </cell>
          <cell r="D9782" t="str">
            <v/>
          </cell>
          <cell r="E9782">
            <v>0</v>
          </cell>
          <cell r="F9782">
            <v>0</v>
          </cell>
          <cell r="G9782">
            <v>0</v>
          </cell>
        </row>
        <row r="9783">
          <cell r="A9783" t="str">
            <v/>
          </cell>
          <cell r="B9783">
            <v>0</v>
          </cell>
          <cell r="C9783">
            <v>0</v>
          </cell>
          <cell r="D9783" t="str">
            <v/>
          </cell>
          <cell r="E9783">
            <v>0</v>
          </cell>
          <cell r="F9783">
            <v>0</v>
          </cell>
          <cell r="G9783">
            <v>0</v>
          </cell>
        </row>
        <row r="9784">
          <cell r="A9784" t="str">
            <v/>
          </cell>
          <cell r="B9784">
            <v>0</v>
          </cell>
          <cell r="C9784">
            <v>0</v>
          </cell>
          <cell r="D9784" t="str">
            <v/>
          </cell>
          <cell r="E9784">
            <v>0</v>
          </cell>
          <cell r="F9784">
            <v>0</v>
          </cell>
          <cell r="G9784">
            <v>0</v>
          </cell>
        </row>
        <row r="9785">
          <cell r="A9785" t="str">
            <v/>
          </cell>
          <cell r="B9785">
            <v>0</v>
          </cell>
          <cell r="C9785">
            <v>0</v>
          </cell>
          <cell r="D9785" t="str">
            <v/>
          </cell>
          <cell r="E9785">
            <v>0</v>
          </cell>
          <cell r="F9785">
            <v>0</v>
          </cell>
          <cell r="G9785">
            <v>0</v>
          </cell>
        </row>
        <row r="9786">
          <cell r="A9786">
            <v>0</v>
          </cell>
          <cell r="B9786">
            <v>0</v>
          </cell>
          <cell r="C9786">
            <v>0</v>
          </cell>
          <cell r="D9786">
            <v>0</v>
          </cell>
          <cell r="E9786">
            <v>0</v>
          </cell>
          <cell r="F9786" t="str">
            <v>Total B</v>
          </cell>
          <cell r="G9786">
            <v>0</v>
          </cell>
        </row>
        <row r="9787">
          <cell r="A9787">
            <v>0</v>
          </cell>
          <cell r="B9787">
            <v>0</v>
          </cell>
          <cell r="C9787" t="str">
            <v>C - EQUIPOS</v>
          </cell>
          <cell r="D9787">
            <v>0</v>
          </cell>
          <cell r="E9787">
            <v>0</v>
          </cell>
          <cell r="F9787">
            <v>0</v>
          </cell>
          <cell r="G9787">
            <v>0</v>
          </cell>
        </row>
        <row r="9788">
          <cell r="A9788" t="str">
            <v/>
          </cell>
          <cell r="B9788" t="str">
            <v/>
          </cell>
          <cell r="C9788">
            <v>0</v>
          </cell>
          <cell r="D9788" t="str">
            <v/>
          </cell>
          <cell r="E9788">
            <v>0</v>
          </cell>
          <cell r="F9788">
            <v>0</v>
          </cell>
          <cell r="G9788">
            <v>0</v>
          </cell>
        </row>
        <row r="9789">
          <cell r="A9789" t="str">
            <v/>
          </cell>
          <cell r="B9789" t="str">
            <v/>
          </cell>
          <cell r="C9789">
            <v>0</v>
          </cell>
          <cell r="D9789" t="str">
            <v/>
          </cell>
          <cell r="E9789">
            <v>0</v>
          </cell>
          <cell r="F9789">
            <v>0</v>
          </cell>
          <cell r="G9789">
            <v>0</v>
          </cell>
        </row>
        <row r="9790">
          <cell r="A9790" t="str">
            <v/>
          </cell>
          <cell r="B9790" t="str">
            <v/>
          </cell>
          <cell r="C9790">
            <v>0</v>
          </cell>
          <cell r="D9790" t="str">
            <v/>
          </cell>
          <cell r="E9790">
            <v>0</v>
          </cell>
          <cell r="F9790">
            <v>0</v>
          </cell>
          <cell r="G9790">
            <v>0</v>
          </cell>
        </row>
        <row r="9791">
          <cell r="A9791" t="str">
            <v/>
          </cell>
          <cell r="B9791" t="str">
            <v/>
          </cell>
          <cell r="C9791">
            <v>0</v>
          </cell>
          <cell r="D9791" t="str">
            <v/>
          </cell>
          <cell r="E9791">
            <v>0</v>
          </cell>
          <cell r="F9791">
            <v>0</v>
          </cell>
          <cell r="G9791">
            <v>0</v>
          </cell>
        </row>
        <row r="9792">
          <cell r="A9792" t="str">
            <v/>
          </cell>
          <cell r="B9792" t="str">
            <v/>
          </cell>
          <cell r="C9792">
            <v>0</v>
          </cell>
          <cell r="D9792" t="str">
            <v/>
          </cell>
          <cell r="E9792">
            <v>0</v>
          </cell>
          <cell r="F9792">
            <v>0</v>
          </cell>
          <cell r="G9792">
            <v>0</v>
          </cell>
        </row>
        <row r="9793">
          <cell r="A9793" t="str">
            <v/>
          </cell>
          <cell r="B9793" t="str">
            <v/>
          </cell>
          <cell r="C9793">
            <v>0</v>
          </cell>
          <cell r="D9793" t="str">
            <v/>
          </cell>
          <cell r="E9793">
            <v>0</v>
          </cell>
          <cell r="F9793">
            <v>0</v>
          </cell>
          <cell r="G9793">
            <v>0</v>
          </cell>
        </row>
        <row r="9794">
          <cell r="A9794" t="str">
            <v/>
          </cell>
          <cell r="B9794" t="str">
            <v/>
          </cell>
          <cell r="C9794">
            <v>0</v>
          </cell>
          <cell r="D9794" t="str">
            <v/>
          </cell>
          <cell r="E9794">
            <v>0</v>
          </cell>
          <cell r="F9794">
            <v>0</v>
          </cell>
          <cell r="G9794">
            <v>0</v>
          </cell>
        </row>
        <row r="9795">
          <cell r="A9795" t="str">
            <v/>
          </cell>
          <cell r="B9795" t="str">
            <v/>
          </cell>
          <cell r="C9795">
            <v>0</v>
          </cell>
          <cell r="D9795" t="str">
            <v/>
          </cell>
          <cell r="E9795">
            <v>0</v>
          </cell>
          <cell r="F9795">
            <v>0</v>
          </cell>
          <cell r="G9795">
            <v>0</v>
          </cell>
        </row>
        <row r="9796">
          <cell r="A9796" t="str">
            <v/>
          </cell>
          <cell r="B9796" t="str">
            <v/>
          </cell>
          <cell r="C9796">
            <v>0</v>
          </cell>
          <cell r="D9796" t="str">
            <v/>
          </cell>
          <cell r="E9796">
            <v>0</v>
          </cell>
          <cell r="F9796">
            <v>0</v>
          </cell>
          <cell r="G9796">
            <v>0</v>
          </cell>
        </row>
        <row r="9797">
          <cell r="A9797">
            <v>0</v>
          </cell>
          <cell r="B9797">
            <v>0</v>
          </cell>
          <cell r="C9797">
            <v>0</v>
          </cell>
          <cell r="D9797">
            <v>0</v>
          </cell>
          <cell r="E9797">
            <v>0</v>
          </cell>
          <cell r="F9797" t="str">
            <v>Total C</v>
          </cell>
          <cell r="G9797">
            <v>0</v>
          </cell>
        </row>
        <row r="9798">
          <cell r="A9798">
            <v>0</v>
          </cell>
          <cell r="B9798">
            <v>0</v>
          </cell>
          <cell r="C9798">
            <v>0</v>
          </cell>
          <cell r="D9798">
            <v>0</v>
          </cell>
          <cell r="E9798">
            <v>0</v>
          </cell>
          <cell r="F9798">
            <v>0</v>
          </cell>
          <cell r="G9798">
            <v>0</v>
          </cell>
        </row>
        <row r="9799">
          <cell r="A9799" t="str">
            <v/>
          </cell>
          <cell r="B9799" t="str">
            <v/>
          </cell>
          <cell r="C9799">
            <v>0</v>
          </cell>
          <cell r="D9799" t="str">
            <v>Costo  Neto</v>
          </cell>
          <cell r="E9799">
            <v>0</v>
          </cell>
          <cell r="F9799" t="str">
            <v>Total D=A+B+C</v>
          </cell>
          <cell r="G9799">
            <v>0</v>
          </cell>
        </row>
        <row r="9801">
          <cell r="A9801" t="str">
            <v>ANALISIS DE PRECIOS</v>
          </cell>
          <cell r="B9801">
            <v>0</v>
          </cell>
          <cell r="C9801">
            <v>0</v>
          </cell>
          <cell r="D9801">
            <v>0</v>
          </cell>
          <cell r="E9801">
            <v>0</v>
          </cell>
          <cell r="F9801">
            <v>0</v>
          </cell>
          <cell r="G9801">
            <v>0</v>
          </cell>
        </row>
        <row r="9802">
          <cell r="A9802" t="str">
            <v>COMITENTE:</v>
          </cell>
          <cell r="B9802" t="str">
            <v>DIRECCIÓN DE ARQUITECTURA</v>
          </cell>
          <cell r="C9802">
            <v>0</v>
          </cell>
          <cell r="D9802">
            <v>0</v>
          </cell>
          <cell r="E9802">
            <v>0</v>
          </cell>
          <cell r="F9802">
            <v>0</v>
          </cell>
          <cell r="G9802">
            <v>0</v>
          </cell>
        </row>
        <row r="9803">
          <cell r="A9803" t="str">
            <v>CONTRATISTA:</v>
          </cell>
          <cell r="B9803" t="str">
            <v>FUNCIONALES SIGOP</v>
          </cell>
          <cell r="C9803">
            <v>0</v>
          </cell>
          <cell r="D9803">
            <v>0</v>
          </cell>
          <cell r="E9803">
            <v>0</v>
          </cell>
          <cell r="F9803">
            <v>0</v>
          </cell>
          <cell r="G9803">
            <v>0</v>
          </cell>
        </row>
        <row r="9804">
          <cell r="A9804" t="str">
            <v>OBRA:</v>
          </cell>
          <cell r="B9804" t="str">
            <v>PRUEBA PLANILLA DE MEDICION</v>
          </cell>
          <cell r="C9804">
            <v>0</v>
          </cell>
          <cell r="D9804">
            <v>0</v>
          </cell>
          <cell r="E9804">
            <v>0</v>
          </cell>
          <cell r="F9804" t="str">
            <v>PRECIOS A:</v>
          </cell>
          <cell r="G9804">
            <v>0</v>
          </cell>
        </row>
        <row r="9805">
          <cell r="A9805" t="str">
            <v>UBICACIÓN:</v>
          </cell>
          <cell r="B9805" t="str">
            <v>CENTRO CIVICO</v>
          </cell>
          <cell r="C9805">
            <v>0</v>
          </cell>
          <cell r="D9805">
            <v>0</v>
          </cell>
          <cell r="E9805">
            <v>0</v>
          </cell>
          <cell r="F9805">
            <v>0</v>
          </cell>
          <cell r="G9805">
            <v>0</v>
          </cell>
        </row>
        <row r="9806">
          <cell r="A9806" t="str">
            <v>RUBRO:</v>
          </cell>
          <cell r="B9806" t="str">
            <v/>
          </cell>
          <cell r="C9806" t="str">
            <v/>
          </cell>
          <cell r="D9806">
            <v>0</v>
          </cell>
          <cell r="E9806">
            <v>0</v>
          </cell>
          <cell r="F9806">
            <v>0</v>
          </cell>
          <cell r="G9806">
            <v>0</v>
          </cell>
        </row>
        <row r="9807">
          <cell r="A9807" t="str">
            <v>ITEM:</v>
          </cell>
          <cell r="B9807" t="str">
            <v/>
          </cell>
          <cell r="C9807" t="str">
            <v/>
          </cell>
          <cell r="D9807">
            <v>0</v>
          </cell>
          <cell r="E9807">
            <v>0</v>
          </cell>
          <cell r="F9807" t="str">
            <v>UNIDAD:</v>
          </cell>
          <cell r="G9807" t="str">
            <v/>
          </cell>
        </row>
        <row r="9808">
          <cell r="A9808">
            <v>0</v>
          </cell>
          <cell r="B9808">
            <v>0</v>
          </cell>
          <cell r="C9808">
            <v>0</v>
          </cell>
          <cell r="D9808">
            <v>0</v>
          </cell>
          <cell r="E9808">
            <v>0</v>
          </cell>
          <cell r="F9808">
            <v>0</v>
          </cell>
          <cell r="G9808">
            <v>0</v>
          </cell>
        </row>
        <row r="9809">
          <cell r="A9809" t="str">
            <v>DATOS REDETERMINACION</v>
          </cell>
          <cell r="B9809">
            <v>0</v>
          </cell>
          <cell r="C9809" t="str">
            <v>DESIGNACION</v>
          </cell>
          <cell r="D9809" t="str">
            <v>U</v>
          </cell>
          <cell r="E9809" t="str">
            <v>Cantidad</v>
          </cell>
          <cell r="F9809" t="str">
            <v>$ Unitarios</v>
          </cell>
          <cell r="G9809" t="str">
            <v>$ Parcial</v>
          </cell>
        </row>
        <row r="9810">
          <cell r="A9810" t="str">
            <v>CÓDIGO</v>
          </cell>
          <cell r="B9810" t="str">
            <v>DESCRIPCIÓN</v>
          </cell>
          <cell r="C9810">
            <v>0</v>
          </cell>
          <cell r="D9810">
            <v>0</v>
          </cell>
          <cell r="E9810">
            <v>0</v>
          </cell>
          <cell r="F9810">
            <v>0</v>
          </cell>
          <cell r="G9810">
            <v>0</v>
          </cell>
        </row>
        <row r="9811">
          <cell r="A9811">
            <v>0</v>
          </cell>
          <cell r="B9811">
            <v>0</v>
          </cell>
          <cell r="C9811" t="str">
            <v>A - MATERIALES</v>
          </cell>
          <cell r="D9811">
            <v>0</v>
          </cell>
          <cell r="E9811">
            <v>0</v>
          </cell>
          <cell r="F9811">
            <v>0</v>
          </cell>
          <cell r="G9811">
            <v>0</v>
          </cell>
        </row>
        <row r="9812">
          <cell r="A9812" t="str">
            <v/>
          </cell>
          <cell r="B9812" t="str">
            <v/>
          </cell>
          <cell r="C9812">
            <v>0</v>
          </cell>
          <cell r="D9812" t="str">
            <v/>
          </cell>
          <cell r="E9812">
            <v>0</v>
          </cell>
          <cell r="F9812">
            <v>0</v>
          </cell>
          <cell r="G9812">
            <v>0</v>
          </cell>
        </row>
        <row r="9813">
          <cell r="A9813" t="str">
            <v/>
          </cell>
          <cell r="B9813" t="str">
            <v/>
          </cell>
          <cell r="C9813">
            <v>0</v>
          </cell>
          <cell r="D9813" t="str">
            <v/>
          </cell>
          <cell r="E9813">
            <v>0</v>
          </cell>
          <cell r="F9813">
            <v>0</v>
          </cell>
          <cell r="G9813">
            <v>0</v>
          </cell>
        </row>
        <row r="9814">
          <cell r="A9814" t="str">
            <v/>
          </cell>
          <cell r="B9814" t="str">
            <v/>
          </cell>
          <cell r="C9814">
            <v>0</v>
          </cell>
          <cell r="D9814" t="str">
            <v/>
          </cell>
          <cell r="E9814">
            <v>0</v>
          </cell>
          <cell r="F9814">
            <v>0</v>
          </cell>
          <cell r="G9814">
            <v>0</v>
          </cell>
        </row>
        <row r="9815">
          <cell r="A9815" t="str">
            <v/>
          </cell>
          <cell r="B9815" t="str">
            <v/>
          </cell>
          <cell r="C9815">
            <v>0</v>
          </cell>
          <cell r="D9815" t="str">
            <v/>
          </cell>
          <cell r="E9815">
            <v>0</v>
          </cell>
          <cell r="F9815">
            <v>0</v>
          </cell>
          <cell r="G9815">
            <v>0</v>
          </cell>
        </row>
        <row r="9816">
          <cell r="A9816" t="str">
            <v/>
          </cell>
          <cell r="B9816" t="str">
            <v/>
          </cell>
          <cell r="C9816">
            <v>0</v>
          </cell>
          <cell r="D9816" t="str">
            <v/>
          </cell>
          <cell r="E9816">
            <v>0</v>
          </cell>
          <cell r="F9816">
            <v>0</v>
          </cell>
          <cell r="G9816">
            <v>0</v>
          </cell>
        </row>
        <row r="9817">
          <cell r="A9817" t="str">
            <v/>
          </cell>
          <cell r="B9817" t="str">
            <v/>
          </cell>
          <cell r="C9817">
            <v>0</v>
          </cell>
          <cell r="D9817" t="str">
            <v/>
          </cell>
          <cell r="E9817">
            <v>0</v>
          </cell>
          <cell r="F9817">
            <v>0</v>
          </cell>
          <cell r="G9817">
            <v>0</v>
          </cell>
        </row>
        <row r="9818">
          <cell r="A9818" t="str">
            <v/>
          </cell>
          <cell r="B9818" t="str">
            <v/>
          </cell>
          <cell r="C9818">
            <v>0</v>
          </cell>
          <cell r="D9818" t="str">
            <v/>
          </cell>
          <cell r="E9818">
            <v>0</v>
          </cell>
          <cell r="F9818">
            <v>0</v>
          </cell>
          <cell r="G9818">
            <v>0</v>
          </cell>
        </row>
        <row r="9819">
          <cell r="A9819" t="str">
            <v/>
          </cell>
          <cell r="B9819" t="str">
            <v/>
          </cell>
          <cell r="C9819">
            <v>0</v>
          </cell>
          <cell r="D9819" t="str">
            <v/>
          </cell>
          <cell r="E9819">
            <v>0</v>
          </cell>
          <cell r="F9819">
            <v>0</v>
          </cell>
          <cell r="G9819">
            <v>0</v>
          </cell>
        </row>
        <row r="9820">
          <cell r="A9820" t="str">
            <v/>
          </cell>
          <cell r="B9820" t="str">
            <v/>
          </cell>
          <cell r="C9820">
            <v>0</v>
          </cell>
          <cell r="D9820" t="str">
            <v/>
          </cell>
          <cell r="E9820">
            <v>0</v>
          </cell>
          <cell r="F9820">
            <v>0</v>
          </cell>
          <cell r="G9820">
            <v>0</v>
          </cell>
        </row>
        <row r="9821">
          <cell r="A9821" t="str">
            <v/>
          </cell>
          <cell r="B9821" t="str">
            <v/>
          </cell>
          <cell r="C9821">
            <v>0</v>
          </cell>
          <cell r="D9821" t="str">
            <v/>
          </cell>
          <cell r="E9821">
            <v>0</v>
          </cell>
          <cell r="F9821">
            <v>0</v>
          </cell>
          <cell r="G9821">
            <v>0</v>
          </cell>
        </row>
        <row r="9822">
          <cell r="A9822" t="str">
            <v/>
          </cell>
          <cell r="B9822" t="str">
            <v/>
          </cell>
          <cell r="C9822">
            <v>0</v>
          </cell>
          <cell r="D9822" t="str">
            <v/>
          </cell>
          <cell r="E9822">
            <v>0</v>
          </cell>
          <cell r="F9822">
            <v>0</v>
          </cell>
          <cell r="G9822">
            <v>0</v>
          </cell>
        </row>
        <row r="9823">
          <cell r="A9823" t="str">
            <v/>
          </cell>
          <cell r="B9823" t="str">
            <v/>
          </cell>
          <cell r="C9823">
            <v>0</v>
          </cell>
          <cell r="D9823" t="str">
            <v/>
          </cell>
          <cell r="E9823">
            <v>0</v>
          </cell>
          <cell r="F9823">
            <v>0</v>
          </cell>
          <cell r="G9823">
            <v>0</v>
          </cell>
        </row>
        <row r="9824">
          <cell r="A9824" t="str">
            <v/>
          </cell>
          <cell r="B9824" t="str">
            <v/>
          </cell>
          <cell r="C9824">
            <v>0</v>
          </cell>
          <cell r="D9824" t="str">
            <v/>
          </cell>
          <cell r="E9824">
            <v>0</v>
          </cell>
          <cell r="F9824">
            <v>0</v>
          </cell>
          <cell r="G9824">
            <v>0</v>
          </cell>
        </row>
        <row r="9825">
          <cell r="A9825" t="str">
            <v/>
          </cell>
          <cell r="B9825" t="str">
            <v/>
          </cell>
          <cell r="C9825">
            <v>0</v>
          </cell>
          <cell r="D9825" t="str">
            <v/>
          </cell>
          <cell r="E9825">
            <v>0</v>
          </cell>
          <cell r="F9825">
            <v>0</v>
          </cell>
          <cell r="G9825">
            <v>0</v>
          </cell>
        </row>
        <row r="9826">
          <cell r="A9826">
            <v>0</v>
          </cell>
          <cell r="B9826">
            <v>0</v>
          </cell>
          <cell r="C9826">
            <v>0</v>
          </cell>
          <cell r="D9826">
            <v>0</v>
          </cell>
          <cell r="E9826">
            <v>0</v>
          </cell>
          <cell r="F9826" t="str">
            <v>Total A</v>
          </cell>
          <cell r="G9826">
            <v>0</v>
          </cell>
        </row>
        <row r="9827">
          <cell r="A9827">
            <v>0</v>
          </cell>
          <cell r="B9827">
            <v>0</v>
          </cell>
          <cell r="C9827" t="str">
            <v>B - MANO DE OBRA</v>
          </cell>
          <cell r="D9827">
            <v>0</v>
          </cell>
          <cell r="E9827">
            <v>0</v>
          </cell>
          <cell r="F9827">
            <v>0</v>
          </cell>
          <cell r="G9827">
            <v>0</v>
          </cell>
        </row>
        <row r="9828">
          <cell r="A9828" t="str">
            <v/>
          </cell>
          <cell r="B9828">
            <v>0</v>
          </cell>
          <cell r="C9828">
            <v>0</v>
          </cell>
          <cell r="D9828" t="str">
            <v/>
          </cell>
          <cell r="E9828">
            <v>0</v>
          </cell>
          <cell r="F9828">
            <v>0</v>
          </cell>
          <cell r="G9828">
            <v>0</v>
          </cell>
        </row>
        <row r="9829">
          <cell r="A9829" t="str">
            <v/>
          </cell>
          <cell r="B9829">
            <v>0</v>
          </cell>
          <cell r="C9829">
            <v>0</v>
          </cell>
          <cell r="D9829" t="str">
            <v/>
          </cell>
          <cell r="E9829">
            <v>0</v>
          </cell>
          <cell r="F9829">
            <v>0</v>
          </cell>
          <cell r="G9829">
            <v>0</v>
          </cell>
        </row>
        <row r="9830">
          <cell r="A9830" t="str">
            <v/>
          </cell>
          <cell r="B9830">
            <v>0</v>
          </cell>
          <cell r="C9830">
            <v>0</v>
          </cell>
          <cell r="D9830" t="str">
            <v/>
          </cell>
          <cell r="E9830">
            <v>0</v>
          </cell>
          <cell r="F9830">
            <v>0</v>
          </cell>
          <cell r="G9830">
            <v>0</v>
          </cell>
        </row>
        <row r="9831">
          <cell r="A9831" t="str">
            <v/>
          </cell>
          <cell r="B9831">
            <v>0</v>
          </cell>
          <cell r="C9831">
            <v>0</v>
          </cell>
          <cell r="D9831" t="str">
            <v/>
          </cell>
          <cell r="E9831">
            <v>0</v>
          </cell>
          <cell r="F9831">
            <v>0</v>
          </cell>
          <cell r="G9831">
            <v>0</v>
          </cell>
        </row>
        <row r="9832">
          <cell r="A9832" t="str">
            <v/>
          </cell>
          <cell r="B9832">
            <v>0</v>
          </cell>
          <cell r="C9832">
            <v>0</v>
          </cell>
          <cell r="D9832" t="str">
            <v/>
          </cell>
          <cell r="E9832">
            <v>0</v>
          </cell>
          <cell r="F9832">
            <v>0</v>
          </cell>
          <cell r="G9832">
            <v>0</v>
          </cell>
        </row>
        <row r="9833">
          <cell r="A9833" t="str">
            <v/>
          </cell>
          <cell r="B9833">
            <v>0</v>
          </cell>
          <cell r="C9833">
            <v>0</v>
          </cell>
          <cell r="D9833" t="str">
            <v/>
          </cell>
          <cell r="E9833">
            <v>0</v>
          </cell>
          <cell r="F9833">
            <v>0</v>
          </cell>
          <cell r="G9833">
            <v>0</v>
          </cell>
        </row>
        <row r="9834">
          <cell r="A9834" t="str">
            <v/>
          </cell>
          <cell r="B9834">
            <v>0</v>
          </cell>
          <cell r="C9834">
            <v>0</v>
          </cell>
          <cell r="D9834" t="str">
            <v/>
          </cell>
          <cell r="E9834">
            <v>0</v>
          </cell>
          <cell r="F9834">
            <v>0</v>
          </cell>
          <cell r="G9834">
            <v>0</v>
          </cell>
        </row>
        <row r="9835">
          <cell r="A9835" t="str">
            <v/>
          </cell>
          <cell r="B9835">
            <v>0</v>
          </cell>
          <cell r="C9835">
            <v>0</v>
          </cell>
          <cell r="D9835" t="str">
            <v/>
          </cell>
          <cell r="E9835">
            <v>0</v>
          </cell>
          <cell r="F9835">
            <v>0</v>
          </cell>
          <cell r="G9835">
            <v>0</v>
          </cell>
        </row>
        <row r="9836">
          <cell r="A9836">
            <v>0</v>
          </cell>
          <cell r="B9836">
            <v>0</v>
          </cell>
          <cell r="C9836">
            <v>0</v>
          </cell>
          <cell r="D9836">
            <v>0</v>
          </cell>
          <cell r="E9836">
            <v>0</v>
          </cell>
          <cell r="F9836" t="str">
            <v>Total B</v>
          </cell>
          <cell r="G9836">
            <v>0</v>
          </cell>
        </row>
        <row r="9837">
          <cell r="A9837">
            <v>0</v>
          </cell>
          <cell r="B9837">
            <v>0</v>
          </cell>
          <cell r="C9837" t="str">
            <v>C - EQUIPOS</v>
          </cell>
          <cell r="D9837">
            <v>0</v>
          </cell>
          <cell r="E9837">
            <v>0</v>
          </cell>
          <cell r="F9837">
            <v>0</v>
          </cell>
          <cell r="G9837">
            <v>0</v>
          </cell>
        </row>
        <row r="9838">
          <cell r="A9838" t="str">
            <v/>
          </cell>
          <cell r="B9838" t="str">
            <v/>
          </cell>
          <cell r="C9838">
            <v>0</v>
          </cell>
          <cell r="D9838" t="str">
            <v/>
          </cell>
          <cell r="E9838">
            <v>0</v>
          </cell>
          <cell r="F9838">
            <v>0</v>
          </cell>
          <cell r="G9838">
            <v>0</v>
          </cell>
        </row>
        <row r="9839">
          <cell r="A9839" t="str">
            <v/>
          </cell>
          <cell r="B9839" t="str">
            <v/>
          </cell>
          <cell r="C9839">
            <v>0</v>
          </cell>
          <cell r="D9839" t="str">
            <v/>
          </cell>
          <cell r="E9839">
            <v>0</v>
          </cell>
          <cell r="F9839">
            <v>0</v>
          </cell>
          <cell r="G9839">
            <v>0</v>
          </cell>
        </row>
        <row r="9840">
          <cell r="A9840" t="str">
            <v/>
          </cell>
          <cell r="B9840" t="str">
            <v/>
          </cell>
          <cell r="C9840">
            <v>0</v>
          </cell>
          <cell r="D9840" t="str">
            <v/>
          </cell>
          <cell r="E9840">
            <v>0</v>
          </cell>
          <cell r="F9840">
            <v>0</v>
          </cell>
          <cell r="G9840">
            <v>0</v>
          </cell>
        </row>
        <row r="9841">
          <cell r="A9841" t="str">
            <v/>
          </cell>
          <cell r="B9841" t="str">
            <v/>
          </cell>
          <cell r="C9841">
            <v>0</v>
          </cell>
          <cell r="D9841" t="str">
            <v/>
          </cell>
          <cell r="E9841">
            <v>0</v>
          </cell>
          <cell r="F9841">
            <v>0</v>
          </cell>
          <cell r="G9841">
            <v>0</v>
          </cell>
        </row>
        <row r="9842">
          <cell r="A9842" t="str">
            <v/>
          </cell>
          <cell r="B9842" t="str">
            <v/>
          </cell>
          <cell r="C9842">
            <v>0</v>
          </cell>
          <cell r="D9842" t="str">
            <v/>
          </cell>
          <cell r="E9842">
            <v>0</v>
          </cell>
          <cell r="F9842">
            <v>0</v>
          </cell>
          <cell r="G9842">
            <v>0</v>
          </cell>
        </row>
        <row r="9843">
          <cell r="A9843" t="str">
            <v/>
          </cell>
          <cell r="B9843" t="str">
            <v/>
          </cell>
          <cell r="C9843">
            <v>0</v>
          </cell>
          <cell r="D9843" t="str">
            <v/>
          </cell>
          <cell r="E9843">
            <v>0</v>
          </cell>
          <cell r="F9843">
            <v>0</v>
          </cell>
          <cell r="G9843">
            <v>0</v>
          </cell>
        </row>
        <row r="9844">
          <cell r="A9844" t="str">
            <v/>
          </cell>
          <cell r="B9844" t="str">
            <v/>
          </cell>
          <cell r="C9844">
            <v>0</v>
          </cell>
          <cell r="D9844" t="str">
            <v/>
          </cell>
          <cell r="E9844">
            <v>0</v>
          </cell>
          <cell r="F9844">
            <v>0</v>
          </cell>
          <cell r="G9844">
            <v>0</v>
          </cell>
        </row>
        <row r="9845">
          <cell r="A9845" t="str">
            <v/>
          </cell>
          <cell r="B9845" t="str">
            <v/>
          </cell>
          <cell r="C9845">
            <v>0</v>
          </cell>
          <cell r="D9845" t="str">
            <v/>
          </cell>
          <cell r="E9845">
            <v>0</v>
          </cell>
          <cell r="F9845">
            <v>0</v>
          </cell>
          <cell r="G9845">
            <v>0</v>
          </cell>
        </row>
        <row r="9846">
          <cell r="A9846" t="str">
            <v/>
          </cell>
          <cell r="B9846" t="str">
            <v/>
          </cell>
          <cell r="C9846">
            <v>0</v>
          </cell>
          <cell r="D9846" t="str">
            <v/>
          </cell>
          <cell r="E9846">
            <v>0</v>
          </cell>
          <cell r="F9846">
            <v>0</v>
          </cell>
          <cell r="G9846">
            <v>0</v>
          </cell>
        </row>
        <row r="9847">
          <cell r="A9847">
            <v>0</v>
          </cell>
          <cell r="B9847">
            <v>0</v>
          </cell>
          <cell r="C9847">
            <v>0</v>
          </cell>
          <cell r="D9847">
            <v>0</v>
          </cell>
          <cell r="E9847">
            <v>0</v>
          </cell>
          <cell r="F9847" t="str">
            <v>Total C</v>
          </cell>
          <cell r="G9847">
            <v>0</v>
          </cell>
        </row>
        <row r="9848">
          <cell r="A9848">
            <v>0</v>
          </cell>
          <cell r="B9848">
            <v>0</v>
          </cell>
          <cell r="C9848">
            <v>0</v>
          </cell>
          <cell r="D9848">
            <v>0</v>
          </cell>
          <cell r="E9848">
            <v>0</v>
          </cell>
          <cell r="F9848">
            <v>0</v>
          </cell>
          <cell r="G9848">
            <v>0</v>
          </cell>
        </row>
        <row r="9849">
          <cell r="A9849" t="str">
            <v/>
          </cell>
          <cell r="B9849" t="str">
            <v/>
          </cell>
          <cell r="C9849">
            <v>0</v>
          </cell>
          <cell r="D9849" t="str">
            <v>Costo  Neto</v>
          </cell>
          <cell r="E9849">
            <v>0</v>
          </cell>
          <cell r="F9849" t="str">
            <v>Total D=A+B+C</v>
          </cell>
          <cell r="G9849">
            <v>0</v>
          </cell>
        </row>
        <row r="9851">
          <cell r="A9851" t="str">
            <v>ANALISIS DE PRECIOS</v>
          </cell>
          <cell r="B9851">
            <v>0</v>
          </cell>
          <cell r="C9851">
            <v>0</v>
          </cell>
          <cell r="D9851">
            <v>0</v>
          </cell>
          <cell r="E9851">
            <v>0</v>
          </cell>
          <cell r="F9851">
            <v>0</v>
          </cell>
          <cell r="G9851">
            <v>0</v>
          </cell>
        </row>
        <row r="9852">
          <cell r="A9852" t="str">
            <v>COMITENTE:</v>
          </cell>
          <cell r="B9852" t="str">
            <v>DIRECCIÓN DE ARQUITECTURA</v>
          </cell>
          <cell r="C9852">
            <v>0</v>
          </cell>
          <cell r="D9852">
            <v>0</v>
          </cell>
          <cell r="E9852">
            <v>0</v>
          </cell>
          <cell r="F9852">
            <v>0</v>
          </cell>
          <cell r="G9852">
            <v>0</v>
          </cell>
        </row>
        <row r="9853">
          <cell r="A9853" t="str">
            <v>CONTRATISTA:</v>
          </cell>
          <cell r="B9853" t="str">
            <v>FUNCIONALES SIGOP</v>
          </cell>
          <cell r="C9853">
            <v>0</v>
          </cell>
          <cell r="D9853">
            <v>0</v>
          </cell>
          <cell r="E9853">
            <v>0</v>
          </cell>
          <cell r="F9853">
            <v>0</v>
          </cell>
          <cell r="G9853">
            <v>0</v>
          </cell>
        </row>
        <row r="9854">
          <cell r="A9854" t="str">
            <v>OBRA:</v>
          </cell>
          <cell r="B9854" t="str">
            <v>PRUEBA PLANILLA DE MEDICION</v>
          </cell>
          <cell r="C9854">
            <v>0</v>
          </cell>
          <cell r="D9854">
            <v>0</v>
          </cell>
          <cell r="E9854">
            <v>0</v>
          </cell>
          <cell r="F9854" t="str">
            <v>PRECIOS A:</v>
          </cell>
          <cell r="G9854">
            <v>0</v>
          </cell>
        </row>
        <row r="9855">
          <cell r="A9855" t="str">
            <v>UBICACIÓN:</v>
          </cell>
          <cell r="B9855" t="str">
            <v>CENTRO CIVICO</v>
          </cell>
          <cell r="C9855">
            <v>0</v>
          </cell>
          <cell r="D9855">
            <v>0</v>
          </cell>
          <cell r="E9855">
            <v>0</v>
          </cell>
          <cell r="F9855">
            <v>0</v>
          </cell>
          <cell r="G9855">
            <v>0</v>
          </cell>
        </row>
        <row r="9856">
          <cell r="A9856" t="str">
            <v>RUBRO:</v>
          </cell>
          <cell r="B9856" t="str">
            <v/>
          </cell>
          <cell r="C9856" t="str">
            <v/>
          </cell>
          <cell r="D9856">
            <v>0</v>
          </cell>
          <cell r="E9856">
            <v>0</v>
          </cell>
          <cell r="F9856">
            <v>0</v>
          </cell>
          <cell r="G9856">
            <v>0</v>
          </cell>
        </row>
        <row r="9857">
          <cell r="A9857" t="str">
            <v>ITEM:</v>
          </cell>
          <cell r="B9857" t="str">
            <v/>
          </cell>
          <cell r="C9857" t="str">
            <v/>
          </cell>
          <cell r="D9857">
            <v>0</v>
          </cell>
          <cell r="E9857">
            <v>0</v>
          </cell>
          <cell r="F9857" t="str">
            <v>UNIDAD:</v>
          </cell>
          <cell r="G9857" t="str">
            <v/>
          </cell>
        </row>
        <row r="9858">
          <cell r="A9858">
            <v>0</v>
          </cell>
          <cell r="B9858">
            <v>0</v>
          </cell>
          <cell r="C9858">
            <v>0</v>
          </cell>
          <cell r="D9858">
            <v>0</v>
          </cell>
          <cell r="E9858">
            <v>0</v>
          </cell>
          <cell r="F9858">
            <v>0</v>
          </cell>
          <cell r="G9858">
            <v>0</v>
          </cell>
        </row>
        <row r="9859">
          <cell r="A9859" t="str">
            <v>DATOS REDETERMINACION</v>
          </cell>
          <cell r="B9859">
            <v>0</v>
          </cell>
          <cell r="C9859" t="str">
            <v>DESIGNACION</v>
          </cell>
          <cell r="D9859" t="str">
            <v>U</v>
          </cell>
          <cell r="E9859" t="str">
            <v>Cantidad</v>
          </cell>
          <cell r="F9859" t="str">
            <v>$ Unitarios</v>
          </cell>
          <cell r="G9859" t="str">
            <v>$ Parcial</v>
          </cell>
        </row>
        <row r="9860">
          <cell r="A9860" t="str">
            <v>CÓDIGO</v>
          </cell>
          <cell r="B9860" t="str">
            <v>DESCRIPCIÓN</v>
          </cell>
          <cell r="C9860">
            <v>0</v>
          </cell>
          <cell r="D9860">
            <v>0</v>
          </cell>
          <cell r="E9860">
            <v>0</v>
          </cell>
          <cell r="F9860">
            <v>0</v>
          </cell>
          <cell r="G9860">
            <v>0</v>
          </cell>
        </row>
        <row r="9861">
          <cell r="A9861">
            <v>0</v>
          </cell>
          <cell r="B9861">
            <v>0</v>
          </cell>
          <cell r="C9861" t="str">
            <v>A - MATERIALES</v>
          </cell>
          <cell r="D9861">
            <v>0</v>
          </cell>
          <cell r="E9861">
            <v>0</v>
          </cell>
          <cell r="F9861">
            <v>0</v>
          </cell>
          <cell r="G9861">
            <v>0</v>
          </cell>
        </row>
        <row r="9862">
          <cell r="A9862" t="str">
            <v/>
          </cell>
          <cell r="B9862" t="str">
            <v/>
          </cell>
          <cell r="C9862">
            <v>0</v>
          </cell>
          <cell r="D9862" t="str">
            <v/>
          </cell>
          <cell r="E9862">
            <v>0</v>
          </cell>
          <cell r="F9862">
            <v>0</v>
          </cell>
          <cell r="G9862">
            <v>0</v>
          </cell>
        </row>
        <row r="9863">
          <cell r="A9863" t="str">
            <v/>
          </cell>
          <cell r="B9863" t="str">
            <v/>
          </cell>
          <cell r="C9863">
            <v>0</v>
          </cell>
          <cell r="D9863" t="str">
            <v/>
          </cell>
          <cell r="E9863">
            <v>0</v>
          </cell>
          <cell r="F9863">
            <v>0</v>
          </cell>
          <cell r="G9863">
            <v>0</v>
          </cell>
        </row>
        <row r="9864">
          <cell r="A9864" t="str">
            <v/>
          </cell>
          <cell r="B9864" t="str">
            <v/>
          </cell>
          <cell r="C9864">
            <v>0</v>
          </cell>
          <cell r="D9864" t="str">
            <v/>
          </cell>
          <cell r="E9864">
            <v>0</v>
          </cell>
          <cell r="F9864">
            <v>0</v>
          </cell>
          <cell r="G9864">
            <v>0</v>
          </cell>
        </row>
        <row r="9865">
          <cell r="A9865" t="str">
            <v/>
          </cell>
          <cell r="B9865" t="str">
            <v/>
          </cell>
          <cell r="C9865">
            <v>0</v>
          </cell>
          <cell r="D9865" t="str">
            <v/>
          </cell>
          <cell r="E9865">
            <v>0</v>
          </cell>
          <cell r="F9865">
            <v>0</v>
          </cell>
          <cell r="G9865">
            <v>0</v>
          </cell>
        </row>
        <row r="9866">
          <cell r="A9866" t="str">
            <v/>
          </cell>
          <cell r="B9866" t="str">
            <v/>
          </cell>
          <cell r="C9866">
            <v>0</v>
          </cell>
          <cell r="D9866" t="str">
            <v/>
          </cell>
          <cell r="E9866">
            <v>0</v>
          </cell>
          <cell r="F9866">
            <v>0</v>
          </cell>
          <cell r="G9866">
            <v>0</v>
          </cell>
        </row>
        <row r="9867">
          <cell r="A9867" t="str">
            <v/>
          </cell>
          <cell r="B9867" t="str">
            <v/>
          </cell>
          <cell r="C9867">
            <v>0</v>
          </cell>
          <cell r="D9867" t="str">
            <v/>
          </cell>
          <cell r="E9867">
            <v>0</v>
          </cell>
          <cell r="F9867">
            <v>0</v>
          </cell>
          <cell r="G9867">
            <v>0</v>
          </cell>
        </row>
        <row r="9868">
          <cell r="A9868" t="str">
            <v/>
          </cell>
          <cell r="B9868" t="str">
            <v/>
          </cell>
          <cell r="C9868">
            <v>0</v>
          </cell>
          <cell r="D9868" t="str">
            <v/>
          </cell>
          <cell r="E9868">
            <v>0</v>
          </cell>
          <cell r="F9868">
            <v>0</v>
          </cell>
          <cell r="G9868">
            <v>0</v>
          </cell>
        </row>
        <row r="9869">
          <cell r="A9869" t="str">
            <v/>
          </cell>
          <cell r="B9869" t="str">
            <v/>
          </cell>
          <cell r="C9869">
            <v>0</v>
          </cell>
          <cell r="D9869" t="str">
            <v/>
          </cell>
          <cell r="E9869">
            <v>0</v>
          </cell>
          <cell r="F9869">
            <v>0</v>
          </cell>
          <cell r="G9869">
            <v>0</v>
          </cell>
        </row>
        <row r="9870">
          <cell r="A9870" t="str">
            <v/>
          </cell>
          <cell r="B9870" t="str">
            <v/>
          </cell>
          <cell r="C9870">
            <v>0</v>
          </cell>
          <cell r="D9870" t="str">
            <v/>
          </cell>
          <cell r="E9870">
            <v>0</v>
          </cell>
          <cell r="F9870">
            <v>0</v>
          </cell>
          <cell r="G9870">
            <v>0</v>
          </cell>
        </row>
        <row r="9871">
          <cell r="A9871" t="str">
            <v/>
          </cell>
          <cell r="B9871" t="str">
            <v/>
          </cell>
          <cell r="C9871">
            <v>0</v>
          </cell>
          <cell r="D9871" t="str">
            <v/>
          </cell>
          <cell r="E9871">
            <v>0</v>
          </cell>
          <cell r="F9871">
            <v>0</v>
          </cell>
          <cell r="G9871">
            <v>0</v>
          </cell>
        </row>
        <row r="9872">
          <cell r="A9872" t="str">
            <v/>
          </cell>
          <cell r="B9872" t="str">
            <v/>
          </cell>
          <cell r="C9872">
            <v>0</v>
          </cell>
          <cell r="D9872" t="str">
            <v/>
          </cell>
          <cell r="E9872">
            <v>0</v>
          </cell>
          <cell r="F9872">
            <v>0</v>
          </cell>
          <cell r="G9872">
            <v>0</v>
          </cell>
        </row>
        <row r="9873">
          <cell r="A9873" t="str">
            <v/>
          </cell>
          <cell r="B9873" t="str">
            <v/>
          </cell>
          <cell r="C9873">
            <v>0</v>
          </cell>
          <cell r="D9873" t="str">
            <v/>
          </cell>
          <cell r="E9873">
            <v>0</v>
          </cell>
          <cell r="F9873">
            <v>0</v>
          </cell>
          <cell r="G9873">
            <v>0</v>
          </cell>
        </row>
        <row r="9874">
          <cell r="A9874" t="str">
            <v/>
          </cell>
          <cell r="B9874" t="str">
            <v/>
          </cell>
          <cell r="C9874">
            <v>0</v>
          </cell>
          <cell r="D9874" t="str">
            <v/>
          </cell>
          <cell r="E9874">
            <v>0</v>
          </cell>
          <cell r="F9874">
            <v>0</v>
          </cell>
          <cell r="G9874">
            <v>0</v>
          </cell>
        </row>
        <row r="9875">
          <cell r="A9875" t="str">
            <v/>
          </cell>
          <cell r="B9875" t="str">
            <v/>
          </cell>
          <cell r="C9875">
            <v>0</v>
          </cell>
          <cell r="D9875" t="str">
            <v/>
          </cell>
          <cell r="E9875">
            <v>0</v>
          </cell>
          <cell r="F9875">
            <v>0</v>
          </cell>
          <cell r="G9875">
            <v>0</v>
          </cell>
        </row>
        <row r="9876">
          <cell r="A9876">
            <v>0</v>
          </cell>
          <cell r="B9876">
            <v>0</v>
          </cell>
          <cell r="C9876">
            <v>0</v>
          </cell>
          <cell r="D9876">
            <v>0</v>
          </cell>
          <cell r="E9876">
            <v>0</v>
          </cell>
          <cell r="F9876" t="str">
            <v>Total A</v>
          </cell>
          <cell r="G9876">
            <v>0</v>
          </cell>
        </row>
        <row r="9877">
          <cell r="A9877">
            <v>0</v>
          </cell>
          <cell r="B9877">
            <v>0</v>
          </cell>
          <cell r="C9877" t="str">
            <v>B - MANO DE OBRA</v>
          </cell>
          <cell r="D9877">
            <v>0</v>
          </cell>
          <cell r="E9877">
            <v>0</v>
          </cell>
          <cell r="F9877">
            <v>0</v>
          </cell>
          <cell r="G9877">
            <v>0</v>
          </cell>
        </row>
        <row r="9878">
          <cell r="A9878" t="str">
            <v/>
          </cell>
          <cell r="B9878">
            <v>0</v>
          </cell>
          <cell r="C9878">
            <v>0</v>
          </cell>
          <cell r="D9878" t="str">
            <v/>
          </cell>
          <cell r="E9878">
            <v>0</v>
          </cell>
          <cell r="F9878">
            <v>0</v>
          </cell>
          <cell r="G9878">
            <v>0</v>
          </cell>
        </row>
        <row r="9879">
          <cell r="A9879" t="str">
            <v/>
          </cell>
          <cell r="B9879">
            <v>0</v>
          </cell>
          <cell r="C9879">
            <v>0</v>
          </cell>
          <cell r="D9879" t="str">
            <v/>
          </cell>
          <cell r="E9879">
            <v>0</v>
          </cell>
          <cell r="F9879">
            <v>0</v>
          </cell>
          <cell r="G9879">
            <v>0</v>
          </cell>
        </row>
        <row r="9880">
          <cell r="A9880" t="str">
            <v/>
          </cell>
          <cell r="B9880">
            <v>0</v>
          </cell>
          <cell r="C9880">
            <v>0</v>
          </cell>
          <cell r="D9880" t="str">
            <v/>
          </cell>
          <cell r="E9880">
            <v>0</v>
          </cell>
          <cell r="F9880">
            <v>0</v>
          </cell>
          <cell r="G9880">
            <v>0</v>
          </cell>
        </row>
        <row r="9881">
          <cell r="A9881" t="str">
            <v/>
          </cell>
          <cell r="B9881">
            <v>0</v>
          </cell>
          <cell r="C9881">
            <v>0</v>
          </cell>
          <cell r="D9881" t="str">
            <v/>
          </cell>
          <cell r="E9881">
            <v>0</v>
          </cell>
          <cell r="F9881">
            <v>0</v>
          </cell>
          <cell r="G9881">
            <v>0</v>
          </cell>
        </row>
        <row r="9882">
          <cell r="A9882" t="str">
            <v/>
          </cell>
          <cell r="B9882">
            <v>0</v>
          </cell>
          <cell r="C9882">
            <v>0</v>
          </cell>
          <cell r="D9882" t="str">
            <v/>
          </cell>
          <cell r="E9882">
            <v>0</v>
          </cell>
          <cell r="F9882">
            <v>0</v>
          </cell>
          <cell r="G9882">
            <v>0</v>
          </cell>
        </row>
        <row r="9883">
          <cell r="A9883" t="str">
            <v/>
          </cell>
          <cell r="B9883">
            <v>0</v>
          </cell>
          <cell r="C9883">
            <v>0</v>
          </cell>
          <cell r="D9883" t="str">
            <v/>
          </cell>
          <cell r="E9883">
            <v>0</v>
          </cell>
          <cell r="F9883">
            <v>0</v>
          </cell>
          <cell r="G9883">
            <v>0</v>
          </cell>
        </row>
        <row r="9884">
          <cell r="A9884" t="str">
            <v/>
          </cell>
          <cell r="B9884">
            <v>0</v>
          </cell>
          <cell r="C9884">
            <v>0</v>
          </cell>
          <cell r="D9884" t="str">
            <v/>
          </cell>
          <cell r="E9884">
            <v>0</v>
          </cell>
          <cell r="F9884">
            <v>0</v>
          </cell>
          <cell r="G9884">
            <v>0</v>
          </cell>
        </row>
        <row r="9885">
          <cell r="A9885" t="str">
            <v/>
          </cell>
          <cell r="B9885">
            <v>0</v>
          </cell>
          <cell r="C9885">
            <v>0</v>
          </cell>
          <cell r="D9885" t="str">
            <v/>
          </cell>
          <cell r="E9885">
            <v>0</v>
          </cell>
          <cell r="F9885">
            <v>0</v>
          </cell>
          <cell r="G9885">
            <v>0</v>
          </cell>
        </row>
        <row r="9886">
          <cell r="A9886">
            <v>0</v>
          </cell>
          <cell r="B9886">
            <v>0</v>
          </cell>
          <cell r="C9886">
            <v>0</v>
          </cell>
          <cell r="D9886">
            <v>0</v>
          </cell>
          <cell r="E9886">
            <v>0</v>
          </cell>
          <cell r="F9886" t="str">
            <v>Total B</v>
          </cell>
          <cell r="G9886">
            <v>0</v>
          </cell>
        </row>
        <row r="9887">
          <cell r="A9887">
            <v>0</v>
          </cell>
          <cell r="B9887">
            <v>0</v>
          </cell>
          <cell r="C9887" t="str">
            <v>C - EQUIPOS</v>
          </cell>
          <cell r="D9887">
            <v>0</v>
          </cell>
          <cell r="E9887">
            <v>0</v>
          </cell>
          <cell r="F9887">
            <v>0</v>
          </cell>
          <cell r="G9887">
            <v>0</v>
          </cell>
        </row>
        <row r="9888">
          <cell r="A9888" t="str">
            <v/>
          </cell>
          <cell r="B9888" t="str">
            <v/>
          </cell>
          <cell r="C9888">
            <v>0</v>
          </cell>
          <cell r="D9888" t="str">
            <v/>
          </cell>
          <cell r="E9888">
            <v>0</v>
          </cell>
          <cell r="F9888">
            <v>0</v>
          </cell>
          <cell r="G9888">
            <v>0</v>
          </cell>
        </row>
        <row r="9889">
          <cell r="A9889" t="str">
            <v/>
          </cell>
          <cell r="B9889" t="str">
            <v/>
          </cell>
          <cell r="C9889">
            <v>0</v>
          </cell>
          <cell r="D9889" t="str">
            <v/>
          </cell>
          <cell r="E9889">
            <v>0</v>
          </cell>
          <cell r="F9889">
            <v>0</v>
          </cell>
          <cell r="G9889">
            <v>0</v>
          </cell>
        </row>
        <row r="9890">
          <cell r="A9890" t="str">
            <v/>
          </cell>
          <cell r="B9890" t="str">
            <v/>
          </cell>
          <cell r="C9890">
            <v>0</v>
          </cell>
          <cell r="D9890" t="str">
            <v/>
          </cell>
          <cell r="E9890">
            <v>0</v>
          </cell>
          <cell r="F9890">
            <v>0</v>
          </cell>
          <cell r="G9890">
            <v>0</v>
          </cell>
        </row>
        <row r="9891">
          <cell r="A9891" t="str">
            <v/>
          </cell>
          <cell r="B9891" t="str">
            <v/>
          </cell>
          <cell r="C9891">
            <v>0</v>
          </cell>
          <cell r="D9891" t="str">
            <v/>
          </cell>
          <cell r="E9891">
            <v>0</v>
          </cell>
          <cell r="F9891">
            <v>0</v>
          </cell>
          <cell r="G9891">
            <v>0</v>
          </cell>
        </row>
        <row r="9892">
          <cell r="A9892" t="str">
            <v/>
          </cell>
          <cell r="B9892" t="str">
            <v/>
          </cell>
          <cell r="C9892">
            <v>0</v>
          </cell>
          <cell r="D9892" t="str">
            <v/>
          </cell>
          <cell r="E9892">
            <v>0</v>
          </cell>
          <cell r="F9892">
            <v>0</v>
          </cell>
          <cell r="G9892">
            <v>0</v>
          </cell>
        </row>
        <row r="9893">
          <cell r="A9893" t="str">
            <v/>
          </cell>
          <cell r="B9893" t="str">
            <v/>
          </cell>
          <cell r="C9893">
            <v>0</v>
          </cell>
          <cell r="D9893" t="str">
            <v/>
          </cell>
          <cell r="E9893">
            <v>0</v>
          </cell>
          <cell r="F9893">
            <v>0</v>
          </cell>
          <cell r="G9893">
            <v>0</v>
          </cell>
        </row>
        <row r="9894">
          <cell r="A9894" t="str">
            <v/>
          </cell>
          <cell r="B9894" t="str">
            <v/>
          </cell>
          <cell r="C9894">
            <v>0</v>
          </cell>
          <cell r="D9894" t="str">
            <v/>
          </cell>
          <cell r="E9894">
            <v>0</v>
          </cell>
          <cell r="F9894">
            <v>0</v>
          </cell>
          <cell r="G9894">
            <v>0</v>
          </cell>
        </row>
        <row r="9895">
          <cell r="A9895" t="str">
            <v/>
          </cell>
          <cell r="B9895" t="str">
            <v/>
          </cell>
          <cell r="C9895">
            <v>0</v>
          </cell>
          <cell r="D9895" t="str">
            <v/>
          </cell>
          <cell r="E9895">
            <v>0</v>
          </cell>
          <cell r="F9895">
            <v>0</v>
          </cell>
          <cell r="G9895">
            <v>0</v>
          </cell>
        </row>
        <row r="9896">
          <cell r="A9896" t="str">
            <v/>
          </cell>
          <cell r="B9896" t="str">
            <v/>
          </cell>
          <cell r="C9896">
            <v>0</v>
          </cell>
          <cell r="D9896" t="str">
            <v/>
          </cell>
          <cell r="E9896">
            <v>0</v>
          </cell>
          <cell r="F9896">
            <v>0</v>
          </cell>
          <cell r="G9896">
            <v>0</v>
          </cell>
        </row>
        <row r="9897">
          <cell r="A9897">
            <v>0</v>
          </cell>
          <cell r="B9897">
            <v>0</v>
          </cell>
          <cell r="C9897">
            <v>0</v>
          </cell>
          <cell r="D9897">
            <v>0</v>
          </cell>
          <cell r="E9897">
            <v>0</v>
          </cell>
          <cell r="F9897" t="str">
            <v>Total C</v>
          </cell>
          <cell r="G9897">
            <v>0</v>
          </cell>
        </row>
        <row r="9898">
          <cell r="A9898">
            <v>0</v>
          </cell>
          <cell r="B9898">
            <v>0</v>
          </cell>
          <cell r="C9898">
            <v>0</v>
          </cell>
          <cell r="D9898">
            <v>0</v>
          </cell>
          <cell r="E9898">
            <v>0</v>
          </cell>
          <cell r="F9898">
            <v>0</v>
          </cell>
          <cell r="G9898">
            <v>0</v>
          </cell>
        </row>
        <row r="9899">
          <cell r="A9899" t="str">
            <v/>
          </cell>
          <cell r="B9899" t="str">
            <v/>
          </cell>
          <cell r="C9899">
            <v>0</v>
          </cell>
          <cell r="D9899" t="str">
            <v>Costo  Neto</v>
          </cell>
          <cell r="E9899">
            <v>0</v>
          </cell>
          <cell r="F9899" t="str">
            <v>Total D=A+B+C</v>
          </cell>
          <cell r="G9899">
            <v>0</v>
          </cell>
        </row>
        <row r="9901">
          <cell r="A9901" t="str">
            <v>ANALISIS DE PRECIOS</v>
          </cell>
          <cell r="B9901">
            <v>0</v>
          </cell>
          <cell r="C9901">
            <v>0</v>
          </cell>
          <cell r="D9901">
            <v>0</v>
          </cell>
          <cell r="E9901">
            <v>0</v>
          </cell>
          <cell r="F9901">
            <v>0</v>
          </cell>
          <cell r="G9901">
            <v>0</v>
          </cell>
        </row>
        <row r="9902">
          <cell r="A9902" t="str">
            <v>COMITENTE:</v>
          </cell>
          <cell r="B9902" t="str">
            <v>DIRECCIÓN DE ARQUITECTURA</v>
          </cell>
          <cell r="C9902">
            <v>0</v>
          </cell>
          <cell r="D9902">
            <v>0</v>
          </cell>
          <cell r="E9902">
            <v>0</v>
          </cell>
          <cell r="F9902">
            <v>0</v>
          </cell>
          <cell r="G9902">
            <v>0</v>
          </cell>
        </row>
        <row r="9903">
          <cell r="A9903" t="str">
            <v>CONTRATISTA:</v>
          </cell>
          <cell r="B9903" t="str">
            <v>FUNCIONALES SIGOP</v>
          </cell>
          <cell r="C9903">
            <v>0</v>
          </cell>
          <cell r="D9903">
            <v>0</v>
          </cell>
          <cell r="E9903">
            <v>0</v>
          </cell>
          <cell r="F9903">
            <v>0</v>
          </cell>
          <cell r="G9903">
            <v>0</v>
          </cell>
        </row>
        <row r="9904">
          <cell r="A9904" t="str">
            <v>OBRA:</v>
          </cell>
          <cell r="B9904" t="str">
            <v>PRUEBA PLANILLA DE MEDICION</v>
          </cell>
          <cell r="C9904">
            <v>0</v>
          </cell>
          <cell r="D9904">
            <v>0</v>
          </cell>
          <cell r="E9904">
            <v>0</v>
          </cell>
          <cell r="F9904" t="str">
            <v>PRECIOS A:</v>
          </cell>
          <cell r="G9904">
            <v>0</v>
          </cell>
        </row>
        <row r="9905">
          <cell r="A9905" t="str">
            <v>UBICACIÓN:</v>
          </cell>
          <cell r="B9905" t="str">
            <v>CENTRO CIVICO</v>
          </cell>
          <cell r="C9905">
            <v>0</v>
          </cell>
          <cell r="D9905">
            <v>0</v>
          </cell>
          <cell r="E9905">
            <v>0</v>
          </cell>
          <cell r="F9905">
            <v>0</v>
          </cell>
          <cell r="G9905">
            <v>0</v>
          </cell>
        </row>
        <row r="9906">
          <cell r="A9906" t="str">
            <v>RUBRO:</v>
          </cell>
          <cell r="B9906" t="str">
            <v/>
          </cell>
          <cell r="C9906" t="str">
            <v/>
          </cell>
          <cell r="D9906">
            <v>0</v>
          </cell>
          <cell r="E9906">
            <v>0</v>
          </cell>
          <cell r="F9906">
            <v>0</v>
          </cell>
          <cell r="G9906">
            <v>0</v>
          </cell>
        </row>
        <row r="9907">
          <cell r="A9907" t="str">
            <v>ITEM:</v>
          </cell>
          <cell r="B9907" t="str">
            <v/>
          </cell>
          <cell r="C9907" t="str">
            <v/>
          </cell>
          <cell r="D9907">
            <v>0</v>
          </cell>
          <cell r="E9907">
            <v>0</v>
          </cell>
          <cell r="F9907" t="str">
            <v>UNIDAD:</v>
          </cell>
          <cell r="G9907" t="str">
            <v/>
          </cell>
        </row>
        <row r="9908">
          <cell r="A9908">
            <v>0</v>
          </cell>
          <cell r="B9908">
            <v>0</v>
          </cell>
          <cell r="C9908">
            <v>0</v>
          </cell>
          <cell r="D9908">
            <v>0</v>
          </cell>
          <cell r="E9908">
            <v>0</v>
          </cell>
          <cell r="F9908">
            <v>0</v>
          </cell>
          <cell r="G9908">
            <v>0</v>
          </cell>
        </row>
        <row r="9909">
          <cell r="A9909" t="str">
            <v>DATOS REDETERMINACION</v>
          </cell>
          <cell r="B9909">
            <v>0</v>
          </cell>
          <cell r="C9909" t="str">
            <v>DESIGNACION</v>
          </cell>
          <cell r="D9909" t="str">
            <v>U</v>
          </cell>
          <cell r="E9909" t="str">
            <v>Cantidad</v>
          </cell>
          <cell r="F9909" t="str">
            <v>$ Unitarios</v>
          </cell>
          <cell r="G9909" t="str">
            <v>$ Parcial</v>
          </cell>
        </row>
        <row r="9910">
          <cell r="A9910" t="str">
            <v>CÓDIGO</v>
          </cell>
          <cell r="B9910" t="str">
            <v>DESCRIPCIÓN</v>
          </cell>
          <cell r="C9910">
            <v>0</v>
          </cell>
          <cell r="D9910">
            <v>0</v>
          </cell>
          <cell r="E9910">
            <v>0</v>
          </cell>
          <cell r="F9910">
            <v>0</v>
          </cell>
          <cell r="G9910">
            <v>0</v>
          </cell>
        </row>
        <row r="9911">
          <cell r="A9911">
            <v>0</v>
          </cell>
          <cell r="B9911">
            <v>0</v>
          </cell>
          <cell r="C9911" t="str">
            <v>A - MATERIALES</v>
          </cell>
          <cell r="D9911">
            <v>0</v>
          </cell>
          <cell r="E9911">
            <v>0</v>
          </cell>
          <cell r="F9911">
            <v>0</v>
          </cell>
          <cell r="G9911">
            <v>0</v>
          </cell>
        </row>
        <row r="9912">
          <cell r="A9912" t="str">
            <v/>
          </cell>
          <cell r="B9912" t="str">
            <v/>
          </cell>
          <cell r="C9912">
            <v>0</v>
          </cell>
          <cell r="D9912" t="str">
            <v/>
          </cell>
          <cell r="E9912">
            <v>0</v>
          </cell>
          <cell r="F9912">
            <v>0</v>
          </cell>
          <cell r="G9912">
            <v>0</v>
          </cell>
        </row>
        <row r="9913">
          <cell r="A9913" t="str">
            <v/>
          </cell>
          <cell r="B9913" t="str">
            <v/>
          </cell>
          <cell r="C9913">
            <v>0</v>
          </cell>
          <cell r="D9913" t="str">
            <v/>
          </cell>
          <cell r="E9913">
            <v>0</v>
          </cell>
          <cell r="F9913">
            <v>0</v>
          </cell>
          <cell r="G9913">
            <v>0</v>
          </cell>
        </row>
        <row r="9914">
          <cell r="A9914" t="str">
            <v/>
          </cell>
          <cell r="B9914" t="str">
            <v/>
          </cell>
          <cell r="C9914">
            <v>0</v>
          </cell>
          <cell r="D9914" t="str">
            <v/>
          </cell>
          <cell r="E9914">
            <v>0</v>
          </cell>
          <cell r="F9914">
            <v>0</v>
          </cell>
          <cell r="G9914">
            <v>0</v>
          </cell>
        </row>
        <row r="9915">
          <cell r="A9915" t="str">
            <v/>
          </cell>
          <cell r="B9915" t="str">
            <v/>
          </cell>
          <cell r="C9915">
            <v>0</v>
          </cell>
          <cell r="D9915" t="str">
            <v/>
          </cell>
          <cell r="E9915">
            <v>0</v>
          </cell>
          <cell r="F9915">
            <v>0</v>
          </cell>
          <cell r="G9915">
            <v>0</v>
          </cell>
        </row>
        <row r="9916">
          <cell r="A9916" t="str">
            <v/>
          </cell>
          <cell r="B9916" t="str">
            <v/>
          </cell>
          <cell r="C9916">
            <v>0</v>
          </cell>
          <cell r="D9916" t="str">
            <v/>
          </cell>
          <cell r="E9916">
            <v>0</v>
          </cell>
          <cell r="F9916">
            <v>0</v>
          </cell>
          <cell r="G9916">
            <v>0</v>
          </cell>
        </row>
        <row r="9917">
          <cell r="A9917" t="str">
            <v/>
          </cell>
          <cell r="B9917" t="str">
            <v/>
          </cell>
          <cell r="C9917">
            <v>0</v>
          </cell>
          <cell r="D9917" t="str">
            <v/>
          </cell>
          <cell r="E9917">
            <v>0</v>
          </cell>
          <cell r="F9917">
            <v>0</v>
          </cell>
          <cell r="G9917">
            <v>0</v>
          </cell>
        </row>
        <row r="9918">
          <cell r="A9918" t="str">
            <v/>
          </cell>
          <cell r="B9918" t="str">
            <v/>
          </cell>
          <cell r="C9918">
            <v>0</v>
          </cell>
          <cell r="D9918" t="str">
            <v/>
          </cell>
          <cell r="E9918">
            <v>0</v>
          </cell>
          <cell r="F9918">
            <v>0</v>
          </cell>
          <cell r="G9918">
            <v>0</v>
          </cell>
        </row>
        <row r="9919">
          <cell r="A9919" t="str">
            <v/>
          </cell>
          <cell r="B9919" t="str">
            <v/>
          </cell>
          <cell r="C9919">
            <v>0</v>
          </cell>
          <cell r="D9919" t="str">
            <v/>
          </cell>
          <cell r="E9919">
            <v>0</v>
          </cell>
          <cell r="F9919">
            <v>0</v>
          </cell>
          <cell r="G9919">
            <v>0</v>
          </cell>
        </row>
        <row r="9920">
          <cell r="A9920" t="str">
            <v/>
          </cell>
          <cell r="B9920" t="str">
            <v/>
          </cell>
          <cell r="C9920">
            <v>0</v>
          </cell>
          <cell r="D9920" t="str">
            <v/>
          </cell>
          <cell r="E9920">
            <v>0</v>
          </cell>
          <cell r="F9920">
            <v>0</v>
          </cell>
          <cell r="G9920">
            <v>0</v>
          </cell>
        </row>
        <row r="9921">
          <cell r="A9921" t="str">
            <v/>
          </cell>
          <cell r="B9921" t="str">
            <v/>
          </cell>
          <cell r="C9921">
            <v>0</v>
          </cell>
          <cell r="D9921" t="str">
            <v/>
          </cell>
          <cell r="E9921">
            <v>0</v>
          </cell>
          <cell r="F9921">
            <v>0</v>
          </cell>
          <cell r="G9921">
            <v>0</v>
          </cell>
        </row>
        <row r="9922">
          <cell r="A9922" t="str">
            <v/>
          </cell>
          <cell r="B9922" t="str">
            <v/>
          </cell>
          <cell r="C9922">
            <v>0</v>
          </cell>
          <cell r="D9922" t="str">
            <v/>
          </cell>
          <cell r="E9922">
            <v>0</v>
          </cell>
          <cell r="F9922">
            <v>0</v>
          </cell>
          <cell r="G9922">
            <v>0</v>
          </cell>
        </row>
        <row r="9923">
          <cell r="A9923" t="str">
            <v/>
          </cell>
          <cell r="B9923" t="str">
            <v/>
          </cell>
          <cell r="C9923">
            <v>0</v>
          </cell>
          <cell r="D9923" t="str">
            <v/>
          </cell>
          <cell r="E9923">
            <v>0</v>
          </cell>
          <cell r="F9923">
            <v>0</v>
          </cell>
          <cell r="G9923">
            <v>0</v>
          </cell>
        </row>
        <row r="9924">
          <cell r="A9924" t="str">
            <v/>
          </cell>
          <cell r="B9924" t="str">
            <v/>
          </cell>
          <cell r="C9924">
            <v>0</v>
          </cell>
          <cell r="D9924" t="str">
            <v/>
          </cell>
          <cell r="E9924">
            <v>0</v>
          </cell>
          <cell r="F9924">
            <v>0</v>
          </cell>
          <cell r="G9924">
            <v>0</v>
          </cell>
        </row>
        <row r="9925">
          <cell r="A9925" t="str">
            <v/>
          </cell>
          <cell r="B9925" t="str">
            <v/>
          </cell>
          <cell r="C9925">
            <v>0</v>
          </cell>
          <cell r="D9925" t="str">
            <v/>
          </cell>
          <cell r="E9925">
            <v>0</v>
          </cell>
          <cell r="F9925">
            <v>0</v>
          </cell>
          <cell r="G9925">
            <v>0</v>
          </cell>
        </row>
        <row r="9926">
          <cell r="A9926">
            <v>0</v>
          </cell>
          <cell r="B9926">
            <v>0</v>
          </cell>
          <cell r="C9926">
            <v>0</v>
          </cell>
          <cell r="D9926">
            <v>0</v>
          </cell>
          <cell r="E9926">
            <v>0</v>
          </cell>
          <cell r="F9926" t="str">
            <v>Total A</v>
          </cell>
          <cell r="G9926">
            <v>0</v>
          </cell>
        </row>
        <row r="9927">
          <cell r="A9927">
            <v>0</v>
          </cell>
          <cell r="B9927">
            <v>0</v>
          </cell>
          <cell r="C9927" t="str">
            <v>B - MANO DE OBRA</v>
          </cell>
          <cell r="D9927">
            <v>0</v>
          </cell>
          <cell r="E9927">
            <v>0</v>
          </cell>
          <cell r="F9927">
            <v>0</v>
          </cell>
          <cell r="G9927">
            <v>0</v>
          </cell>
        </row>
        <row r="9928">
          <cell r="A9928" t="str">
            <v/>
          </cell>
          <cell r="B9928">
            <v>0</v>
          </cell>
          <cell r="C9928">
            <v>0</v>
          </cell>
          <cell r="D9928" t="str">
            <v/>
          </cell>
          <cell r="E9928">
            <v>0</v>
          </cell>
          <cell r="F9928">
            <v>0</v>
          </cell>
          <cell r="G9928">
            <v>0</v>
          </cell>
        </row>
        <row r="9929">
          <cell r="A9929" t="str">
            <v/>
          </cell>
          <cell r="B9929">
            <v>0</v>
          </cell>
          <cell r="C9929">
            <v>0</v>
          </cell>
          <cell r="D9929" t="str">
            <v/>
          </cell>
          <cell r="E9929">
            <v>0</v>
          </cell>
          <cell r="F9929">
            <v>0</v>
          </cell>
          <cell r="G9929">
            <v>0</v>
          </cell>
        </row>
        <row r="9930">
          <cell r="A9930" t="str">
            <v/>
          </cell>
          <cell r="B9930">
            <v>0</v>
          </cell>
          <cell r="C9930">
            <v>0</v>
          </cell>
          <cell r="D9930" t="str">
            <v/>
          </cell>
          <cell r="E9930">
            <v>0</v>
          </cell>
          <cell r="F9930">
            <v>0</v>
          </cell>
          <cell r="G9930">
            <v>0</v>
          </cell>
        </row>
        <row r="9931">
          <cell r="A9931" t="str">
            <v/>
          </cell>
          <cell r="B9931">
            <v>0</v>
          </cell>
          <cell r="C9931">
            <v>0</v>
          </cell>
          <cell r="D9931" t="str">
            <v/>
          </cell>
          <cell r="E9931">
            <v>0</v>
          </cell>
          <cell r="F9931">
            <v>0</v>
          </cell>
          <cell r="G9931">
            <v>0</v>
          </cell>
        </row>
        <row r="9932">
          <cell r="A9932" t="str">
            <v/>
          </cell>
          <cell r="B9932">
            <v>0</v>
          </cell>
          <cell r="C9932">
            <v>0</v>
          </cell>
          <cell r="D9932" t="str">
            <v/>
          </cell>
          <cell r="E9932">
            <v>0</v>
          </cell>
          <cell r="F9932">
            <v>0</v>
          </cell>
          <cell r="G9932">
            <v>0</v>
          </cell>
        </row>
        <row r="9933">
          <cell r="A9933" t="str">
            <v/>
          </cell>
          <cell r="B9933">
            <v>0</v>
          </cell>
          <cell r="C9933">
            <v>0</v>
          </cell>
          <cell r="D9933" t="str">
            <v/>
          </cell>
          <cell r="E9933">
            <v>0</v>
          </cell>
          <cell r="F9933">
            <v>0</v>
          </cell>
          <cell r="G9933">
            <v>0</v>
          </cell>
        </row>
        <row r="9934">
          <cell r="A9934" t="str">
            <v/>
          </cell>
          <cell r="B9934">
            <v>0</v>
          </cell>
          <cell r="C9934">
            <v>0</v>
          </cell>
          <cell r="D9934" t="str">
            <v/>
          </cell>
          <cell r="E9934">
            <v>0</v>
          </cell>
          <cell r="F9934">
            <v>0</v>
          </cell>
          <cell r="G9934">
            <v>0</v>
          </cell>
        </row>
        <row r="9935">
          <cell r="A9935" t="str">
            <v/>
          </cell>
          <cell r="B9935">
            <v>0</v>
          </cell>
          <cell r="C9935">
            <v>0</v>
          </cell>
          <cell r="D9935" t="str">
            <v/>
          </cell>
          <cell r="E9935">
            <v>0</v>
          </cell>
          <cell r="F9935">
            <v>0</v>
          </cell>
          <cell r="G9935">
            <v>0</v>
          </cell>
        </row>
        <row r="9936">
          <cell r="A9936">
            <v>0</v>
          </cell>
          <cell r="B9936">
            <v>0</v>
          </cell>
          <cell r="C9936">
            <v>0</v>
          </cell>
          <cell r="D9936">
            <v>0</v>
          </cell>
          <cell r="E9936">
            <v>0</v>
          </cell>
          <cell r="F9936" t="str">
            <v>Total B</v>
          </cell>
          <cell r="G9936">
            <v>0</v>
          </cell>
        </row>
        <row r="9937">
          <cell r="A9937">
            <v>0</v>
          </cell>
          <cell r="B9937">
            <v>0</v>
          </cell>
          <cell r="C9937" t="str">
            <v>C - EQUIPOS</v>
          </cell>
          <cell r="D9937">
            <v>0</v>
          </cell>
          <cell r="E9937">
            <v>0</v>
          </cell>
          <cell r="F9937">
            <v>0</v>
          </cell>
          <cell r="G9937">
            <v>0</v>
          </cell>
        </row>
        <row r="9938">
          <cell r="A9938" t="str">
            <v/>
          </cell>
          <cell r="B9938" t="str">
            <v/>
          </cell>
          <cell r="C9938">
            <v>0</v>
          </cell>
          <cell r="D9938" t="str">
            <v/>
          </cell>
          <cell r="E9938">
            <v>0</v>
          </cell>
          <cell r="F9938">
            <v>0</v>
          </cell>
          <cell r="G9938">
            <v>0</v>
          </cell>
        </row>
        <row r="9939">
          <cell r="A9939" t="str">
            <v/>
          </cell>
          <cell r="B9939" t="str">
            <v/>
          </cell>
          <cell r="C9939">
            <v>0</v>
          </cell>
          <cell r="D9939" t="str">
            <v/>
          </cell>
          <cell r="E9939">
            <v>0</v>
          </cell>
          <cell r="F9939">
            <v>0</v>
          </cell>
          <cell r="G9939">
            <v>0</v>
          </cell>
        </row>
        <row r="9940">
          <cell r="A9940" t="str">
            <v/>
          </cell>
          <cell r="B9940" t="str">
            <v/>
          </cell>
          <cell r="C9940">
            <v>0</v>
          </cell>
          <cell r="D9940" t="str">
            <v/>
          </cell>
          <cell r="E9940">
            <v>0</v>
          </cell>
          <cell r="F9940">
            <v>0</v>
          </cell>
          <cell r="G9940">
            <v>0</v>
          </cell>
        </row>
        <row r="9941">
          <cell r="A9941" t="str">
            <v/>
          </cell>
          <cell r="B9941" t="str">
            <v/>
          </cell>
          <cell r="C9941">
            <v>0</v>
          </cell>
          <cell r="D9941" t="str">
            <v/>
          </cell>
          <cell r="E9941">
            <v>0</v>
          </cell>
          <cell r="F9941">
            <v>0</v>
          </cell>
          <cell r="G9941">
            <v>0</v>
          </cell>
        </row>
        <row r="9942">
          <cell r="A9942" t="str">
            <v/>
          </cell>
          <cell r="B9942" t="str">
            <v/>
          </cell>
          <cell r="C9942">
            <v>0</v>
          </cell>
          <cell r="D9942" t="str">
            <v/>
          </cell>
          <cell r="E9942">
            <v>0</v>
          </cell>
          <cell r="F9942">
            <v>0</v>
          </cell>
          <cell r="G9942">
            <v>0</v>
          </cell>
        </row>
        <row r="9943">
          <cell r="A9943" t="str">
            <v/>
          </cell>
          <cell r="B9943" t="str">
            <v/>
          </cell>
          <cell r="C9943">
            <v>0</v>
          </cell>
          <cell r="D9943" t="str">
            <v/>
          </cell>
          <cell r="E9943">
            <v>0</v>
          </cell>
          <cell r="F9943">
            <v>0</v>
          </cell>
          <cell r="G9943">
            <v>0</v>
          </cell>
        </row>
        <row r="9944">
          <cell r="A9944" t="str">
            <v/>
          </cell>
          <cell r="B9944" t="str">
            <v/>
          </cell>
          <cell r="C9944">
            <v>0</v>
          </cell>
          <cell r="D9944" t="str">
            <v/>
          </cell>
          <cell r="E9944">
            <v>0</v>
          </cell>
          <cell r="F9944">
            <v>0</v>
          </cell>
          <cell r="G9944">
            <v>0</v>
          </cell>
        </row>
        <row r="9945">
          <cell r="A9945" t="str">
            <v/>
          </cell>
          <cell r="B9945" t="str">
            <v/>
          </cell>
          <cell r="C9945">
            <v>0</v>
          </cell>
          <cell r="D9945" t="str">
            <v/>
          </cell>
          <cell r="E9945">
            <v>0</v>
          </cell>
          <cell r="F9945">
            <v>0</v>
          </cell>
          <cell r="G9945">
            <v>0</v>
          </cell>
        </row>
        <row r="9946">
          <cell r="A9946" t="str">
            <v/>
          </cell>
          <cell r="B9946" t="str">
            <v/>
          </cell>
          <cell r="C9946">
            <v>0</v>
          </cell>
          <cell r="D9946" t="str">
            <v/>
          </cell>
          <cell r="E9946">
            <v>0</v>
          </cell>
          <cell r="F9946">
            <v>0</v>
          </cell>
          <cell r="G9946">
            <v>0</v>
          </cell>
        </row>
        <row r="9947">
          <cell r="A9947">
            <v>0</v>
          </cell>
          <cell r="B9947">
            <v>0</v>
          </cell>
          <cell r="C9947">
            <v>0</v>
          </cell>
          <cell r="D9947">
            <v>0</v>
          </cell>
          <cell r="E9947">
            <v>0</v>
          </cell>
          <cell r="F9947" t="str">
            <v>Total C</v>
          </cell>
          <cell r="G9947">
            <v>0</v>
          </cell>
        </row>
        <row r="9948">
          <cell r="A9948">
            <v>0</v>
          </cell>
          <cell r="B9948">
            <v>0</v>
          </cell>
          <cell r="C9948">
            <v>0</v>
          </cell>
          <cell r="D9948">
            <v>0</v>
          </cell>
          <cell r="E9948">
            <v>0</v>
          </cell>
          <cell r="F9948">
            <v>0</v>
          </cell>
          <cell r="G9948">
            <v>0</v>
          </cell>
        </row>
        <row r="9949">
          <cell r="A9949" t="str">
            <v/>
          </cell>
          <cell r="B9949" t="str">
            <v/>
          </cell>
          <cell r="C9949">
            <v>0</v>
          </cell>
          <cell r="D9949" t="str">
            <v>Costo  Neto</v>
          </cell>
          <cell r="E9949">
            <v>0</v>
          </cell>
          <cell r="F9949" t="str">
            <v>Total D=A+B+C</v>
          </cell>
          <cell r="G9949">
            <v>0</v>
          </cell>
        </row>
        <row r="9951">
          <cell r="A9951" t="str">
            <v>ANALISIS DE PRECIOS</v>
          </cell>
          <cell r="B9951">
            <v>0</v>
          </cell>
          <cell r="C9951">
            <v>0</v>
          </cell>
          <cell r="D9951">
            <v>0</v>
          </cell>
          <cell r="E9951">
            <v>0</v>
          </cell>
          <cell r="F9951">
            <v>0</v>
          </cell>
          <cell r="G9951">
            <v>0</v>
          </cell>
        </row>
        <row r="9952">
          <cell r="A9952" t="str">
            <v>COMITENTE:</v>
          </cell>
          <cell r="B9952" t="str">
            <v>DIRECCIÓN DE ARQUITECTURA</v>
          </cell>
          <cell r="C9952">
            <v>0</v>
          </cell>
          <cell r="D9952">
            <v>0</v>
          </cell>
          <cell r="E9952">
            <v>0</v>
          </cell>
          <cell r="F9952">
            <v>0</v>
          </cell>
          <cell r="G9952">
            <v>0</v>
          </cell>
        </row>
        <row r="9953">
          <cell r="A9953" t="str">
            <v>CONTRATISTA:</v>
          </cell>
          <cell r="B9953" t="str">
            <v>FUNCIONALES SIGOP</v>
          </cell>
          <cell r="C9953">
            <v>0</v>
          </cell>
          <cell r="D9953">
            <v>0</v>
          </cell>
          <cell r="E9953">
            <v>0</v>
          </cell>
          <cell r="F9953">
            <v>0</v>
          </cell>
          <cell r="G9953">
            <v>0</v>
          </cell>
        </row>
        <row r="9954">
          <cell r="A9954" t="str">
            <v>OBRA:</v>
          </cell>
          <cell r="B9954" t="str">
            <v>PRUEBA PLANILLA DE MEDICION</v>
          </cell>
          <cell r="C9954">
            <v>0</v>
          </cell>
          <cell r="D9954">
            <v>0</v>
          </cell>
          <cell r="E9954">
            <v>0</v>
          </cell>
          <cell r="F9954" t="str">
            <v>PRECIOS A:</v>
          </cell>
          <cell r="G9954">
            <v>0</v>
          </cell>
        </row>
        <row r="9955">
          <cell r="A9955" t="str">
            <v>UBICACIÓN:</v>
          </cell>
          <cell r="B9955" t="str">
            <v>CENTRO CIVICO</v>
          </cell>
          <cell r="C9955">
            <v>0</v>
          </cell>
          <cell r="D9955">
            <v>0</v>
          </cell>
          <cell r="E9955">
            <v>0</v>
          </cell>
          <cell r="F9955">
            <v>0</v>
          </cell>
          <cell r="G9955">
            <v>0</v>
          </cell>
        </row>
        <row r="9956">
          <cell r="A9956" t="str">
            <v>RUBRO:</v>
          </cell>
          <cell r="B9956" t="str">
            <v/>
          </cell>
          <cell r="C9956" t="str">
            <v/>
          </cell>
          <cell r="D9956">
            <v>0</v>
          </cell>
          <cell r="E9956">
            <v>0</v>
          </cell>
          <cell r="F9956">
            <v>0</v>
          </cell>
          <cell r="G9956">
            <v>0</v>
          </cell>
        </row>
        <row r="9957">
          <cell r="A9957" t="str">
            <v>ITEM:</v>
          </cell>
          <cell r="B9957" t="str">
            <v/>
          </cell>
          <cell r="C9957" t="str">
            <v/>
          </cell>
          <cell r="D9957">
            <v>0</v>
          </cell>
          <cell r="E9957">
            <v>0</v>
          </cell>
          <cell r="F9957" t="str">
            <v>UNIDAD:</v>
          </cell>
          <cell r="G9957" t="str">
            <v/>
          </cell>
        </row>
        <row r="9958">
          <cell r="A9958">
            <v>0</v>
          </cell>
          <cell r="B9958">
            <v>0</v>
          </cell>
          <cell r="C9958">
            <v>0</v>
          </cell>
          <cell r="D9958">
            <v>0</v>
          </cell>
          <cell r="E9958">
            <v>0</v>
          </cell>
          <cell r="F9958">
            <v>0</v>
          </cell>
          <cell r="G9958">
            <v>0</v>
          </cell>
        </row>
        <row r="9959">
          <cell r="A9959" t="str">
            <v>DATOS REDETERMINACION</v>
          </cell>
          <cell r="B9959">
            <v>0</v>
          </cell>
          <cell r="C9959" t="str">
            <v>DESIGNACION</v>
          </cell>
          <cell r="D9959" t="str">
            <v>U</v>
          </cell>
          <cell r="E9959" t="str">
            <v>Cantidad</v>
          </cell>
          <cell r="F9959" t="str">
            <v>$ Unitarios</v>
          </cell>
          <cell r="G9959" t="str">
            <v>$ Parcial</v>
          </cell>
        </row>
        <row r="9960">
          <cell r="A9960" t="str">
            <v>CÓDIGO</v>
          </cell>
          <cell r="B9960" t="str">
            <v>DESCRIPCIÓN</v>
          </cell>
          <cell r="C9960">
            <v>0</v>
          </cell>
          <cell r="D9960">
            <v>0</v>
          </cell>
          <cell r="E9960">
            <v>0</v>
          </cell>
          <cell r="F9960">
            <v>0</v>
          </cell>
          <cell r="G9960">
            <v>0</v>
          </cell>
        </row>
        <row r="9961">
          <cell r="A9961">
            <v>0</v>
          </cell>
          <cell r="B9961">
            <v>0</v>
          </cell>
          <cell r="C9961" t="str">
            <v>A - MATERIALES</v>
          </cell>
          <cell r="D9961">
            <v>0</v>
          </cell>
          <cell r="E9961">
            <v>0</v>
          </cell>
          <cell r="F9961">
            <v>0</v>
          </cell>
          <cell r="G9961">
            <v>0</v>
          </cell>
        </row>
        <row r="9962">
          <cell r="A9962" t="str">
            <v/>
          </cell>
          <cell r="B9962" t="str">
            <v/>
          </cell>
          <cell r="C9962">
            <v>0</v>
          </cell>
          <cell r="D9962" t="str">
            <v/>
          </cell>
          <cell r="E9962">
            <v>0</v>
          </cell>
          <cell r="F9962">
            <v>0</v>
          </cell>
          <cell r="G9962">
            <v>0</v>
          </cell>
        </row>
        <row r="9963">
          <cell r="A9963" t="str">
            <v/>
          </cell>
          <cell r="B9963" t="str">
            <v/>
          </cell>
          <cell r="C9963">
            <v>0</v>
          </cell>
          <cell r="D9963" t="str">
            <v/>
          </cell>
          <cell r="E9963">
            <v>0</v>
          </cell>
          <cell r="F9963">
            <v>0</v>
          </cell>
          <cell r="G9963">
            <v>0</v>
          </cell>
        </row>
        <row r="9964">
          <cell r="A9964" t="str">
            <v/>
          </cell>
          <cell r="B9964" t="str">
            <v/>
          </cell>
          <cell r="C9964">
            <v>0</v>
          </cell>
          <cell r="D9964" t="str">
            <v/>
          </cell>
          <cell r="E9964">
            <v>0</v>
          </cell>
          <cell r="F9964">
            <v>0</v>
          </cell>
          <cell r="G9964">
            <v>0</v>
          </cell>
        </row>
        <row r="9965">
          <cell r="A9965" t="str">
            <v/>
          </cell>
          <cell r="B9965" t="str">
            <v/>
          </cell>
          <cell r="C9965">
            <v>0</v>
          </cell>
          <cell r="D9965" t="str">
            <v/>
          </cell>
          <cell r="E9965">
            <v>0</v>
          </cell>
          <cell r="F9965">
            <v>0</v>
          </cell>
          <cell r="G9965">
            <v>0</v>
          </cell>
        </row>
        <row r="9966">
          <cell r="A9966" t="str">
            <v/>
          </cell>
          <cell r="B9966" t="str">
            <v/>
          </cell>
          <cell r="C9966">
            <v>0</v>
          </cell>
          <cell r="D9966" t="str">
            <v/>
          </cell>
          <cell r="E9966">
            <v>0</v>
          </cell>
          <cell r="F9966">
            <v>0</v>
          </cell>
          <cell r="G9966">
            <v>0</v>
          </cell>
        </row>
        <row r="9967">
          <cell r="A9967" t="str">
            <v/>
          </cell>
          <cell r="B9967" t="str">
            <v/>
          </cell>
          <cell r="C9967">
            <v>0</v>
          </cell>
          <cell r="D9967" t="str">
            <v/>
          </cell>
          <cell r="E9967">
            <v>0</v>
          </cell>
          <cell r="F9967">
            <v>0</v>
          </cell>
          <cell r="G9967">
            <v>0</v>
          </cell>
        </row>
        <row r="9968">
          <cell r="A9968" t="str">
            <v/>
          </cell>
          <cell r="B9968" t="str">
            <v/>
          </cell>
          <cell r="C9968">
            <v>0</v>
          </cell>
          <cell r="D9968" t="str">
            <v/>
          </cell>
          <cell r="E9968">
            <v>0</v>
          </cell>
          <cell r="F9968">
            <v>0</v>
          </cell>
          <cell r="G9968">
            <v>0</v>
          </cell>
        </row>
        <row r="9969">
          <cell r="A9969" t="str">
            <v/>
          </cell>
          <cell r="B9969" t="str">
            <v/>
          </cell>
          <cell r="C9969">
            <v>0</v>
          </cell>
          <cell r="D9969" t="str">
            <v/>
          </cell>
          <cell r="E9969">
            <v>0</v>
          </cell>
          <cell r="F9969">
            <v>0</v>
          </cell>
          <cell r="G9969">
            <v>0</v>
          </cell>
        </row>
        <row r="9970">
          <cell r="A9970" t="str">
            <v/>
          </cell>
          <cell r="B9970" t="str">
            <v/>
          </cell>
          <cell r="C9970">
            <v>0</v>
          </cell>
          <cell r="D9970" t="str">
            <v/>
          </cell>
          <cell r="E9970">
            <v>0</v>
          </cell>
          <cell r="F9970">
            <v>0</v>
          </cell>
          <cell r="G9970">
            <v>0</v>
          </cell>
        </row>
        <row r="9971">
          <cell r="A9971" t="str">
            <v/>
          </cell>
          <cell r="B9971" t="str">
            <v/>
          </cell>
          <cell r="C9971">
            <v>0</v>
          </cell>
          <cell r="D9971" t="str">
            <v/>
          </cell>
          <cell r="E9971">
            <v>0</v>
          </cell>
          <cell r="F9971">
            <v>0</v>
          </cell>
          <cell r="G9971">
            <v>0</v>
          </cell>
        </row>
        <row r="9972">
          <cell r="A9972" t="str">
            <v/>
          </cell>
          <cell r="B9972" t="str">
            <v/>
          </cell>
          <cell r="C9972">
            <v>0</v>
          </cell>
          <cell r="D9972" t="str">
            <v/>
          </cell>
          <cell r="E9972">
            <v>0</v>
          </cell>
          <cell r="F9972">
            <v>0</v>
          </cell>
          <cell r="G9972">
            <v>0</v>
          </cell>
        </row>
        <row r="9973">
          <cell r="A9973" t="str">
            <v/>
          </cell>
          <cell r="B9973" t="str">
            <v/>
          </cell>
          <cell r="C9973">
            <v>0</v>
          </cell>
          <cell r="D9973" t="str">
            <v/>
          </cell>
          <cell r="E9973">
            <v>0</v>
          </cell>
          <cell r="F9973">
            <v>0</v>
          </cell>
          <cell r="G9973">
            <v>0</v>
          </cell>
        </row>
        <row r="9974">
          <cell r="A9974" t="str">
            <v/>
          </cell>
          <cell r="B9974" t="str">
            <v/>
          </cell>
          <cell r="C9974">
            <v>0</v>
          </cell>
          <cell r="D9974" t="str">
            <v/>
          </cell>
          <cell r="E9974">
            <v>0</v>
          </cell>
          <cell r="F9974">
            <v>0</v>
          </cell>
          <cell r="G9974">
            <v>0</v>
          </cell>
        </row>
        <row r="9975">
          <cell r="A9975" t="str">
            <v/>
          </cell>
          <cell r="B9975" t="str">
            <v/>
          </cell>
          <cell r="C9975">
            <v>0</v>
          </cell>
          <cell r="D9975" t="str">
            <v/>
          </cell>
          <cell r="E9975">
            <v>0</v>
          </cell>
          <cell r="F9975">
            <v>0</v>
          </cell>
          <cell r="G9975">
            <v>0</v>
          </cell>
        </row>
        <row r="9976">
          <cell r="A9976">
            <v>0</v>
          </cell>
          <cell r="B9976">
            <v>0</v>
          </cell>
          <cell r="C9976">
            <v>0</v>
          </cell>
          <cell r="D9976">
            <v>0</v>
          </cell>
          <cell r="E9976">
            <v>0</v>
          </cell>
          <cell r="F9976" t="str">
            <v>Total A</v>
          </cell>
          <cell r="G9976">
            <v>0</v>
          </cell>
        </row>
        <row r="9977">
          <cell r="A9977">
            <v>0</v>
          </cell>
          <cell r="B9977">
            <v>0</v>
          </cell>
          <cell r="C9977" t="str">
            <v>B - MANO DE OBRA</v>
          </cell>
          <cell r="D9977">
            <v>0</v>
          </cell>
          <cell r="E9977">
            <v>0</v>
          </cell>
          <cell r="F9977">
            <v>0</v>
          </cell>
          <cell r="G9977">
            <v>0</v>
          </cell>
        </row>
        <row r="9978">
          <cell r="A9978" t="str">
            <v/>
          </cell>
          <cell r="B9978">
            <v>0</v>
          </cell>
          <cell r="C9978">
            <v>0</v>
          </cell>
          <cell r="D9978" t="str">
            <v/>
          </cell>
          <cell r="E9978">
            <v>0</v>
          </cell>
          <cell r="F9978">
            <v>0</v>
          </cell>
          <cell r="G9978">
            <v>0</v>
          </cell>
        </row>
        <row r="9979">
          <cell r="A9979" t="str">
            <v/>
          </cell>
          <cell r="B9979">
            <v>0</v>
          </cell>
          <cell r="C9979">
            <v>0</v>
          </cell>
          <cell r="D9979" t="str">
            <v/>
          </cell>
          <cell r="E9979">
            <v>0</v>
          </cell>
          <cell r="F9979">
            <v>0</v>
          </cell>
          <cell r="G9979">
            <v>0</v>
          </cell>
        </row>
        <row r="9980">
          <cell r="A9980" t="str">
            <v/>
          </cell>
          <cell r="B9980">
            <v>0</v>
          </cell>
          <cell r="C9980">
            <v>0</v>
          </cell>
          <cell r="D9980" t="str">
            <v/>
          </cell>
          <cell r="E9980">
            <v>0</v>
          </cell>
          <cell r="F9980">
            <v>0</v>
          </cell>
          <cell r="G9980">
            <v>0</v>
          </cell>
        </row>
        <row r="9981">
          <cell r="A9981" t="str">
            <v/>
          </cell>
          <cell r="B9981">
            <v>0</v>
          </cell>
          <cell r="C9981">
            <v>0</v>
          </cell>
          <cell r="D9981" t="str">
            <v/>
          </cell>
          <cell r="E9981">
            <v>0</v>
          </cell>
          <cell r="F9981">
            <v>0</v>
          </cell>
          <cell r="G9981">
            <v>0</v>
          </cell>
        </row>
        <row r="9982">
          <cell r="A9982" t="str">
            <v/>
          </cell>
          <cell r="B9982">
            <v>0</v>
          </cell>
          <cell r="C9982">
            <v>0</v>
          </cell>
          <cell r="D9982" t="str">
            <v/>
          </cell>
          <cell r="E9982">
            <v>0</v>
          </cell>
          <cell r="F9982">
            <v>0</v>
          </cell>
          <cell r="G9982">
            <v>0</v>
          </cell>
        </row>
        <row r="9983">
          <cell r="A9983" t="str">
            <v/>
          </cell>
          <cell r="B9983">
            <v>0</v>
          </cell>
          <cell r="C9983">
            <v>0</v>
          </cell>
          <cell r="D9983" t="str">
            <v/>
          </cell>
          <cell r="E9983">
            <v>0</v>
          </cell>
          <cell r="F9983">
            <v>0</v>
          </cell>
          <cell r="G9983">
            <v>0</v>
          </cell>
        </row>
        <row r="9984">
          <cell r="A9984" t="str">
            <v/>
          </cell>
          <cell r="B9984">
            <v>0</v>
          </cell>
          <cell r="C9984">
            <v>0</v>
          </cell>
          <cell r="D9984" t="str">
            <v/>
          </cell>
          <cell r="E9984">
            <v>0</v>
          </cell>
          <cell r="F9984">
            <v>0</v>
          </cell>
          <cell r="G9984">
            <v>0</v>
          </cell>
        </row>
        <row r="9985">
          <cell r="A9985" t="str">
            <v/>
          </cell>
          <cell r="B9985">
            <v>0</v>
          </cell>
          <cell r="C9985">
            <v>0</v>
          </cell>
          <cell r="D9985" t="str">
            <v/>
          </cell>
          <cell r="E9985">
            <v>0</v>
          </cell>
          <cell r="F9985">
            <v>0</v>
          </cell>
          <cell r="G9985">
            <v>0</v>
          </cell>
        </row>
        <row r="9986">
          <cell r="A9986">
            <v>0</v>
          </cell>
          <cell r="B9986">
            <v>0</v>
          </cell>
          <cell r="C9986">
            <v>0</v>
          </cell>
          <cell r="D9986">
            <v>0</v>
          </cell>
          <cell r="E9986">
            <v>0</v>
          </cell>
          <cell r="F9986" t="str">
            <v>Total B</v>
          </cell>
          <cell r="G9986">
            <v>0</v>
          </cell>
        </row>
        <row r="9987">
          <cell r="A9987">
            <v>0</v>
          </cell>
          <cell r="B9987">
            <v>0</v>
          </cell>
          <cell r="C9987" t="str">
            <v>C - EQUIPOS</v>
          </cell>
          <cell r="D9987">
            <v>0</v>
          </cell>
          <cell r="E9987">
            <v>0</v>
          </cell>
          <cell r="F9987">
            <v>0</v>
          </cell>
          <cell r="G9987">
            <v>0</v>
          </cell>
        </row>
        <row r="9988">
          <cell r="A9988" t="str">
            <v/>
          </cell>
          <cell r="B9988" t="str">
            <v/>
          </cell>
          <cell r="C9988">
            <v>0</v>
          </cell>
          <cell r="D9988" t="str">
            <v/>
          </cell>
          <cell r="E9988">
            <v>0</v>
          </cell>
          <cell r="F9988">
            <v>0</v>
          </cell>
          <cell r="G9988">
            <v>0</v>
          </cell>
        </row>
        <row r="9989">
          <cell r="A9989" t="str">
            <v/>
          </cell>
          <cell r="B9989" t="str">
            <v/>
          </cell>
          <cell r="C9989">
            <v>0</v>
          </cell>
          <cell r="D9989" t="str">
            <v/>
          </cell>
          <cell r="E9989">
            <v>0</v>
          </cell>
          <cell r="F9989">
            <v>0</v>
          </cell>
          <cell r="G9989">
            <v>0</v>
          </cell>
        </row>
        <row r="9990">
          <cell r="A9990" t="str">
            <v/>
          </cell>
          <cell r="B9990" t="str">
            <v/>
          </cell>
          <cell r="C9990">
            <v>0</v>
          </cell>
          <cell r="D9990" t="str">
            <v/>
          </cell>
          <cell r="E9990">
            <v>0</v>
          </cell>
          <cell r="F9990">
            <v>0</v>
          </cell>
          <cell r="G9990">
            <v>0</v>
          </cell>
        </row>
        <row r="9991">
          <cell r="A9991" t="str">
            <v/>
          </cell>
          <cell r="B9991" t="str">
            <v/>
          </cell>
          <cell r="C9991">
            <v>0</v>
          </cell>
          <cell r="D9991" t="str">
            <v/>
          </cell>
          <cell r="E9991">
            <v>0</v>
          </cell>
          <cell r="F9991">
            <v>0</v>
          </cell>
          <cell r="G9991">
            <v>0</v>
          </cell>
        </row>
        <row r="9992">
          <cell r="A9992" t="str">
            <v/>
          </cell>
          <cell r="B9992" t="str">
            <v/>
          </cell>
          <cell r="C9992">
            <v>0</v>
          </cell>
          <cell r="D9992" t="str">
            <v/>
          </cell>
          <cell r="E9992">
            <v>0</v>
          </cell>
          <cell r="F9992">
            <v>0</v>
          </cell>
          <cell r="G9992">
            <v>0</v>
          </cell>
        </row>
        <row r="9993">
          <cell r="A9993" t="str">
            <v/>
          </cell>
          <cell r="B9993" t="str">
            <v/>
          </cell>
          <cell r="C9993">
            <v>0</v>
          </cell>
          <cell r="D9993" t="str">
            <v/>
          </cell>
          <cell r="E9993">
            <v>0</v>
          </cell>
          <cell r="F9993">
            <v>0</v>
          </cell>
          <cell r="G9993">
            <v>0</v>
          </cell>
        </row>
        <row r="9994">
          <cell r="A9994" t="str">
            <v/>
          </cell>
          <cell r="B9994" t="str">
            <v/>
          </cell>
          <cell r="C9994">
            <v>0</v>
          </cell>
          <cell r="D9994" t="str">
            <v/>
          </cell>
          <cell r="E9994">
            <v>0</v>
          </cell>
          <cell r="F9994">
            <v>0</v>
          </cell>
          <cell r="G9994">
            <v>0</v>
          </cell>
        </row>
        <row r="9995">
          <cell r="A9995" t="str">
            <v/>
          </cell>
          <cell r="B9995" t="str">
            <v/>
          </cell>
          <cell r="C9995">
            <v>0</v>
          </cell>
          <cell r="D9995" t="str">
            <v/>
          </cell>
          <cell r="E9995">
            <v>0</v>
          </cell>
          <cell r="F9995">
            <v>0</v>
          </cell>
          <cell r="G9995">
            <v>0</v>
          </cell>
        </row>
        <row r="9996">
          <cell r="A9996" t="str">
            <v/>
          </cell>
          <cell r="B9996" t="str">
            <v/>
          </cell>
          <cell r="C9996">
            <v>0</v>
          </cell>
          <cell r="D9996" t="str">
            <v/>
          </cell>
          <cell r="E9996">
            <v>0</v>
          </cell>
          <cell r="F9996">
            <v>0</v>
          </cell>
          <cell r="G9996">
            <v>0</v>
          </cell>
        </row>
        <row r="9997">
          <cell r="A9997">
            <v>0</v>
          </cell>
          <cell r="B9997">
            <v>0</v>
          </cell>
          <cell r="C9997">
            <v>0</v>
          </cell>
          <cell r="D9997">
            <v>0</v>
          </cell>
          <cell r="E9997">
            <v>0</v>
          </cell>
          <cell r="F9997" t="str">
            <v>Total C</v>
          </cell>
          <cell r="G9997">
            <v>0</v>
          </cell>
        </row>
        <row r="9998">
          <cell r="A9998">
            <v>0</v>
          </cell>
          <cell r="B9998">
            <v>0</v>
          </cell>
          <cell r="C9998">
            <v>0</v>
          </cell>
          <cell r="D9998">
            <v>0</v>
          </cell>
          <cell r="E9998">
            <v>0</v>
          </cell>
          <cell r="F9998">
            <v>0</v>
          </cell>
          <cell r="G9998">
            <v>0</v>
          </cell>
        </row>
        <row r="9999">
          <cell r="A9999" t="str">
            <v/>
          </cell>
          <cell r="B9999" t="str">
            <v/>
          </cell>
          <cell r="C9999">
            <v>0</v>
          </cell>
          <cell r="D9999" t="str">
            <v>Costo  Neto</v>
          </cell>
          <cell r="E9999">
            <v>0</v>
          </cell>
          <cell r="F9999" t="str">
            <v>Total D=A+B+C</v>
          </cell>
          <cell r="G9999">
            <v>0</v>
          </cell>
        </row>
        <row r="10001">
          <cell r="A10001" t="str">
            <v>ANALISIS DE PRECIOS</v>
          </cell>
          <cell r="B10001">
            <v>0</v>
          </cell>
          <cell r="C10001">
            <v>0</v>
          </cell>
          <cell r="D10001">
            <v>0</v>
          </cell>
          <cell r="E10001">
            <v>0</v>
          </cell>
          <cell r="F10001">
            <v>0</v>
          </cell>
          <cell r="G10001">
            <v>0</v>
          </cell>
        </row>
        <row r="10002">
          <cell r="A10002" t="str">
            <v>COMITENTE:</v>
          </cell>
          <cell r="B10002" t="str">
            <v>DIRECCIÓN DE ARQUITECTURA</v>
          </cell>
          <cell r="C10002">
            <v>0</v>
          </cell>
          <cell r="D10002">
            <v>0</v>
          </cell>
          <cell r="E10002">
            <v>0</v>
          </cell>
          <cell r="F10002">
            <v>0</v>
          </cell>
          <cell r="G10002">
            <v>0</v>
          </cell>
        </row>
        <row r="10003">
          <cell r="A10003" t="str">
            <v>CONTRATISTA:</v>
          </cell>
          <cell r="B10003" t="str">
            <v>FUNCIONALES SIGOP</v>
          </cell>
          <cell r="C10003">
            <v>0</v>
          </cell>
          <cell r="D10003">
            <v>0</v>
          </cell>
          <cell r="E10003">
            <v>0</v>
          </cell>
          <cell r="F10003">
            <v>0</v>
          </cell>
          <cell r="G10003">
            <v>0</v>
          </cell>
        </row>
        <row r="10004">
          <cell r="A10004" t="str">
            <v>OBRA:</v>
          </cell>
          <cell r="B10004" t="str">
            <v>PRUEBA PLANILLA DE MEDICION</v>
          </cell>
          <cell r="C10004">
            <v>0</v>
          </cell>
          <cell r="D10004">
            <v>0</v>
          </cell>
          <cell r="E10004">
            <v>0</v>
          </cell>
          <cell r="F10004" t="str">
            <v>PRECIOS A:</v>
          </cell>
          <cell r="G10004">
            <v>0</v>
          </cell>
        </row>
        <row r="10005">
          <cell r="A10005" t="str">
            <v>UBICACIÓN:</v>
          </cell>
          <cell r="B10005" t="str">
            <v>CENTRO CIVICO</v>
          </cell>
          <cell r="C10005">
            <v>0</v>
          </cell>
          <cell r="D10005">
            <v>0</v>
          </cell>
          <cell r="E10005">
            <v>0</v>
          </cell>
          <cell r="F10005">
            <v>0</v>
          </cell>
          <cell r="G10005">
            <v>0</v>
          </cell>
        </row>
        <row r="10006">
          <cell r="A10006" t="str">
            <v>RUBRO:</v>
          </cell>
          <cell r="B10006" t="str">
            <v/>
          </cell>
          <cell r="C10006" t="str">
            <v/>
          </cell>
          <cell r="D10006">
            <v>0</v>
          </cell>
          <cell r="E10006">
            <v>0</v>
          </cell>
          <cell r="F10006">
            <v>0</v>
          </cell>
          <cell r="G10006">
            <v>0</v>
          </cell>
        </row>
        <row r="10007">
          <cell r="A10007" t="str">
            <v>ITEM:</v>
          </cell>
          <cell r="B10007" t="str">
            <v/>
          </cell>
          <cell r="C10007" t="str">
            <v/>
          </cell>
          <cell r="D10007">
            <v>0</v>
          </cell>
          <cell r="E10007">
            <v>0</v>
          </cell>
          <cell r="F10007" t="str">
            <v>UNIDAD:</v>
          </cell>
          <cell r="G10007" t="str">
            <v/>
          </cell>
        </row>
        <row r="10008">
          <cell r="A10008">
            <v>0</v>
          </cell>
          <cell r="B10008">
            <v>0</v>
          </cell>
          <cell r="C10008">
            <v>0</v>
          </cell>
          <cell r="D10008">
            <v>0</v>
          </cell>
          <cell r="E10008">
            <v>0</v>
          </cell>
          <cell r="F10008">
            <v>0</v>
          </cell>
          <cell r="G10008">
            <v>0</v>
          </cell>
        </row>
        <row r="10009">
          <cell r="A10009" t="str">
            <v>DATOS REDETERMINACION</v>
          </cell>
          <cell r="B10009">
            <v>0</v>
          </cell>
          <cell r="C10009" t="str">
            <v>DESIGNACION</v>
          </cell>
          <cell r="D10009" t="str">
            <v>U</v>
          </cell>
          <cell r="E10009" t="str">
            <v>Cantidad</v>
          </cell>
          <cell r="F10009" t="str">
            <v>$ Unitarios</v>
          </cell>
          <cell r="G10009" t="str">
            <v>$ Parcial</v>
          </cell>
        </row>
        <row r="10010">
          <cell r="A10010" t="str">
            <v>CÓDIGO</v>
          </cell>
          <cell r="B10010" t="str">
            <v>DESCRIPCIÓN</v>
          </cell>
          <cell r="C10010">
            <v>0</v>
          </cell>
          <cell r="D10010">
            <v>0</v>
          </cell>
          <cell r="E10010">
            <v>0</v>
          </cell>
          <cell r="F10010">
            <v>0</v>
          </cell>
          <cell r="G10010">
            <v>0</v>
          </cell>
        </row>
        <row r="10011">
          <cell r="A10011">
            <v>0</v>
          </cell>
          <cell r="B10011">
            <v>0</v>
          </cell>
          <cell r="C10011" t="str">
            <v>A - MATERIALES</v>
          </cell>
          <cell r="D10011">
            <v>0</v>
          </cell>
          <cell r="E10011">
            <v>0</v>
          </cell>
          <cell r="F10011">
            <v>0</v>
          </cell>
          <cell r="G10011">
            <v>0</v>
          </cell>
        </row>
        <row r="10012">
          <cell r="A10012" t="str">
            <v/>
          </cell>
          <cell r="B10012" t="str">
            <v/>
          </cell>
          <cell r="C10012">
            <v>0</v>
          </cell>
          <cell r="D10012" t="str">
            <v/>
          </cell>
          <cell r="E10012">
            <v>0</v>
          </cell>
          <cell r="F10012">
            <v>0</v>
          </cell>
          <cell r="G10012">
            <v>0</v>
          </cell>
        </row>
        <row r="10013">
          <cell r="A10013" t="str">
            <v/>
          </cell>
          <cell r="B10013" t="str">
            <v/>
          </cell>
          <cell r="C10013">
            <v>0</v>
          </cell>
          <cell r="D10013" t="str">
            <v/>
          </cell>
          <cell r="E10013">
            <v>0</v>
          </cell>
          <cell r="F10013">
            <v>0</v>
          </cell>
          <cell r="G10013">
            <v>0</v>
          </cell>
        </row>
        <row r="10014">
          <cell r="A10014" t="str">
            <v/>
          </cell>
          <cell r="B10014" t="str">
            <v/>
          </cell>
          <cell r="C10014">
            <v>0</v>
          </cell>
          <cell r="D10014" t="str">
            <v/>
          </cell>
          <cell r="E10014">
            <v>0</v>
          </cell>
          <cell r="F10014">
            <v>0</v>
          </cell>
          <cell r="G10014">
            <v>0</v>
          </cell>
        </row>
        <row r="10015">
          <cell r="A10015" t="str">
            <v/>
          </cell>
          <cell r="B10015" t="str">
            <v/>
          </cell>
          <cell r="C10015">
            <v>0</v>
          </cell>
          <cell r="D10015" t="str">
            <v/>
          </cell>
          <cell r="E10015">
            <v>0</v>
          </cell>
          <cell r="F10015">
            <v>0</v>
          </cell>
          <cell r="G10015">
            <v>0</v>
          </cell>
        </row>
        <row r="10016">
          <cell r="A10016" t="str">
            <v/>
          </cell>
          <cell r="B10016" t="str">
            <v/>
          </cell>
          <cell r="C10016">
            <v>0</v>
          </cell>
          <cell r="D10016" t="str">
            <v/>
          </cell>
          <cell r="E10016">
            <v>0</v>
          </cell>
          <cell r="F10016">
            <v>0</v>
          </cell>
          <cell r="G10016">
            <v>0</v>
          </cell>
        </row>
        <row r="10017">
          <cell r="A10017" t="str">
            <v/>
          </cell>
          <cell r="B10017" t="str">
            <v/>
          </cell>
          <cell r="C10017">
            <v>0</v>
          </cell>
          <cell r="D10017" t="str">
            <v/>
          </cell>
          <cell r="E10017">
            <v>0</v>
          </cell>
          <cell r="F10017">
            <v>0</v>
          </cell>
          <cell r="G10017">
            <v>0</v>
          </cell>
        </row>
        <row r="10018">
          <cell r="A10018" t="str">
            <v/>
          </cell>
          <cell r="B10018" t="str">
            <v/>
          </cell>
          <cell r="C10018">
            <v>0</v>
          </cell>
          <cell r="D10018" t="str">
            <v/>
          </cell>
          <cell r="E10018">
            <v>0</v>
          </cell>
          <cell r="F10018">
            <v>0</v>
          </cell>
          <cell r="G10018">
            <v>0</v>
          </cell>
        </row>
        <row r="10019">
          <cell r="A10019" t="str">
            <v/>
          </cell>
          <cell r="B10019" t="str">
            <v/>
          </cell>
          <cell r="C10019">
            <v>0</v>
          </cell>
          <cell r="D10019" t="str">
            <v/>
          </cell>
          <cell r="E10019">
            <v>0</v>
          </cell>
          <cell r="F10019">
            <v>0</v>
          </cell>
          <cell r="G10019">
            <v>0</v>
          </cell>
        </row>
        <row r="10020">
          <cell r="A10020" t="str">
            <v/>
          </cell>
          <cell r="B10020" t="str">
            <v/>
          </cell>
          <cell r="C10020">
            <v>0</v>
          </cell>
          <cell r="D10020" t="str">
            <v/>
          </cell>
          <cell r="E10020">
            <v>0</v>
          </cell>
          <cell r="F10020">
            <v>0</v>
          </cell>
          <cell r="G10020">
            <v>0</v>
          </cell>
        </row>
        <row r="10021">
          <cell r="A10021" t="str">
            <v/>
          </cell>
          <cell r="B10021" t="str">
            <v/>
          </cell>
          <cell r="C10021">
            <v>0</v>
          </cell>
          <cell r="D10021" t="str">
            <v/>
          </cell>
          <cell r="E10021">
            <v>0</v>
          </cell>
          <cell r="F10021">
            <v>0</v>
          </cell>
          <cell r="G10021">
            <v>0</v>
          </cell>
        </row>
        <row r="10022">
          <cell r="A10022" t="str">
            <v/>
          </cell>
          <cell r="B10022" t="str">
            <v/>
          </cell>
          <cell r="C10022">
            <v>0</v>
          </cell>
          <cell r="D10022" t="str">
            <v/>
          </cell>
          <cell r="E10022">
            <v>0</v>
          </cell>
          <cell r="F10022">
            <v>0</v>
          </cell>
          <cell r="G10022">
            <v>0</v>
          </cell>
        </row>
        <row r="10023">
          <cell r="A10023" t="str">
            <v/>
          </cell>
          <cell r="B10023" t="str">
            <v/>
          </cell>
          <cell r="C10023">
            <v>0</v>
          </cell>
          <cell r="D10023" t="str">
            <v/>
          </cell>
          <cell r="E10023">
            <v>0</v>
          </cell>
          <cell r="F10023">
            <v>0</v>
          </cell>
          <cell r="G10023">
            <v>0</v>
          </cell>
        </row>
        <row r="10024">
          <cell r="A10024" t="str">
            <v/>
          </cell>
          <cell r="B10024" t="str">
            <v/>
          </cell>
          <cell r="C10024">
            <v>0</v>
          </cell>
          <cell r="D10024" t="str">
            <v/>
          </cell>
          <cell r="E10024">
            <v>0</v>
          </cell>
          <cell r="F10024">
            <v>0</v>
          </cell>
          <cell r="G10024">
            <v>0</v>
          </cell>
        </row>
        <row r="10025">
          <cell r="A10025" t="str">
            <v/>
          </cell>
          <cell r="B10025" t="str">
            <v/>
          </cell>
          <cell r="C10025">
            <v>0</v>
          </cell>
          <cell r="D10025" t="str">
            <v/>
          </cell>
          <cell r="E10025">
            <v>0</v>
          </cell>
          <cell r="F10025">
            <v>0</v>
          </cell>
          <cell r="G10025">
            <v>0</v>
          </cell>
        </row>
        <row r="10026">
          <cell r="A10026">
            <v>0</v>
          </cell>
          <cell r="B10026">
            <v>0</v>
          </cell>
          <cell r="C10026">
            <v>0</v>
          </cell>
          <cell r="D10026">
            <v>0</v>
          </cell>
          <cell r="E10026">
            <v>0</v>
          </cell>
          <cell r="F10026" t="str">
            <v>Total A</v>
          </cell>
          <cell r="G10026">
            <v>0</v>
          </cell>
        </row>
        <row r="10027">
          <cell r="A10027">
            <v>0</v>
          </cell>
          <cell r="B10027">
            <v>0</v>
          </cell>
          <cell r="C10027" t="str">
            <v>B - MANO DE OBRA</v>
          </cell>
          <cell r="D10027">
            <v>0</v>
          </cell>
          <cell r="E10027">
            <v>0</v>
          </cell>
          <cell r="F10027">
            <v>0</v>
          </cell>
          <cell r="G10027">
            <v>0</v>
          </cell>
        </row>
        <row r="10028">
          <cell r="A10028" t="str">
            <v/>
          </cell>
          <cell r="B10028">
            <v>0</v>
          </cell>
          <cell r="C10028">
            <v>0</v>
          </cell>
          <cell r="D10028" t="str">
            <v/>
          </cell>
          <cell r="E10028">
            <v>0</v>
          </cell>
          <cell r="F10028">
            <v>0</v>
          </cell>
          <cell r="G10028">
            <v>0</v>
          </cell>
        </row>
        <row r="10029">
          <cell r="A10029" t="str">
            <v/>
          </cell>
          <cell r="B10029">
            <v>0</v>
          </cell>
          <cell r="C10029">
            <v>0</v>
          </cell>
          <cell r="D10029" t="str">
            <v/>
          </cell>
          <cell r="E10029">
            <v>0</v>
          </cell>
          <cell r="F10029">
            <v>0</v>
          </cell>
          <cell r="G10029">
            <v>0</v>
          </cell>
        </row>
        <row r="10030">
          <cell r="A10030" t="str">
            <v/>
          </cell>
          <cell r="B10030">
            <v>0</v>
          </cell>
          <cell r="C10030">
            <v>0</v>
          </cell>
          <cell r="D10030" t="str">
            <v/>
          </cell>
          <cell r="E10030">
            <v>0</v>
          </cell>
          <cell r="F10030">
            <v>0</v>
          </cell>
          <cell r="G10030">
            <v>0</v>
          </cell>
        </row>
        <row r="10031">
          <cell r="A10031" t="str">
            <v/>
          </cell>
          <cell r="B10031">
            <v>0</v>
          </cell>
          <cell r="C10031">
            <v>0</v>
          </cell>
          <cell r="D10031" t="str">
            <v/>
          </cell>
          <cell r="E10031">
            <v>0</v>
          </cell>
          <cell r="F10031">
            <v>0</v>
          </cell>
          <cell r="G10031">
            <v>0</v>
          </cell>
        </row>
        <row r="10032">
          <cell r="A10032" t="str">
            <v/>
          </cell>
          <cell r="B10032">
            <v>0</v>
          </cell>
          <cell r="C10032">
            <v>0</v>
          </cell>
          <cell r="D10032" t="str">
            <v/>
          </cell>
          <cell r="E10032">
            <v>0</v>
          </cell>
          <cell r="F10032">
            <v>0</v>
          </cell>
          <cell r="G10032">
            <v>0</v>
          </cell>
        </row>
        <row r="10033">
          <cell r="A10033" t="str">
            <v/>
          </cell>
          <cell r="B10033">
            <v>0</v>
          </cell>
          <cell r="C10033">
            <v>0</v>
          </cell>
          <cell r="D10033" t="str">
            <v/>
          </cell>
          <cell r="E10033">
            <v>0</v>
          </cell>
          <cell r="F10033">
            <v>0</v>
          </cell>
          <cell r="G10033">
            <v>0</v>
          </cell>
        </row>
        <row r="10034">
          <cell r="A10034" t="str">
            <v/>
          </cell>
          <cell r="B10034">
            <v>0</v>
          </cell>
          <cell r="C10034">
            <v>0</v>
          </cell>
          <cell r="D10034" t="str">
            <v/>
          </cell>
          <cell r="E10034">
            <v>0</v>
          </cell>
          <cell r="F10034">
            <v>0</v>
          </cell>
          <cell r="G10034">
            <v>0</v>
          </cell>
        </row>
        <row r="10035">
          <cell r="A10035" t="str">
            <v/>
          </cell>
          <cell r="B10035">
            <v>0</v>
          </cell>
          <cell r="C10035">
            <v>0</v>
          </cell>
          <cell r="D10035" t="str">
            <v/>
          </cell>
          <cell r="E10035">
            <v>0</v>
          </cell>
          <cell r="F10035">
            <v>0</v>
          </cell>
          <cell r="G10035">
            <v>0</v>
          </cell>
        </row>
        <row r="10036">
          <cell r="A10036">
            <v>0</v>
          </cell>
          <cell r="B10036">
            <v>0</v>
          </cell>
          <cell r="C10036">
            <v>0</v>
          </cell>
          <cell r="D10036">
            <v>0</v>
          </cell>
          <cell r="E10036">
            <v>0</v>
          </cell>
          <cell r="F10036" t="str">
            <v>Total B</v>
          </cell>
          <cell r="G10036">
            <v>0</v>
          </cell>
        </row>
        <row r="10037">
          <cell r="A10037">
            <v>0</v>
          </cell>
          <cell r="B10037">
            <v>0</v>
          </cell>
          <cell r="C10037" t="str">
            <v>C - EQUIPOS</v>
          </cell>
          <cell r="D10037">
            <v>0</v>
          </cell>
          <cell r="E10037">
            <v>0</v>
          </cell>
          <cell r="F10037">
            <v>0</v>
          </cell>
          <cell r="G10037">
            <v>0</v>
          </cell>
        </row>
        <row r="10038">
          <cell r="A10038" t="str">
            <v/>
          </cell>
          <cell r="B10038" t="str">
            <v/>
          </cell>
          <cell r="C10038">
            <v>0</v>
          </cell>
          <cell r="D10038" t="str">
            <v/>
          </cell>
          <cell r="E10038">
            <v>0</v>
          </cell>
          <cell r="F10038">
            <v>0</v>
          </cell>
          <cell r="G10038">
            <v>0</v>
          </cell>
        </row>
        <row r="10039">
          <cell r="A10039" t="str">
            <v/>
          </cell>
          <cell r="B10039" t="str">
            <v/>
          </cell>
          <cell r="C10039">
            <v>0</v>
          </cell>
          <cell r="D10039" t="str">
            <v/>
          </cell>
          <cell r="E10039">
            <v>0</v>
          </cell>
          <cell r="F10039">
            <v>0</v>
          </cell>
          <cell r="G10039">
            <v>0</v>
          </cell>
        </row>
        <row r="10040">
          <cell r="A10040" t="str">
            <v/>
          </cell>
          <cell r="B10040" t="str">
            <v/>
          </cell>
          <cell r="C10040">
            <v>0</v>
          </cell>
          <cell r="D10040" t="str">
            <v/>
          </cell>
          <cell r="E10040">
            <v>0</v>
          </cell>
          <cell r="F10040">
            <v>0</v>
          </cell>
          <cell r="G10040">
            <v>0</v>
          </cell>
        </row>
        <row r="10041">
          <cell r="A10041" t="str">
            <v/>
          </cell>
          <cell r="B10041" t="str">
            <v/>
          </cell>
          <cell r="C10041">
            <v>0</v>
          </cell>
          <cell r="D10041" t="str">
            <v/>
          </cell>
          <cell r="E10041">
            <v>0</v>
          </cell>
          <cell r="F10041">
            <v>0</v>
          </cell>
          <cell r="G10041">
            <v>0</v>
          </cell>
        </row>
        <row r="10042">
          <cell r="A10042" t="str">
            <v/>
          </cell>
          <cell r="B10042" t="str">
            <v/>
          </cell>
          <cell r="C10042">
            <v>0</v>
          </cell>
          <cell r="D10042" t="str">
            <v/>
          </cell>
          <cell r="E10042">
            <v>0</v>
          </cell>
          <cell r="F10042">
            <v>0</v>
          </cell>
          <cell r="G10042">
            <v>0</v>
          </cell>
        </row>
        <row r="10043">
          <cell r="A10043" t="str">
            <v/>
          </cell>
          <cell r="B10043" t="str">
            <v/>
          </cell>
          <cell r="C10043">
            <v>0</v>
          </cell>
          <cell r="D10043" t="str">
            <v/>
          </cell>
          <cell r="E10043">
            <v>0</v>
          </cell>
          <cell r="F10043">
            <v>0</v>
          </cell>
          <cell r="G10043">
            <v>0</v>
          </cell>
        </row>
        <row r="10044">
          <cell r="A10044" t="str">
            <v/>
          </cell>
          <cell r="B10044" t="str">
            <v/>
          </cell>
          <cell r="C10044">
            <v>0</v>
          </cell>
          <cell r="D10044" t="str">
            <v/>
          </cell>
          <cell r="E10044">
            <v>0</v>
          </cell>
          <cell r="F10044">
            <v>0</v>
          </cell>
          <cell r="G10044">
            <v>0</v>
          </cell>
        </row>
        <row r="10045">
          <cell r="A10045" t="str">
            <v/>
          </cell>
          <cell r="B10045" t="str">
            <v/>
          </cell>
          <cell r="C10045">
            <v>0</v>
          </cell>
          <cell r="D10045" t="str">
            <v/>
          </cell>
          <cell r="E10045">
            <v>0</v>
          </cell>
          <cell r="F10045">
            <v>0</v>
          </cell>
          <cell r="G10045">
            <v>0</v>
          </cell>
        </row>
        <row r="10046">
          <cell r="A10046" t="str">
            <v/>
          </cell>
          <cell r="B10046" t="str">
            <v/>
          </cell>
          <cell r="C10046">
            <v>0</v>
          </cell>
          <cell r="D10046" t="str">
            <v/>
          </cell>
          <cell r="E10046">
            <v>0</v>
          </cell>
          <cell r="F10046">
            <v>0</v>
          </cell>
          <cell r="G10046">
            <v>0</v>
          </cell>
        </row>
        <row r="10047">
          <cell r="A10047">
            <v>0</v>
          </cell>
          <cell r="B10047">
            <v>0</v>
          </cell>
          <cell r="C10047">
            <v>0</v>
          </cell>
          <cell r="D10047">
            <v>0</v>
          </cell>
          <cell r="E10047">
            <v>0</v>
          </cell>
          <cell r="F10047" t="str">
            <v>Total C</v>
          </cell>
          <cell r="G10047">
            <v>0</v>
          </cell>
        </row>
        <row r="10048">
          <cell r="A10048">
            <v>0</v>
          </cell>
          <cell r="B10048">
            <v>0</v>
          </cell>
          <cell r="C10048">
            <v>0</v>
          </cell>
          <cell r="D10048">
            <v>0</v>
          </cell>
          <cell r="E10048">
            <v>0</v>
          </cell>
          <cell r="F10048">
            <v>0</v>
          </cell>
          <cell r="G10048">
            <v>0</v>
          </cell>
        </row>
        <row r="10049">
          <cell r="A10049" t="str">
            <v/>
          </cell>
          <cell r="B10049" t="str">
            <v/>
          </cell>
          <cell r="C10049">
            <v>0</v>
          </cell>
          <cell r="D10049" t="str">
            <v>Costo  Neto</v>
          </cell>
          <cell r="E10049">
            <v>0</v>
          </cell>
          <cell r="F10049" t="str">
            <v>Total D=A+B+C</v>
          </cell>
          <cell r="G10049">
            <v>0</v>
          </cell>
        </row>
        <row r="10051">
          <cell r="A10051" t="str">
            <v>ANALISIS DE PRECIOS</v>
          </cell>
          <cell r="B10051">
            <v>0</v>
          </cell>
          <cell r="C10051">
            <v>0</v>
          </cell>
          <cell r="D10051">
            <v>0</v>
          </cell>
          <cell r="E10051">
            <v>0</v>
          </cell>
          <cell r="F10051">
            <v>0</v>
          </cell>
          <cell r="G10051">
            <v>0</v>
          </cell>
        </row>
        <row r="10052">
          <cell r="A10052" t="str">
            <v>COMITENTE:</v>
          </cell>
          <cell r="B10052" t="str">
            <v>DIRECCIÓN DE ARQUITECTURA</v>
          </cell>
          <cell r="C10052">
            <v>0</v>
          </cell>
          <cell r="D10052">
            <v>0</v>
          </cell>
          <cell r="E10052">
            <v>0</v>
          </cell>
          <cell r="F10052">
            <v>0</v>
          </cell>
          <cell r="G10052">
            <v>0</v>
          </cell>
        </row>
        <row r="10053">
          <cell r="A10053" t="str">
            <v>CONTRATISTA:</v>
          </cell>
          <cell r="B10053" t="str">
            <v>FUNCIONALES SIGOP</v>
          </cell>
          <cell r="C10053">
            <v>0</v>
          </cell>
          <cell r="D10053">
            <v>0</v>
          </cell>
          <cell r="E10053">
            <v>0</v>
          </cell>
          <cell r="F10053">
            <v>0</v>
          </cell>
          <cell r="G10053">
            <v>0</v>
          </cell>
        </row>
        <row r="10054">
          <cell r="A10054" t="str">
            <v>OBRA:</v>
          </cell>
          <cell r="B10054" t="str">
            <v>PRUEBA PLANILLA DE MEDICION</v>
          </cell>
          <cell r="C10054">
            <v>0</v>
          </cell>
          <cell r="D10054">
            <v>0</v>
          </cell>
          <cell r="E10054">
            <v>0</v>
          </cell>
          <cell r="F10054" t="str">
            <v>PRECIOS A:</v>
          </cell>
          <cell r="G10054">
            <v>0</v>
          </cell>
        </row>
        <row r="10055">
          <cell r="A10055" t="str">
            <v>UBICACIÓN:</v>
          </cell>
          <cell r="B10055" t="str">
            <v>CENTRO CIVICO</v>
          </cell>
          <cell r="C10055">
            <v>0</v>
          </cell>
          <cell r="D10055">
            <v>0</v>
          </cell>
          <cell r="E10055">
            <v>0</v>
          </cell>
          <cell r="F10055">
            <v>0</v>
          </cell>
          <cell r="G10055">
            <v>0</v>
          </cell>
        </row>
        <row r="10056">
          <cell r="A10056" t="str">
            <v>RUBRO:</v>
          </cell>
          <cell r="B10056" t="str">
            <v/>
          </cell>
          <cell r="C10056" t="str">
            <v/>
          </cell>
          <cell r="D10056">
            <v>0</v>
          </cell>
          <cell r="E10056">
            <v>0</v>
          </cell>
          <cell r="F10056">
            <v>0</v>
          </cell>
          <cell r="G10056">
            <v>0</v>
          </cell>
        </row>
        <row r="10057">
          <cell r="A10057" t="str">
            <v>ITEM:</v>
          </cell>
          <cell r="B10057" t="str">
            <v/>
          </cell>
          <cell r="C10057" t="str">
            <v/>
          </cell>
          <cell r="D10057">
            <v>0</v>
          </cell>
          <cell r="E10057">
            <v>0</v>
          </cell>
          <cell r="F10057" t="str">
            <v>UNIDAD:</v>
          </cell>
          <cell r="G10057" t="str">
            <v/>
          </cell>
        </row>
        <row r="10058">
          <cell r="A10058">
            <v>0</v>
          </cell>
          <cell r="B10058">
            <v>0</v>
          </cell>
          <cell r="C10058">
            <v>0</v>
          </cell>
          <cell r="D10058">
            <v>0</v>
          </cell>
          <cell r="E10058">
            <v>0</v>
          </cell>
          <cell r="F10058">
            <v>0</v>
          </cell>
          <cell r="G10058">
            <v>0</v>
          </cell>
        </row>
        <row r="10059">
          <cell r="A10059" t="str">
            <v>DATOS REDETERMINACION</v>
          </cell>
          <cell r="B10059">
            <v>0</v>
          </cell>
          <cell r="C10059" t="str">
            <v>DESIGNACION</v>
          </cell>
          <cell r="D10059" t="str">
            <v>U</v>
          </cell>
          <cell r="E10059" t="str">
            <v>Cantidad</v>
          </cell>
          <cell r="F10059" t="str">
            <v>$ Unitarios</v>
          </cell>
          <cell r="G10059" t="str">
            <v>$ Parcial</v>
          </cell>
        </row>
        <row r="10060">
          <cell r="A10060" t="str">
            <v>CÓDIGO</v>
          </cell>
          <cell r="B10060" t="str">
            <v>DESCRIPCIÓN</v>
          </cell>
          <cell r="C10060">
            <v>0</v>
          </cell>
          <cell r="D10060">
            <v>0</v>
          </cell>
          <cell r="E10060">
            <v>0</v>
          </cell>
          <cell r="F10060">
            <v>0</v>
          </cell>
          <cell r="G10060">
            <v>0</v>
          </cell>
        </row>
        <row r="10061">
          <cell r="A10061">
            <v>0</v>
          </cell>
          <cell r="B10061">
            <v>0</v>
          </cell>
          <cell r="C10061" t="str">
            <v>A - MATERIALES</v>
          </cell>
          <cell r="D10061">
            <v>0</v>
          </cell>
          <cell r="E10061">
            <v>0</v>
          </cell>
          <cell r="F10061">
            <v>0</v>
          </cell>
          <cell r="G10061">
            <v>0</v>
          </cell>
        </row>
        <row r="10062">
          <cell r="A10062" t="str">
            <v/>
          </cell>
          <cell r="B10062" t="str">
            <v/>
          </cell>
          <cell r="C10062">
            <v>0</v>
          </cell>
          <cell r="D10062" t="str">
            <v/>
          </cell>
          <cell r="E10062">
            <v>0</v>
          </cell>
          <cell r="F10062">
            <v>0</v>
          </cell>
          <cell r="G10062">
            <v>0</v>
          </cell>
        </row>
        <row r="10063">
          <cell r="A10063" t="str">
            <v/>
          </cell>
          <cell r="B10063" t="str">
            <v/>
          </cell>
          <cell r="C10063">
            <v>0</v>
          </cell>
          <cell r="D10063" t="str">
            <v/>
          </cell>
          <cell r="E10063">
            <v>0</v>
          </cell>
          <cell r="F10063">
            <v>0</v>
          </cell>
          <cell r="G10063">
            <v>0</v>
          </cell>
        </row>
        <row r="10064">
          <cell r="A10064" t="str">
            <v/>
          </cell>
          <cell r="B10064" t="str">
            <v/>
          </cell>
          <cell r="C10064">
            <v>0</v>
          </cell>
          <cell r="D10064" t="str">
            <v/>
          </cell>
          <cell r="E10064">
            <v>0</v>
          </cell>
          <cell r="F10064">
            <v>0</v>
          </cell>
          <cell r="G10064">
            <v>0</v>
          </cell>
        </row>
        <row r="10065">
          <cell r="A10065" t="str">
            <v/>
          </cell>
          <cell r="B10065" t="str">
            <v/>
          </cell>
          <cell r="C10065">
            <v>0</v>
          </cell>
          <cell r="D10065" t="str">
            <v/>
          </cell>
          <cell r="E10065">
            <v>0</v>
          </cell>
          <cell r="F10065">
            <v>0</v>
          </cell>
          <cell r="G10065">
            <v>0</v>
          </cell>
        </row>
        <row r="10066">
          <cell r="A10066" t="str">
            <v/>
          </cell>
          <cell r="B10066" t="str">
            <v/>
          </cell>
          <cell r="C10066">
            <v>0</v>
          </cell>
          <cell r="D10066" t="str">
            <v/>
          </cell>
          <cell r="E10066">
            <v>0</v>
          </cell>
          <cell r="F10066">
            <v>0</v>
          </cell>
          <cell r="G10066">
            <v>0</v>
          </cell>
        </row>
        <row r="10067">
          <cell r="A10067" t="str">
            <v/>
          </cell>
          <cell r="B10067" t="str">
            <v/>
          </cell>
          <cell r="C10067">
            <v>0</v>
          </cell>
          <cell r="D10067" t="str">
            <v/>
          </cell>
          <cell r="E10067">
            <v>0</v>
          </cell>
          <cell r="F10067">
            <v>0</v>
          </cell>
          <cell r="G10067">
            <v>0</v>
          </cell>
        </row>
        <row r="10068">
          <cell r="A10068" t="str">
            <v/>
          </cell>
          <cell r="B10068" t="str">
            <v/>
          </cell>
          <cell r="C10068">
            <v>0</v>
          </cell>
          <cell r="D10068" t="str">
            <v/>
          </cell>
          <cell r="E10068">
            <v>0</v>
          </cell>
          <cell r="F10068">
            <v>0</v>
          </cell>
          <cell r="G10068">
            <v>0</v>
          </cell>
        </row>
        <row r="10069">
          <cell r="A10069" t="str">
            <v/>
          </cell>
          <cell r="B10069" t="str">
            <v/>
          </cell>
          <cell r="C10069">
            <v>0</v>
          </cell>
          <cell r="D10069" t="str">
            <v/>
          </cell>
          <cell r="E10069">
            <v>0</v>
          </cell>
          <cell r="F10069">
            <v>0</v>
          </cell>
          <cell r="G10069">
            <v>0</v>
          </cell>
        </row>
        <row r="10070">
          <cell r="A10070" t="str">
            <v/>
          </cell>
          <cell r="B10070" t="str">
            <v/>
          </cell>
          <cell r="C10070">
            <v>0</v>
          </cell>
          <cell r="D10070" t="str">
            <v/>
          </cell>
          <cell r="E10070">
            <v>0</v>
          </cell>
          <cell r="F10070">
            <v>0</v>
          </cell>
          <cell r="G10070">
            <v>0</v>
          </cell>
        </row>
        <row r="10071">
          <cell r="A10071" t="str">
            <v/>
          </cell>
          <cell r="B10071" t="str">
            <v/>
          </cell>
          <cell r="C10071">
            <v>0</v>
          </cell>
          <cell r="D10071" t="str">
            <v/>
          </cell>
          <cell r="E10071">
            <v>0</v>
          </cell>
          <cell r="F10071">
            <v>0</v>
          </cell>
          <cell r="G10071">
            <v>0</v>
          </cell>
        </row>
        <row r="10072">
          <cell r="A10072" t="str">
            <v/>
          </cell>
          <cell r="B10072" t="str">
            <v/>
          </cell>
          <cell r="C10072">
            <v>0</v>
          </cell>
          <cell r="D10072" t="str">
            <v/>
          </cell>
          <cell r="E10072">
            <v>0</v>
          </cell>
          <cell r="F10072">
            <v>0</v>
          </cell>
          <cell r="G10072">
            <v>0</v>
          </cell>
        </row>
        <row r="10073">
          <cell r="A10073" t="str">
            <v/>
          </cell>
          <cell r="B10073" t="str">
            <v/>
          </cell>
          <cell r="C10073">
            <v>0</v>
          </cell>
          <cell r="D10073" t="str">
            <v/>
          </cell>
          <cell r="E10073">
            <v>0</v>
          </cell>
          <cell r="F10073">
            <v>0</v>
          </cell>
          <cell r="G10073">
            <v>0</v>
          </cell>
        </row>
        <row r="10074">
          <cell r="A10074" t="str">
            <v/>
          </cell>
          <cell r="B10074" t="str">
            <v/>
          </cell>
          <cell r="C10074">
            <v>0</v>
          </cell>
          <cell r="D10074" t="str">
            <v/>
          </cell>
          <cell r="E10074">
            <v>0</v>
          </cell>
          <cell r="F10074">
            <v>0</v>
          </cell>
          <cell r="G10074">
            <v>0</v>
          </cell>
        </row>
        <row r="10075">
          <cell r="A10075" t="str">
            <v/>
          </cell>
          <cell r="B10075" t="str">
            <v/>
          </cell>
          <cell r="C10075">
            <v>0</v>
          </cell>
          <cell r="D10075" t="str">
            <v/>
          </cell>
          <cell r="E10075">
            <v>0</v>
          </cell>
          <cell r="F10075">
            <v>0</v>
          </cell>
          <cell r="G10075">
            <v>0</v>
          </cell>
        </row>
        <row r="10076">
          <cell r="A10076">
            <v>0</v>
          </cell>
          <cell r="B10076">
            <v>0</v>
          </cell>
          <cell r="C10076">
            <v>0</v>
          </cell>
          <cell r="D10076">
            <v>0</v>
          </cell>
          <cell r="E10076">
            <v>0</v>
          </cell>
          <cell r="F10076" t="str">
            <v>Total A</v>
          </cell>
          <cell r="G10076">
            <v>0</v>
          </cell>
        </row>
        <row r="10077">
          <cell r="A10077">
            <v>0</v>
          </cell>
          <cell r="B10077">
            <v>0</v>
          </cell>
          <cell r="C10077" t="str">
            <v>B - MANO DE OBRA</v>
          </cell>
          <cell r="D10077">
            <v>0</v>
          </cell>
          <cell r="E10077">
            <v>0</v>
          </cell>
          <cell r="F10077">
            <v>0</v>
          </cell>
          <cell r="G10077">
            <v>0</v>
          </cell>
        </row>
        <row r="10078">
          <cell r="A10078" t="str">
            <v/>
          </cell>
          <cell r="B10078">
            <v>0</v>
          </cell>
          <cell r="C10078">
            <v>0</v>
          </cell>
          <cell r="D10078" t="str">
            <v/>
          </cell>
          <cell r="E10078">
            <v>0</v>
          </cell>
          <cell r="F10078">
            <v>0</v>
          </cell>
          <cell r="G10078">
            <v>0</v>
          </cell>
        </row>
        <row r="10079">
          <cell r="A10079" t="str">
            <v/>
          </cell>
          <cell r="B10079">
            <v>0</v>
          </cell>
          <cell r="C10079">
            <v>0</v>
          </cell>
          <cell r="D10079" t="str">
            <v/>
          </cell>
          <cell r="E10079">
            <v>0</v>
          </cell>
          <cell r="F10079">
            <v>0</v>
          </cell>
          <cell r="G10079">
            <v>0</v>
          </cell>
        </row>
        <row r="10080">
          <cell r="A10080" t="str">
            <v/>
          </cell>
          <cell r="B10080">
            <v>0</v>
          </cell>
          <cell r="C10080">
            <v>0</v>
          </cell>
          <cell r="D10080" t="str">
            <v/>
          </cell>
          <cell r="E10080">
            <v>0</v>
          </cell>
          <cell r="F10080">
            <v>0</v>
          </cell>
          <cell r="G10080">
            <v>0</v>
          </cell>
        </row>
        <row r="10081">
          <cell r="A10081" t="str">
            <v/>
          </cell>
          <cell r="B10081">
            <v>0</v>
          </cell>
          <cell r="C10081">
            <v>0</v>
          </cell>
          <cell r="D10081" t="str">
            <v/>
          </cell>
          <cell r="E10081">
            <v>0</v>
          </cell>
          <cell r="F10081">
            <v>0</v>
          </cell>
          <cell r="G10081">
            <v>0</v>
          </cell>
        </row>
        <row r="10082">
          <cell r="A10082" t="str">
            <v/>
          </cell>
          <cell r="B10082">
            <v>0</v>
          </cell>
          <cell r="C10082">
            <v>0</v>
          </cell>
          <cell r="D10082" t="str">
            <v/>
          </cell>
          <cell r="E10082">
            <v>0</v>
          </cell>
          <cell r="F10082">
            <v>0</v>
          </cell>
          <cell r="G10082">
            <v>0</v>
          </cell>
        </row>
        <row r="10083">
          <cell r="A10083" t="str">
            <v/>
          </cell>
          <cell r="B10083">
            <v>0</v>
          </cell>
          <cell r="C10083">
            <v>0</v>
          </cell>
          <cell r="D10083" t="str">
            <v/>
          </cell>
          <cell r="E10083">
            <v>0</v>
          </cell>
          <cell r="F10083">
            <v>0</v>
          </cell>
          <cell r="G10083">
            <v>0</v>
          </cell>
        </row>
        <row r="10084">
          <cell r="A10084" t="str">
            <v/>
          </cell>
          <cell r="B10084">
            <v>0</v>
          </cell>
          <cell r="C10084">
            <v>0</v>
          </cell>
          <cell r="D10084" t="str">
            <v/>
          </cell>
          <cell r="E10084">
            <v>0</v>
          </cell>
          <cell r="F10084">
            <v>0</v>
          </cell>
          <cell r="G10084">
            <v>0</v>
          </cell>
        </row>
        <row r="10085">
          <cell r="A10085" t="str">
            <v/>
          </cell>
          <cell r="B10085">
            <v>0</v>
          </cell>
          <cell r="C10085">
            <v>0</v>
          </cell>
          <cell r="D10085" t="str">
            <v/>
          </cell>
          <cell r="E10085">
            <v>0</v>
          </cell>
          <cell r="F10085">
            <v>0</v>
          </cell>
          <cell r="G10085">
            <v>0</v>
          </cell>
        </row>
        <row r="10086">
          <cell r="A10086">
            <v>0</v>
          </cell>
          <cell r="B10086">
            <v>0</v>
          </cell>
          <cell r="C10086">
            <v>0</v>
          </cell>
          <cell r="D10086">
            <v>0</v>
          </cell>
          <cell r="E10086">
            <v>0</v>
          </cell>
          <cell r="F10086" t="str">
            <v>Total B</v>
          </cell>
          <cell r="G10086">
            <v>0</v>
          </cell>
        </row>
        <row r="10087">
          <cell r="A10087">
            <v>0</v>
          </cell>
          <cell r="B10087">
            <v>0</v>
          </cell>
          <cell r="C10087" t="str">
            <v>C - EQUIPOS</v>
          </cell>
          <cell r="D10087">
            <v>0</v>
          </cell>
          <cell r="E10087">
            <v>0</v>
          </cell>
          <cell r="F10087">
            <v>0</v>
          </cell>
          <cell r="G10087">
            <v>0</v>
          </cell>
        </row>
        <row r="10088">
          <cell r="A10088" t="str">
            <v/>
          </cell>
          <cell r="B10088" t="str">
            <v/>
          </cell>
          <cell r="C10088">
            <v>0</v>
          </cell>
          <cell r="D10088" t="str">
            <v/>
          </cell>
          <cell r="E10088">
            <v>0</v>
          </cell>
          <cell r="F10088">
            <v>0</v>
          </cell>
          <cell r="G10088">
            <v>0</v>
          </cell>
        </row>
        <row r="10089">
          <cell r="A10089" t="str">
            <v/>
          </cell>
          <cell r="B10089" t="str">
            <v/>
          </cell>
          <cell r="C10089">
            <v>0</v>
          </cell>
          <cell r="D10089" t="str">
            <v/>
          </cell>
          <cell r="E10089">
            <v>0</v>
          </cell>
          <cell r="F10089">
            <v>0</v>
          </cell>
          <cell r="G10089">
            <v>0</v>
          </cell>
        </row>
        <row r="10090">
          <cell r="A10090" t="str">
            <v/>
          </cell>
          <cell r="B10090" t="str">
            <v/>
          </cell>
          <cell r="C10090">
            <v>0</v>
          </cell>
          <cell r="D10090" t="str">
            <v/>
          </cell>
          <cell r="E10090">
            <v>0</v>
          </cell>
          <cell r="F10090">
            <v>0</v>
          </cell>
          <cell r="G10090">
            <v>0</v>
          </cell>
        </row>
        <row r="10091">
          <cell r="A10091" t="str">
            <v/>
          </cell>
          <cell r="B10091" t="str">
            <v/>
          </cell>
          <cell r="C10091">
            <v>0</v>
          </cell>
          <cell r="D10091" t="str">
            <v/>
          </cell>
          <cell r="E10091">
            <v>0</v>
          </cell>
          <cell r="F10091">
            <v>0</v>
          </cell>
          <cell r="G10091">
            <v>0</v>
          </cell>
        </row>
        <row r="10092">
          <cell r="A10092" t="str">
            <v/>
          </cell>
          <cell r="B10092" t="str">
            <v/>
          </cell>
          <cell r="C10092">
            <v>0</v>
          </cell>
          <cell r="D10092" t="str">
            <v/>
          </cell>
          <cell r="E10092">
            <v>0</v>
          </cell>
          <cell r="F10092">
            <v>0</v>
          </cell>
          <cell r="G10092">
            <v>0</v>
          </cell>
        </row>
        <row r="10093">
          <cell r="A10093" t="str">
            <v/>
          </cell>
          <cell r="B10093" t="str">
            <v/>
          </cell>
          <cell r="C10093">
            <v>0</v>
          </cell>
          <cell r="D10093" t="str">
            <v/>
          </cell>
          <cell r="E10093">
            <v>0</v>
          </cell>
          <cell r="F10093">
            <v>0</v>
          </cell>
          <cell r="G10093">
            <v>0</v>
          </cell>
        </row>
        <row r="10094">
          <cell r="A10094" t="str">
            <v/>
          </cell>
          <cell r="B10094" t="str">
            <v/>
          </cell>
          <cell r="C10094">
            <v>0</v>
          </cell>
          <cell r="D10094" t="str">
            <v/>
          </cell>
          <cell r="E10094">
            <v>0</v>
          </cell>
          <cell r="F10094">
            <v>0</v>
          </cell>
          <cell r="G10094">
            <v>0</v>
          </cell>
        </row>
        <row r="10095">
          <cell r="A10095" t="str">
            <v/>
          </cell>
          <cell r="B10095" t="str">
            <v/>
          </cell>
          <cell r="C10095">
            <v>0</v>
          </cell>
          <cell r="D10095" t="str">
            <v/>
          </cell>
          <cell r="E10095">
            <v>0</v>
          </cell>
          <cell r="F10095">
            <v>0</v>
          </cell>
          <cell r="G10095">
            <v>0</v>
          </cell>
        </row>
        <row r="10096">
          <cell r="A10096" t="str">
            <v/>
          </cell>
          <cell r="B10096" t="str">
            <v/>
          </cell>
          <cell r="C10096">
            <v>0</v>
          </cell>
          <cell r="D10096" t="str">
            <v/>
          </cell>
          <cell r="E10096">
            <v>0</v>
          </cell>
          <cell r="F10096">
            <v>0</v>
          </cell>
          <cell r="G10096">
            <v>0</v>
          </cell>
        </row>
        <row r="10097">
          <cell r="A10097">
            <v>0</v>
          </cell>
          <cell r="B10097">
            <v>0</v>
          </cell>
          <cell r="C10097">
            <v>0</v>
          </cell>
          <cell r="D10097">
            <v>0</v>
          </cell>
          <cell r="E10097">
            <v>0</v>
          </cell>
          <cell r="F10097" t="str">
            <v>Total C</v>
          </cell>
          <cell r="G10097">
            <v>0</v>
          </cell>
        </row>
        <row r="10098">
          <cell r="A10098">
            <v>0</v>
          </cell>
          <cell r="B10098">
            <v>0</v>
          </cell>
          <cell r="C10098">
            <v>0</v>
          </cell>
          <cell r="D10098">
            <v>0</v>
          </cell>
          <cell r="E10098">
            <v>0</v>
          </cell>
          <cell r="F10098">
            <v>0</v>
          </cell>
          <cell r="G10098">
            <v>0</v>
          </cell>
        </row>
        <row r="10099">
          <cell r="A10099" t="str">
            <v/>
          </cell>
          <cell r="B10099" t="str">
            <v/>
          </cell>
          <cell r="C10099">
            <v>0</v>
          </cell>
          <cell r="D10099" t="str">
            <v>Costo  Neto</v>
          </cell>
          <cell r="E10099">
            <v>0</v>
          </cell>
          <cell r="F10099" t="str">
            <v>Total D=A+B+C</v>
          </cell>
          <cell r="G10099">
            <v>0</v>
          </cell>
        </row>
        <row r="10101">
          <cell r="A10101" t="str">
            <v>ANALISIS DE PRECIOS</v>
          </cell>
          <cell r="B10101">
            <v>0</v>
          </cell>
          <cell r="C10101">
            <v>0</v>
          </cell>
          <cell r="D10101">
            <v>0</v>
          </cell>
          <cell r="E10101">
            <v>0</v>
          </cell>
          <cell r="F10101">
            <v>0</v>
          </cell>
          <cell r="G10101">
            <v>0</v>
          </cell>
        </row>
        <row r="10102">
          <cell r="A10102" t="str">
            <v>COMITENTE:</v>
          </cell>
          <cell r="B10102" t="str">
            <v>DIRECCIÓN DE ARQUITECTURA</v>
          </cell>
          <cell r="C10102">
            <v>0</v>
          </cell>
          <cell r="D10102">
            <v>0</v>
          </cell>
          <cell r="E10102">
            <v>0</v>
          </cell>
          <cell r="F10102">
            <v>0</v>
          </cell>
          <cell r="G10102">
            <v>0</v>
          </cell>
        </row>
        <row r="10103">
          <cell r="A10103" t="str">
            <v>CONTRATISTA:</v>
          </cell>
          <cell r="B10103" t="str">
            <v>FUNCIONALES SIGOP</v>
          </cell>
          <cell r="C10103">
            <v>0</v>
          </cell>
          <cell r="D10103">
            <v>0</v>
          </cell>
          <cell r="E10103">
            <v>0</v>
          </cell>
          <cell r="F10103">
            <v>0</v>
          </cell>
          <cell r="G10103">
            <v>0</v>
          </cell>
        </row>
        <row r="10104">
          <cell r="A10104" t="str">
            <v>OBRA:</v>
          </cell>
          <cell r="B10104" t="str">
            <v>PRUEBA PLANILLA DE MEDICION</v>
          </cell>
          <cell r="C10104">
            <v>0</v>
          </cell>
          <cell r="D10104">
            <v>0</v>
          </cell>
          <cell r="E10104">
            <v>0</v>
          </cell>
          <cell r="F10104" t="str">
            <v>PRECIOS A:</v>
          </cell>
          <cell r="G10104">
            <v>0</v>
          </cell>
        </row>
        <row r="10105">
          <cell r="A10105" t="str">
            <v>UBICACIÓN:</v>
          </cell>
          <cell r="B10105" t="str">
            <v>CENTRO CIVICO</v>
          </cell>
          <cell r="C10105">
            <v>0</v>
          </cell>
          <cell r="D10105">
            <v>0</v>
          </cell>
          <cell r="E10105">
            <v>0</v>
          </cell>
          <cell r="F10105">
            <v>0</v>
          </cell>
          <cell r="G10105">
            <v>0</v>
          </cell>
        </row>
        <row r="10106">
          <cell r="A10106" t="str">
            <v>RUBRO:</v>
          </cell>
          <cell r="B10106" t="str">
            <v/>
          </cell>
          <cell r="C10106" t="str">
            <v/>
          </cell>
          <cell r="D10106">
            <v>0</v>
          </cell>
          <cell r="E10106">
            <v>0</v>
          </cell>
          <cell r="F10106">
            <v>0</v>
          </cell>
          <cell r="G10106">
            <v>0</v>
          </cell>
        </row>
        <row r="10107">
          <cell r="A10107" t="str">
            <v>ITEM:</v>
          </cell>
          <cell r="B10107" t="str">
            <v/>
          </cell>
          <cell r="C10107" t="str">
            <v/>
          </cell>
          <cell r="D10107">
            <v>0</v>
          </cell>
          <cell r="E10107">
            <v>0</v>
          </cell>
          <cell r="F10107" t="str">
            <v>UNIDAD:</v>
          </cell>
          <cell r="G10107" t="str">
            <v/>
          </cell>
        </row>
        <row r="10108">
          <cell r="A10108">
            <v>0</v>
          </cell>
          <cell r="B10108">
            <v>0</v>
          </cell>
          <cell r="C10108">
            <v>0</v>
          </cell>
          <cell r="D10108">
            <v>0</v>
          </cell>
          <cell r="E10108">
            <v>0</v>
          </cell>
          <cell r="F10108">
            <v>0</v>
          </cell>
          <cell r="G10108">
            <v>0</v>
          </cell>
        </row>
        <row r="10109">
          <cell r="A10109" t="str">
            <v>DATOS REDETERMINACION</v>
          </cell>
          <cell r="B10109">
            <v>0</v>
          </cell>
          <cell r="C10109" t="str">
            <v>DESIGNACION</v>
          </cell>
          <cell r="D10109" t="str">
            <v>U</v>
          </cell>
          <cell r="E10109" t="str">
            <v>Cantidad</v>
          </cell>
          <cell r="F10109" t="str">
            <v>$ Unitarios</v>
          </cell>
          <cell r="G10109" t="str">
            <v>$ Parcial</v>
          </cell>
        </row>
        <row r="10110">
          <cell r="A10110" t="str">
            <v>CÓDIGO</v>
          </cell>
          <cell r="B10110" t="str">
            <v>DESCRIPCIÓN</v>
          </cell>
          <cell r="C10110">
            <v>0</v>
          </cell>
          <cell r="D10110">
            <v>0</v>
          </cell>
          <cell r="E10110">
            <v>0</v>
          </cell>
          <cell r="F10110">
            <v>0</v>
          </cell>
          <cell r="G10110">
            <v>0</v>
          </cell>
        </row>
        <row r="10111">
          <cell r="A10111">
            <v>0</v>
          </cell>
          <cell r="B10111">
            <v>0</v>
          </cell>
          <cell r="C10111" t="str">
            <v>A - MATERIALES</v>
          </cell>
          <cell r="D10111">
            <v>0</v>
          </cell>
          <cell r="E10111">
            <v>0</v>
          </cell>
          <cell r="F10111">
            <v>0</v>
          </cell>
          <cell r="G10111">
            <v>0</v>
          </cell>
        </row>
        <row r="10112">
          <cell r="A10112" t="str">
            <v/>
          </cell>
          <cell r="B10112" t="str">
            <v/>
          </cell>
          <cell r="C10112">
            <v>0</v>
          </cell>
          <cell r="D10112" t="str">
            <v/>
          </cell>
          <cell r="E10112">
            <v>0</v>
          </cell>
          <cell r="F10112">
            <v>0</v>
          </cell>
          <cell r="G10112">
            <v>0</v>
          </cell>
        </row>
        <row r="10113">
          <cell r="A10113" t="str">
            <v/>
          </cell>
          <cell r="B10113" t="str">
            <v/>
          </cell>
          <cell r="C10113">
            <v>0</v>
          </cell>
          <cell r="D10113" t="str">
            <v/>
          </cell>
          <cell r="E10113">
            <v>0</v>
          </cell>
          <cell r="F10113">
            <v>0</v>
          </cell>
          <cell r="G10113">
            <v>0</v>
          </cell>
        </row>
        <row r="10114">
          <cell r="A10114" t="str">
            <v/>
          </cell>
          <cell r="B10114" t="str">
            <v/>
          </cell>
          <cell r="C10114">
            <v>0</v>
          </cell>
          <cell r="D10114" t="str">
            <v/>
          </cell>
          <cell r="E10114">
            <v>0</v>
          </cell>
          <cell r="F10114">
            <v>0</v>
          </cell>
          <cell r="G10114">
            <v>0</v>
          </cell>
        </row>
        <row r="10115">
          <cell r="A10115" t="str">
            <v/>
          </cell>
          <cell r="B10115" t="str">
            <v/>
          </cell>
          <cell r="C10115">
            <v>0</v>
          </cell>
          <cell r="D10115" t="str">
            <v/>
          </cell>
          <cell r="E10115">
            <v>0</v>
          </cell>
          <cell r="F10115">
            <v>0</v>
          </cell>
          <cell r="G10115">
            <v>0</v>
          </cell>
        </row>
        <row r="10116">
          <cell r="A10116" t="str">
            <v/>
          </cell>
          <cell r="B10116" t="str">
            <v/>
          </cell>
          <cell r="C10116">
            <v>0</v>
          </cell>
          <cell r="D10116" t="str">
            <v/>
          </cell>
          <cell r="E10116">
            <v>0</v>
          </cell>
          <cell r="F10116">
            <v>0</v>
          </cell>
          <cell r="G10116">
            <v>0</v>
          </cell>
        </row>
        <row r="10117">
          <cell r="A10117" t="str">
            <v/>
          </cell>
          <cell r="B10117" t="str">
            <v/>
          </cell>
          <cell r="C10117">
            <v>0</v>
          </cell>
          <cell r="D10117" t="str">
            <v/>
          </cell>
          <cell r="E10117">
            <v>0</v>
          </cell>
          <cell r="F10117">
            <v>0</v>
          </cell>
          <cell r="G10117">
            <v>0</v>
          </cell>
        </row>
        <row r="10118">
          <cell r="A10118" t="str">
            <v/>
          </cell>
          <cell r="B10118" t="str">
            <v/>
          </cell>
          <cell r="C10118">
            <v>0</v>
          </cell>
          <cell r="D10118" t="str">
            <v/>
          </cell>
          <cell r="E10118">
            <v>0</v>
          </cell>
          <cell r="F10118">
            <v>0</v>
          </cell>
          <cell r="G10118">
            <v>0</v>
          </cell>
        </row>
        <row r="10119">
          <cell r="A10119" t="str">
            <v/>
          </cell>
          <cell r="B10119" t="str">
            <v/>
          </cell>
          <cell r="C10119">
            <v>0</v>
          </cell>
          <cell r="D10119" t="str">
            <v/>
          </cell>
          <cell r="E10119">
            <v>0</v>
          </cell>
          <cell r="F10119">
            <v>0</v>
          </cell>
          <cell r="G10119">
            <v>0</v>
          </cell>
        </row>
        <row r="10120">
          <cell r="A10120" t="str">
            <v/>
          </cell>
          <cell r="B10120" t="str">
            <v/>
          </cell>
          <cell r="C10120">
            <v>0</v>
          </cell>
          <cell r="D10120" t="str">
            <v/>
          </cell>
          <cell r="E10120">
            <v>0</v>
          </cell>
          <cell r="F10120">
            <v>0</v>
          </cell>
          <cell r="G10120">
            <v>0</v>
          </cell>
        </row>
        <row r="10121">
          <cell r="A10121" t="str">
            <v/>
          </cell>
          <cell r="B10121" t="str">
            <v/>
          </cell>
          <cell r="C10121">
            <v>0</v>
          </cell>
          <cell r="D10121" t="str">
            <v/>
          </cell>
          <cell r="E10121">
            <v>0</v>
          </cell>
          <cell r="F10121">
            <v>0</v>
          </cell>
          <cell r="G10121">
            <v>0</v>
          </cell>
        </row>
        <row r="10122">
          <cell r="A10122" t="str">
            <v/>
          </cell>
          <cell r="B10122" t="str">
            <v/>
          </cell>
          <cell r="C10122">
            <v>0</v>
          </cell>
          <cell r="D10122" t="str">
            <v/>
          </cell>
          <cell r="E10122">
            <v>0</v>
          </cell>
          <cell r="F10122">
            <v>0</v>
          </cell>
          <cell r="G10122">
            <v>0</v>
          </cell>
        </row>
        <row r="10123">
          <cell r="A10123" t="str">
            <v/>
          </cell>
          <cell r="B10123" t="str">
            <v/>
          </cell>
          <cell r="C10123">
            <v>0</v>
          </cell>
          <cell r="D10123" t="str">
            <v/>
          </cell>
          <cell r="E10123">
            <v>0</v>
          </cell>
          <cell r="F10123">
            <v>0</v>
          </cell>
          <cell r="G10123">
            <v>0</v>
          </cell>
        </row>
        <row r="10124">
          <cell r="A10124" t="str">
            <v/>
          </cell>
          <cell r="B10124" t="str">
            <v/>
          </cell>
          <cell r="C10124">
            <v>0</v>
          </cell>
          <cell r="D10124" t="str">
            <v/>
          </cell>
          <cell r="E10124">
            <v>0</v>
          </cell>
          <cell r="F10124">
            <v>0</v>
          </cell>
          <cell r="G10124">
            <v>0</v>
          </cell>
        </row>
        <row r="10125">
          <cell r="A10125" t="str">
            <v/>
          </cell>
          <cell r="B10125" t="str">
            <v/>
          </cell>
          <cell r="C10125">
            <v>0</v>
          </cell>
          <cell r="D10125" t="str">
            <v/>
          </cell>
          <cell r="E10125">
            <v>0</v>
          </cell>
          <cell r="F10125">
            <v>0</v>
          </cell>
          <cell r="G10125">
            <v>0</v>
          </cell>
        </row>
        <row r="10126">
          <cell r="A10126">
            <v>0</v>
          </cell>
          <cell r="B10126">
            <v>0</v>
          </cell>
          <cell r="C10126">
            <v>0</v>
          </cell>
          <cell r="D10126">
            <v>0</v>
          </cell>
          <cell r="E10126">
            <v>0</v>
          </cell>
          <cell r="F10126" t="str">
            <v>Total A</v>
          </cell>
          <cell r="G10126">
            <v>0</v>
          </cell>
        </row>
        <row r="10127">
          <cell r="A10127">
            <v>0</v>
          </cell>
          <cell r="B10127">
            <v>0</v>
          </cell>
          <cell r="C10127" t="str">
            <v>B - MANO DE OBRA</v>
          </cell>
          <cell r="D10127">
            <v>0</v>
          </cell>
          <cell r="E10127">
            <v>0</v>
          </cell>
          <cell r="F10127">
            <v>0</v>
          </cell>
          <cell r="G10127">
            <v>0</v>
          </cell>
        </row>
        <row r="10128">
          <cell r="A10128" t="str">
            <v/>
          </cell>
          <cell r="B10128">
            <v>0</v>
          </cell>
          <cell r="C10128">
            <v>0</v>
          </cell>
          <cell r="D10128" t="str">
            <v/>
          </cell>
          <cell r="E10128">
            <v>0</v>
          </cell>
          <cell r="F10128">
            <v>0</v>
          </cell>
          <cell r="G10128">
            <v>0</v>
          </cell>
        </row>
        <row r="10129">
          <cell r="A10129" t="str">
            <v/>
          </cell>
          <cell r="B10129">
            <v>0</v>
          </cell>
          <cell r="C10129">
            <v>0</v>
          </cell>
          <cell r="D10129" t="str">
            <v/>
          </cell>
          <cell r="E10129">
            <v>0</v>
          </cell>
          <cell r="F10129">
            <v>0</v>
          </cell>
          <cell r="G10129">
            <v>0</v>
          </cell>
        </row>
        <row r="10130">
          <cell r="A10130" t="str">
            <v/>
          </cell>
          <cell r="B10130">
            <v>0</v>
          </cell>
          <cell r="C10130">
            <v>0</v>
          </cell>
          <cell r="D10130" t="str">
            <v/>
          </cell>
          <cell r="E10130">
            <v>0</v>
          </cell>
          <cell r="F10130">
            <v>0</v>
          </cell>
          <cell r="G10130">
            <v>0</v>
          </cell>
        </row>
        <row r="10131">
          <cell r="A10131" t="str">
            <v/>
          </cell>
          <cell r="B10131">
            <v>0</v>
          </cell>
          <cell r="C10131">
            <v>0</v>
          </cell>
          <cell r="D10131" t="str">
            <v/>
          </cell>
          <cell r="E10131">
            <v>0</v>
          </cell>
          <cell r="F10131">
            <v>0</v>
          </cell>
          <cell r="G10131">
            <v>0</v>
          </cell>
        </row>
        <row r="10132">
          <cell r="A10132" t="str">
            <v/>
          </cell>
          <cell r="B10132">
            <v>0</v>
          </cell>
          <cell r="C10132">
            <v>0</v>
          </cell>
          <cell r="D10132" t="str">
            <v/>
          </cell>
          <cell r="E10132">
            <v>0</v>
          </cell>
          <cell r="F10132">
            <v>0</v>
          </cell>
          <cell r="G10132">
            <v>0</v>
          </cell>
        </row>
        <row r="10133">
          <cell r="A10133" t="str">
            <v/>
          </cell>
          <cell r="B10133">
            <v>0</v>
          </cell>
          <cell r="C10133">
            <v>0</v>
          </cell>
          <cell r="D10133" t="str">
            <v/>
          </cell>
          <cell r="E10133">
            <v>0</v>
          </cell>
          <cell r="F10133">
            <v>0</v>
          </cell>
          <cell r="G10133">
            <v>0</v>
          </cell>
        </row>
        <row r="10134">
          <cell r="A10134" t="str">
            <v/>
          </cell>
          <cell r="B10134">
            <v>0</v>
          </cell>
          <cell r="C10134">
            <v>0</v>
          </cell>
          <cell r="D10134" t="str">
            <v/>
          </cell>
          <cell r="E10134">
            <v>0</v>
          </cell>
          <cell r="F10134">
            <v>0</v>
          </cell>
          <cell r="G10134">
            <v>0</v>
          </cell>
        </row>
        <row r="10135">
          <cell r="A10135" t="str">
            <v/>
          </cell>
          <cell r="B10135">
            <v>0</v>
          </cell>
          <cell r="C10135">
            <v>0</v>
          </cell>
          <cell r="D10135" t="str">
            <v/>
          </cell>
          <cell r="E10135">
            <v>0</v>
          </cell>
          <cell r="F10135">
            <v>0</v>
          </cell>
          <cell r="G10135">
            <v>0</v>
          </cell>
        </row>
        <row r="10136">
          <cell r="A10136">
            <v>0</v>
          </cell>
          <cell r="B10136">
            <v>0</v>
          </cell>
          <cell r="C10136">
            <v>0</v>
          </cell>
          <cell r="D10136">
            <v>0</v>
          </cell>
          <cell r="E10136">
            <v>0</v>
          </cell>
          <cell r="F10136" t="str">
            <v>Total B</v>
          </cell>
          <cell r="G10136">
            <v>0</v>
          </cell>
        </row>
        <row r="10137">
          <cell r="A10137">
            <v>0</v>
          </cell>
          <cell r="B10137">
            <v>0</v>
          </cell>
          <cell r="C10137" t="str">
            <v>C - EQUIPOS</v>
          </cell>
          <cell r="D10137">
            <v>0</v>
          </cell>
          <cell r="E10137">
            <v>0</v>
          </cell>
          <cell r="F10137">
            <v>0</v>
          </cell>
          <cell r="G10137">
            <v>0</v>
          </cell>
        </row>
        <row r="10138">
          <cell r="A10138" t="str">
            <v/>
          </cell>
          <cell r="B10138" t="str">
            <v/>
          </cell>
          <cell r="C10138">
            <v>0</v>
          </cell>
          <cell r="D10138" t="str">
            <v/>
          </cell>
          <cell r="E10138">
            <v>0</v>
          </cell>
          <cell r="F10138">
            <v>0</v>
          </cell>
          <cell r="G10138">
            <v>0</v>
          </cell>
        </row>
        <row r="10139">
          <cell r="A10139" t="str">
            <v/>
          </cell>
          <cell r="B10139" t="str">
            <v/>
          </cell>
          <cell r="C10139">
            <v>0</v>
          </cell>
          <cell r="D10139" t="str">
            <v/>
          </cell>
          <cell r="E10139">
            <v>0</v>
          </cell>
          <cell r="F10139">
            <v>0</v>
          </cell>
          <cell r="G10139">
            <v>0</v>
          </cell>
        </row>
        <row r="10140">
          <cell r="A10140" t="str">
            <v/>
          </cell>
          <cell r="B10140" t="str">
            <v/>
          </cell>
          <cell r="C10140">
            <v>0</v>
          </cell>
          <cell r="D10140" t="str">
            <v/>
          </cell>
          <cell r="E10140">
            <v>0</v>
          </cell>
          <cell r="F10140">
            <v>0</v>
          </cell>
          <cell r="G10140">
            <v>0</v>
          </cell>
        </row>
        <row r="10141">
          <cell r="A10141" t="str">
            <v/>
          </cell>
          <cell r="B10141" t="str">
            <v/>
          </cell>
          <cell r="C10141">
            <v>0</v>
          </cell>
          <cell r="D10141" t="str">
            <v/>
          </cell>
          <cell r="E10141">
            <v>0</v>
          </cell>
          <cell r="F10141">
            <v>0</v>
          </cell>
          <cell r="G10141">
            <v>0</v>
          </cell>
        </row>
        <row r="10142">
          <cell r="A10142" t="str">
            <v/>
          </cell>
          <cell r="B10142" t="str">
            <v/>
          </cell>
          <cell r="C10142">
            <v>0</v>
          </cell>
          <cell r="D10142" t="str">
            <v/>
          </cell>
          <cell r="E10142">
            <v>0</v>
          </cell>
          <cell r="F10142">
            <v>0</v>
          </cell>
          <cell r="G10142">
            <v>0</v>
          </cell>
        </row>
        <row r="10143">
          <cell r="A10143" t="str">
            <v/>
          </cell>
          <cell r="B10143" t="str">
            <v/>
          </cell>
          <cell r="C10143">
            <v>0</v>
          </cell>
          <cell r="D10143" t="str">
            <v/>
          </cell>
          <cell r="E10143">
            <v>0</v>
          </cell>
          <cell r="F10143">
            <v>0</v>
          </cell>
          <cell r="G10143">
            <v>0</v>
          </cell>
        </row>
        <row r="10144">
          <cell r="A10144" t="str">
            <v/>
          </cell>
          <cell r="B10144" t="str">
            <v/>
          </cell>
          <cell r="C10144">
            <v>0</v>
          </cell>
          <cell r="D10144" t="str">
            <v/>
          </cell>
          <cell r="E10144">
            <v>0</v>
          </cell>
          <cell r="F10144">
            <v>0</v>
          </cell>
          <cell r="G10144">
            <v>0</v>
          </cell>
        </row>
        <row r="10145">
          <cell r="A10145" t="str">
            <v/>
          </cell>
          <cell r="B10145" t="str">
            <v/>
          </cell>
          <cell r="C10145">
            <v>0</v>
          </cell>
          <cell r="D10145" t="str">
            <v/>
          </cell>
          <cell r="E10145">
            <v>0</v>
          </cell>
          <cell r="F10145">
            <v>0</v>
          </cell>
          <cell r="G10145">
            <v>0</v>
          </cell>
        </row>
        <row r="10146">
          <cell r="A10146" t="str">
            <v/>
          </cell>
          <cell r="B10146" t="str">
            <v/>
          </cell>
          <cell r="C10146">
            <v>0</v>
          </cell>
          <cell r="D10146" t="str">
            <v/>
          </cell>
          <cell r="E10146">
            <v>0</v>
          </cell>
          <cell r="F10146">
            <v>0</v>
          </cell>
          <cell r="G10146">
            <v>0</v>
          </cell>
        </row>
        <row r="10147">
          <cell r="A10147">
            <v>0</v>
          </cell>
          <cell r="B10147">
            <v>0</v>
          </cell>
          <cell r="C10147">
            <v>0</v>
          </cell>
          <cell r="D10147">
            <v>0</v>
          </cell>
          <cell r="E10147">
            <v>0</v>
          </cell>
          <cell r="F10147" t="str">
            <v>Total C</v>
          </cell>
          <cell r="G10147">
            <v>0</v>
          </cell>
        </row>
        <row r="10148">
          <cell r="A10148">
            <v>0</v>
          </cell>
          <cell r="B10148">
            <v>0</v>
          </cell>
          <cell r="C10148">
            <v>0</v>
          </cell>
          <cell r="D10148">
            <v>0</v>
          </cell>
          <cell r="E10148">
            <v>0</v>
          </cell>
          <cell r="F10148">
            <v>0</v>
          </cell>
          <cell r="G10148">
            <v>0</v>
          </cell>
        </row>
        <row r="10149">
          <cell r="A10149" t="str">
            <v/>
          </cell>
          <cell r="B10149" t="str">
            <v/>
          </cell>
          <cell r="C10149">
            <v>0</v>
          </cell>
          <cell r="D10149" t="str">
            <v>Costo  Neto</v>
          </cell>
          <cell r="E10149">
            <v>0</v>
          </cell>
          <cell r="F10149" t="str">
            <v>Total D=A+B+C</v>
          </cell>
          <cell r="G10149">
            <v>0</v>
          </cell>
        </row>
        <row r="10151">
          <cell r="A10151" t="str">
            <v>ANALISIS DE PRECIOS</v>
          </cell>
          <cell r="B10151">
            <v>0</v>
          </cell>
          <cell r="C10151">
            <v>0</v>
          </cell>
          <cell r="D10151">
            <v>0</v>
          </cell>
          <cell r="E10151">
            <v>0</v>
          </cell>
          <cell r="F10151">
            <v>0</v>
          </cell>
          <cell r="G10151">
            <v>0</v>
          </cell>
        </row>
        <row r="10152">
          <cell r="A10152" t="str">
            <v>COMITENTE:</v>
          </cell>
          <cell r="B10152" t="str">
            <v>DIRECCIÓN DE ARQUITECTURA</v>
          </cell>
          <cell r="C10152">
            <v>0</v>
          </cell>
          <cell r="D10152">
            <v>0</v>
          </cell>
          <cell r="E10152">
            <v>0</v>
          </cell>
          <cell r="F10152">
            <v>0</v>
          </cell>
          <cell r="G10152">
            <v>0</v>
          </cell>
        </row>
        <row r="10153">
          <cell r="A10153" t="str">
            <v>CONTRATISTA:</v>
          </cell>
          <cell r="B10153" t="str">
            <v>FUNCIONALES SIGOP</v>
          </cell>
          <cell r="C10153">
            <v>0</v>
          </cell>
          <cell r="D10153">
            <v>0</v>
          </cell>
          <cell r="E10153">
            <v>0</v>
          </cell>
          <cell r="F10153">
            <v>0</v>
          </cell>
          <cell r="G10153">
            <v>0</v>
          </cell>
        </row>
        <row r="10154">
          <cell r="A10154" t="str">
            <v>OBRA:</v>
          </cell>
          <cell r="B10154" t="str">
            <v>PRUEBA PLANILLA DE MEDICION</v>
          </cell>
          <cell r="C10154">
            <v>0</v>
          </cell>
          <cell r="D10154">
            <v>0</v>
          </cell>
          <cell r="E10154">
            <v>0</v>
          </cell>
          <cell r="F10154" t="str">
            <v>PRECIOS A:</v>
          </cell>
          <cell r="G10154">
            <v>0</v>
          </cell>
        </row>
        <row r="10155">
          <cell r="A10155" t="str">
            <v>UBICACIÓN:</v>
          </cell>
          <cell r="B10155" t="str">
            <v>CENTRO CIVICO</v>
          </cell>
          <cell r="C10155">
            <v>0</v>
          </cell>
          <cell r="D10155">
            <v>0</v>
          </cell>
          <cell r="E10155">
            <v>0</v>
          </cell>
          <cell r="F10155">
            <v>0</v>
          </cell>
          <cell r="G10155">
            <v>0</v>
          </cell>
        </row>
        <row r="10156">
          <cell r="A10156" t="str">
            <v>RUBRO:</v>
          </cell>
          <cell r="B10156" t="str">
            <v/>
          </cell>
          <cell r="C10156" t="str">
            <v/>
          </cell>
          <cell r="D10156">
            <v>0</v>
          </cell>
          <cell r="E10156">
            <v>0</v>
          </cell>
          <cell r="F10156">
            <v>0</v>
          </cell>
          <cell r="G10156">
            <v>0</v>
          </cell>
        </row>
        <row r="10157">
          <cell r="A10157" t="str">
            <v>ITEM:</v>
          </cell>
          <cell r="B10157" t="str">
            <v/>
          </cell>
          <cell r="C10157" t="str">
            <v/>
          </cell>
          <cell r="D10157">
            <v>0</v>
          </cell>
          <cell r="E10157">
            <v>0</v>
          </cell>
          <cell r="F10157" t="str">
            <v>UNIDAD:</v>
          </cell>
          <cell r="G10157" t="str">
            <v/>
          </cell>
        </row>
        <row r="10158">
          <cell r="A10158">
            <v>0</v>
          </cell>
          <cell r="B10158">
            <v>0</v>
          </cell>
          <cell r="C10158">
            <v>0</v>
          </cell>
          <cell r="D10158">
            <v>0</v>
          </cell>
          <cell r="E10158">
            <v>0</v>
          </cell>
          <cell r="F10158">
            <v>0</v>
          </cell>
          <cell r="G10158">
            <v>0</v>
          </cell>
        </row>
        <row r="10159">
          <cell r="A10159" t="str">
            <v>DATOS REDETERMINACION</v>
          </cell>
          <cell r="B10159">
            <v>0</v>
          </cell>
          <cell r="C10159" t="str">
            <v>DESIGNACION</v>
          </cell>
          <cell r="D10159" t="str">
            <v>U</v>
          </cell>
          <cell r="E10159" t="str">
            <v>Cantidad</v>
          </cell>
          <cell r="F10159" t="str">
            <v>$ Unitarios</v>
          </cell>
          <cell r="G10159" t="str">
            <v>$ Parcial</v>
          </cell>
        </row>
        <row r="10160">
          <cell r="A10160" t="str">
            <v>CÓDIGO</v>
          </cell>
          <cell r="B10160" t="str">
            <v>DESCRIPCIÓN</v>
          </cell>
          <cell r="C10160">
            <v>0</v>
          </cell>
          <cell r="D10160">
            <v>0</v>
          </cell>
          <cell r="E10160">
            <v>0</v>
          </cell>
          <cell r="F10160">
            <v>0</v>
          </cell>
          <cell r="G10160">
            <v>0</v>
          </cell>
        </row>
        <row r="10161">
          <cell r="A10161">
            <v>0</v>
          </cell>
          <cell r="B10161">
            <v>0</v>
          </cell>
          <cell r="C10161" t="str">
            <v>A - MATERIALES</v>
          </cell>
          <cell r="D10161">
            <v>0</v>
          </cell>
          <cell r="E10161">
            <v>0</v>
          </cell>
          <cell r="F10161">
            <v>0</v>
          </cell>
          <cell r="G10161">
            <v>0</v>
          </cell>
        </row>
        <row r="10162">
          <cell r="A10162" t="str">
            <v/>
          </cell>
          <cell r="B10162" t="str">
            <v/>
          </cell>
          <cell r="C10162">
            <v>0</v>
          </cell>
          <cell r="D10162" t="str">
            <v/>
          </cell>
          <cell r="E10162">
            <v>0</v>
          </cell>
          <cell r="F10162">
            <v>0</v>
          </cell>
          <cell r="G10162">
            <v>0</v>
          </cell>
        </row>
        <row r="10163">
          <cell r="A10163" t="str">
            <v/>
          </cell>
          <cell r="B10163" t="str">
            <v/>
          </cell>
          <cell r="C10163">
            <v>0</v>
          </cell>
          <cell r="D10163" t="str">
            <v/>
          </cell>
          <cell r="E10163">
            <v>0</v>
          </cell>
          <cell r="F10163">
            <v>0</v>
          </cell>
          <cell r="G10163">
            <v>0</v>
          </cell>
        </row>
        <row r="10164">
          <cell r="A10164" t="str">
            <v/>
          </cell>
          <cell r="B10164" t="str">
            <v/>
          </cell>
          <cell r="C10164">
            <v>0</v>
          </cell>
          <cell r="D10164" t="str">
            <v/>
          </cell>
          <cell r="E10164">
            <v>0</v>
          </cell>
          <cell r="F10164">
            <v>0</v>
          </cell>
          <cell r="G10164">
            <v>0</v>
          </cell>
        </row>
        <row r="10165">
          <cell r="A10165" t="str">
            <v/>
          </cell>
          <cell r="B10165" t="str">
            <v/>
          </cell>
          <cell r="C10165">
            <v>0</v>
          </cell>
          <cell r="D10165" t="str">
            <v/>
          </cell>
          <cell r="E10165">
            <v>0</v>
          </cell>
          <cell r="F10165">
            <v>0</v>
          </cell>
          <cell r="G10165">
            <v>0</v>
          </cell>
        </row>
        <row r="10166">
          <cell r="A10166" t="str">
            <v/>
          </cell>
          <cell r="B10166" t="str">
            <v/>
          </cell>
          <cell r="C10166">
            <v>0</v>
          </cell>
          <cell r="D10166" t="str">
            <v/>
          </cell>
          <cell r="E10166">
            <v>0</v>
          </cell>
          <cell r="F10166">
            <v>0</v>
          </cell>
          <cell r="G10166">
            <v>0</v>
          </cell>
        </row>
        <row r="10167">
          <cell r="A10167" t="str">
            <v/>
          </cell>
          <cell r="B10167" t="str">
            <v/>
          </cell>
          <cell r="C10167">
            <v>0</v>
          </cell>
          <cell r="D10167" t="str">
            <v/>
          </cell>
          <cell r="E10167">
            <v>0</v>
          </cell>
          <cell r="F10167">
            <v>0</v>
          </cell>
          <cell r="G10167">
            <v>0</v>
          </cell>
        </row>
        <row r="10168">
          <cell r="A10168" t="str">
            <v/>
          </cell>
          <cell r="B10168" t="str">
            <v/>
          </cell>
          <cell r="C10168">
            <v>0</v>
          </cell>
          <cell r="D10168" t="str">
            <v/>
          </cell>
          <cell r="E10168">
            <v>0</v>
          </cell>
          <cell r="F10168">
            <v>0</v>
          </cell>
          <cell r="G10168">
            <v>0</v>
          </cell>
        </row>
        <row r="10169">
          <cell r="A10169" t="str">
            <v/>
          </cell>
          <cell r="B10169" t="str">
            <v/>
          </cell>
          <cell r="C10169">
            <v>0</v>
          </cell>
          <cell r="D10169" t="str">
            <v/>
          </cell>
          <cell r="E10169">
            <v>0</v>
          </cell>
          <cell r="F10169">
            <v>0</v>
          </cell>
          <cell r="G10169">
            <v>0</v>
          </cell>
        </row>
        <row r="10170">
          <cell r="A10170" t="str">
            <v/>
          </cell>
          <cell r="B10170" t="str">
            <v/>
          </cell>
          <cell r="C10170">
            <v>0</v>
          </cell>
          <cell r="D10170" t="str">
            <v/>
          </cell>
          <cell r="E10170">
            <v>0</v>
          </cell>
          <cell r="F10170">
            <v>0</v>
          </cell>
          <cell r="G10170">
            <v>0</v>
          </cell>
        </row>
        <row r="10171">
          <cell r="A10171" t="str">
            <v/>
          </cell>
          <cell r="B10171" t="str">
            <v/>
          </cell>
          <cell r="C10171">
            <v>0</v>
          </cell>
          <cell r="D10171" t="str">
            <v/>
          </cell>
          <cell r="E10171">
            <v>0</v>
          </cell>
          <cell r="F10171">
            <v>0</v>
          </cell>
          <cell r="G10171">
            <v>0</v>
          </cell>
        </row>
        <row r="10172">
          <cell r="A10172" t="str">
            <v/>
          </cell>
          <cell r="B10172" t="str">
            <v/>
          </cell>
          <cell r="C10172">
            <v>0</v>
          </cell>
          <cell r="D10172" t="str">
            <v/>
          </cell>
          <cell r="E10172">
            <v>0</v>
          </cell>
          <cell r="F10172">
            <v>0</v>
          </cell>
          <cell r="G10172">
            <v>0</v>
          </cell>
        </row>
        <row r="10173">
          <cell r="A10173" t="str">
            <v/>
          </cell>
          <cell r="B10173" t="str">
            <v/>
          </cell>
          <cell r="C10173">
            <v>0</v>
          </cell>
          <cell r="D10173" t="str">
            <v/>
          </cell>
          <cell r="E10173">
            <v>0</v>
          </cell>
          <cell r="F10173">
            <v>0</v>
          </cell>
          <cell r="G10173">
            <v>0</v>
          </cell>
        </row>
        <row r="10174">
          <cell r="A10174" t="str">
            <v/>
          </cell>
          <cell r="B10174" t="str">
            <v/>
          </cell>
          <cell r="C10174">
            <v>0</v>
          </cell>
          <cell r="D10174" t="str">
            <v/>
          </cell>
          <cell r="E10174">
            <v>0</v>
          </cell>
          <cell r="F10174">
            <v>0</v>
          </cell>
          <cell r="G10174">
            <v>0</v>
          </cell>
        </row>
        <row r="10175">
          <cell r="A10175" t="str">
            <v/>
          </cell>
          <cell r="B10175" t="str">
            <v/>
          </cell>
          <cell r="C10175">
            <v>0</v>
          </cell>
          <cell r="D10175" t="str">
            <v/>
          </cell>
          <cell r="E10175">
            <v>0</v>
          </cell>
          <cell r="F10175">
            <v>0</v>
          </cell>
          <cell r="G10175">
            <v>0</v>
          </cell>
        </row>
        <row r="10176">
          <cell r="A10176">
            <v>0</v>
          </cell>
          <cell r="B10176">
            <v>0</v>
          </cell>
          <cell r="C10176">
            <v>0</v>
          </cell>
          <cell r="D10176">
            <v>0</v>
          </cell>
          <cell r="E10176">
            <v>0</v>
          </cell>
          <cell r="F10176" t="str">
            <v>Total A</v>
          </cell>
          <cell r="G10176">
            <v>0</v>
          </cell>
        </row>
        <row r="10177">
          <cell r="A10177">
            <v>0</v>
          </cell>
          <cell r="B10177">
            <v>0</v>
          </cell>
          <cell r="C10177" t="str">
            <v>B - MANO DE OBRA</v>
          </cell>
          <cell r="D10177">
            <v>0</v>
          </cell>
          <cell r="E10177">
            <v>0</v>
          </cell>
          <cell r="F10177">
            <v>0</v>
          </cell>
          <cell r="G10177">
            <v>0</v>
          </cell>
        </row>
        <row r="10178">
          <cell r="A10178" t="str">
            <v/>
          </cell>
          <cell r="B10178">
            <v>0</v>
          </cell>
          <cell r="C10178">
            <v>0</v>
          </cell>
          <cell r="D10178" t="str">
            <v/>
          </cell>
          <cell r="E10178">
            <v>0</v>
          </cell>
          <cell r="F10178">
            <v>0</v>
          </cell>
          <cell r="G10178">
            <v>0</v>
          </cell>
        </row>
        <row r="10179">
          <cell r="A10179" t="str">
            <v/>
          </cell>
          <cell r="B10179">
            <v>0</v>
          </cell>
          <cell r="C10179">
            <v>0</v>
          </cell>
          <cell r="D10179" t="str">
            <v/>
          </cell>
          <cell r="E10179">
            <v>0</v>
          </cell>
          <cell r="F10179">
            <v>0</v>
          </cell>
          <cell r="G10179">
            <v>0</v>
          </cell>
        </row>
        <row r="10180">
          <cell r="A10180" t="str">
            <v/>
          </cell>
          <cell r="B10180">
            <v>0</v>
          </cell>
          <cell r="C10180">
            <v>0</v>
          </cell>
          <cell r="D10180" t="str">
            <v/>
          </cell>
          <cell r="E10180">
            <v>0</v>
          </cell>
          <cell r="F10180">
            <v>0</v>
          </cell>
          <cell r="G10180">
            <v>0</v>
          </cell>
        </row>
        <row r="10181">
          <cell r="A10181" t="str">
            <v/>
          </cell>
          <cell r="B10181">
            <v>0</v>
          </cell>
          <cell r="C10181">
            <v>0</v>
          </cell>
          <cell r="D10181" t="str">
            <v/>
          </cell>
          <cell r="E10181">
            <v>0</v>
          </cell>
          <cell r="F10181">
            <v>0</v>
          </cell>
          <cell r="G10181">
            <v>0</v>
          </cell>
        </row>
        <row r="10182">
          <cell r="A10182" t="str">
            <v/>
          </cell>
          <cell r="B10182">
            <v>0</v>
          </cell>
          <cell r="C10182">
            <v>0</v>
          </cell>
          <cell r="D10182" t="str">
            <v/>
          </cell>
          <cell r="E10182">
            <v>0</v>
          </cell>
          <cell r="F10182">
            <v>0</v>
          </cell>
          <cell r="G10182">
            <v>0</v>
          </cell>
        </row>
        <row r="10183">
          <cell r="A10183" t="str">
            <v/>
          </cell>
          <cell r="B10183">
            <v>0</v>
          </cell>
          <cell r="C10183">
            <v>0</v>
          </cell>
          <cell r="D10183" t="str">
            <v/>
          </cell>
          <cell r="E10183">
            <v>0</v>
          </cell>
          <cell r="F10183">
            <v>0</v>
          </cell>
          <cell r="G10183">
            <v>0</v>
          </cell>
        </row>
        <row r="10184">
          <cell r="A10184" t="str">
            <v/>
          </cell>
          <cell r="B10184">
            <v>0</v>
          </cell>
          <cell r="C10184">
            <v>0</v>
          </cell>
          <cell r="D10184" t="str">
            <v/>
          </cell>
          <cell r="E10184">
            <v>0</v>
          </cell>
          <cell r="F10184">
            <v>0</v>
          </cell>
          <cell r="G10184">
            <v>0</v>
          </cell>
        </row>
        <row r="10185">
          <cell r="A10185" t="str">
            <v/>
          </cell>
          <cell r="B10185">
            <v>0</v>
          </cell>
          <cell r="C10185">
            <v>0</v>
          </cell>
          <cell r="D10185" t="str">
            <v/>
          </cell>
          <cell r="E10185">
            <v>0</v>
          </cell>
          <cell r="F10185">
            <v>0</v>
          </cell>
          <cell r="G10185">
            <v>0</v>
          </cell>
        </row>
        <row r="10186">
          <cell r="A10186">
            <v>0</v>
          </cell>
          <cell r="B10186">
            <v>0</v>
          </cell>
          <cell r="C10186">
            <v>0</v>
          </cell>
          <cell r="D10186">
            <v>0</v>
          </cell>
          <cell r="E10186">
            <v>0</v>
          </cell>
          <cell r="F10186" t="str">
            <v>Total B</v>
          </cell>
          <cell r="G10186">
            <v>0</v>
          </cell>
        </row>
        <row r="10187">
          <cell r="A10187">
            <v>0</v>
          </cell>
          <cell r="B10187">
            <v>0</v>
          </cell>
          <cell r="C10187" t="str">
            <v>C - EQUIPOS</v>
          </cell>
          <cell r="D10187">
            <v>0</v>
          </cell>
          <cell r="E10187">
            <v>0</v>
          </cell>
          <cell r="F10187">
            <v>0</v>
          </cell>
          <cell r="G10187">
            <v>0</v>
          </cell>
        </row>
        <row r="10188">
          <cell r="A10188" t="str">
            <v/>
          </cell>
          <cell r="B10188" t="str">
            <v/>
          </cell>
          <cell r="C10188">
            <v>0</v>
          </cell>
          <cell r="D10188" t="str">
            <v/>
          </cell>
          <cell r="E10188">
            <v>0</v>
          </cell>
          <cell r="F10188">
            <v>0</v>
          </cell>
          <cell r="G10188">
            <v>0</v>
          </cell>
        </row>
        <row r="10189">
          <cell r="A10189" t="str">
            <v/>
          </cell>
          <cell r="B10189" t="str">
            <v/>
          </cell>
          <cell r="C10189">
            <v>0</v>
          </cell>
          <cell r="D10189" t="str">
            <v/>
          </cell>
          <cell r="E10189">
            <v>0</v>
          </cell>
          <cell r="F10189">
            <v>0</v>
          </cell>
          <cell r="G10189">
            <v>0</v>
          </cell>
        </row>
        <row r="10190">
          <cell r="A10190" t="str">
            <v/>
          </cell>
          <cell r="B10190" t="str">
            <v/>
          </cell>
          <cell r="C10190">
            <v>0</v>
          </cell>
          <cell r="D10190" t="str">
            <v/>
          </cell>
          <cell r="E10190">
            <v>0</v>
          </cell>
          <cell r="F10190">
            <v>0</v>
          </cell>
          <cell r="G10190">
            <v>0</v>
          </cell>
        </row>
        <row r="10191">
          <cell r="A10191" t="str">
            <v/>
          </cell>
          <cell r="B10191" t="str">
            <v/>
          </cell>
          <cell r="C10191">
            <v>0</v>
          </cell>
          <cell r="D10191" t="str">
            <v/>
          </cell>
          <cell r="E10191">
            <v>0</v>
          </cell>
          <cell r="F10191">
            <v>0</v>
          </cell>
          <cell r="G10191">
            <v>0</v>
          </cell>
        </row>
        <row r="10192">
          <cell r="A10192" t="str">
            <v/>
          </cell>
          <cell r="B10192" t="str">
            <v/>
          </cell>
          <cell r="C10192">
            <v>0</v>
          </cell>
          <cell r="D10192" t="str">
            <v/>
          </cell>
          <cell r="E10192">
            <v>0</v>
          </cell>
          <cell r="F10192">
            <v>0</v>
          </cell>
          <cell r="G10192">
            <v>0</v>
          </cell>
        </row>
        <row r="10193">
          <cell r="A10193" t="str">
            <v/>
          </cell>
          <cell r="B10193" t="str">
            <v/>
          </cell>
          <cell r="C10193">
            <v>0</v>
          </cell>
          <cell r="D10193" t="str">
            <v/>
          </cell>
          <cell r="E10193">
            <v>0</v>
          </cell>
          <cell r="F10193">
            <v>0</v>
          </cell>
          <cell r="G10193">
            <v>0</v>
          </cell>
        </row>
        <row r="10194">
          <cell r="A10194" t="str">
            <v/>
          </cell>
          <cell r="B10194" t="str">
            <v/>
          </cell>
          <cell r="C10194">
            <v>0</v>
          </cell>
          <cell r="D10194" t="str">
            <v/>
          </cell>
          <cell r="E10194">
            <v>0</v>
          </cell>
          <cell r="F10194">
            <v>0</v>
          </cell>
          <cell r="G10194">
            <v>0</v>
          </cell>
        </row>
        <row r="10195">
          <cell r="A10195" t="str">
            <v/>
          </cell>
          <cell r="B10195" t="str">
            <v/>
          </cell>
          <cell r="C10195">
            <v>0</v>
          </cell>
          <cell r="D10195" t="str">
            <v/>
          </cell>
          <cell r="E10195">
            <v>0</v>
          </cell>
          <cell r="F10195">
            <v>0</v>
          </cell>
          <cell r="G10195">
            <v>0</v>
          </cell>
        </row>
        <row r="10196">
          <cell r="A10196" t="str">
            <v/>
          </cell>
          <cell r="B10196" t="str">
            <v/>
          </cell>
          <cell r="C10196">
            <v>0</v>
          </cell>
          <cell r="D10196" t="str">
            <v/>
          </cell>
          <cell r="E10196">
            <v>0</v>
          </cell>
          <cell r="F10196">
            <v>0</v>
          </cell>
          <cell r="G10196">
            <v>0</v>
          </cell>
        </row>
        <row r="10197">
          <cell r="A10197">
            <v>0</v>
          </cell>
          <cell r="B10197">
            <v>0</v>
          </cell>
          <cell r="C10197">
            <v>0</v>
          </cell>
          <cell r="D10197">
            <v>0</v>
          </cell>
          <cell r="E10197">
            <v>0</v>
          </cell>
          <cell r="F10197" t="str">
            <v>Total C</v>
          </cell>
          <cell r="G10197">
            <v>0</v>
          </cell>
        </row>
        <row r="10198">
          <cell r="A10198">
            <v>0</v>
          </cell>
          <cell r="B10198">
            <v>0</v>
          </cell>
          <cell r="C10198">
            <v>0</v>
          </cell>
          <cell r="D10198">
            <v>0</v>
          </cell>
          <cell r="E10198">
            <v>0</v>
          </cell>
          <cell r="F10198">
            <v>0</v>
          </cell>
          <cell r="G10198">
            <v>0</v>
          </cell>
        </row>
        <row r="10199">
          <cell r="A10199" t="str">
            <v/>
          </cell>
          <cell r="B10199" t="str">
            <v/>
          </cell>
          <cell r="C10199">
            <v>0</v>
          </cell>
          <cell r="D10199" t="str">
            <v>Costo  Neto</v>
          </cell>
          <cell r="E10199">
            <v>0</v>
          </cell>
          <cell r="F10199" t="str">
            <v>Total D=A+B+C</v>
          </cell>
          <cell r="G10199">
            <v>0</v>
          </cell>
        </row>
        <row r="10201">
          <cell r="A10201" t="str">
            <v>ANALISIS DE PRECIOS</v>
          </cell>
          <cell r="B10201">
            <v>0</v>
          </cell>
          <cell r="C10201">
            <v>0</v>
          </cell>
          <cell r="D10201">
            <v>0</v>
          </cell>
          <cell r="E10201">
            <v>0</v>
          </cell>
          <cell r="F10201">
            <v>0</v>
          </cell>
          <cell r="G10201">
            <v>0</v>
          </cell>
        </row>
        <row r="10202">
          <cell r="A10202" t="str">
            <v>COMITENTE:</v>
          </cell>
          <cell r="B10202" t="str">
            <v>DIRECCIÓN DE ARQUITECTURA</v>
          </cell>
          <cell r="C10202">
            <v>0</v>
          </cell>
          <cell r="D10202">
            <v>0</v>
          </cell>
          <cell r="E10202">
            <v>0</v>
          </cell>
          <cell r="F10202">
            <v>0</v>
          </cell>
          <cell r="G10202">
            <v>0</v>
          </cell>
        </row>
        <row r="10203">
          <cell r="A10203" t="str">
            <v>CONTRATISTA:</v>
          </cell>
          <cell r="B10203" t="str">
            <v>FUNCIONALES SIGOP</v>
          </cell>
          <cell r="C10203">
            <v>0</v>
          </cell>
          <cell r="D10203">
            <v>0</v>
          </cell>
          <cell r="E10203">
            <v>0</v>
          </cell>
          <cell r="F10203">
            <v>0</v>
          </cell>
          <cell r="G10203">
            <v>0</v>
          </cell>
        </row>
        <row r="10204">
          <cell r="A10204" t="str">
            <v>OBRA:</v>
          </cell>
          <cell r="B10204" t="str">
            <v>PRUEBA PLANILLA DE MEDICION</v>
          </cell>
          <cell r="C10204">
            <v>0</v>
          </cell>
          <cell r="D10204">
            <v>0</v>
          </cell>
          <cell r="E10204">
            <v>0</v>
          </cell>
          <cell r="F10204" t="str">
            <v>PRECIOS A:</v>
          </cell>
          <cell r="G10204">
            <v>0</v>
          </cell>
        </row>
        <row r="10205">
          <cell r="A10205" t="str">
            <v>UBICACIÓN:</v>
          </cell>
          <cell r="B10205" t="str">
            <v>CENTRO CIVICO</v>
          </cell>
          <cell r="C10205">
            <v>0</v>
          </cell>
          <cell r="D10205">
            <v>0</v>
          </cell>
          <cell r="E10205">
            <v>0</v>
          </cell>
          <cell r="F10205">
            <v>0</v>
          </cell>
          <cell r="G10205">
            <v>0</v>
          </cell>
        </row>
        <row r="10206">
          <cell r="A10206" t="str">
            <v>RUBRO:</v>
          </cell>
          <cell r="B10206" t="str">
            <v/>
          </cell>
          <cell r="C10206" t="str">
            <v/>
          </cell>
          <cell r="D10206">
            <v>0</v>
          </cell>
          <cell r="E10206">
            <v>0</v>
          </cell>
          <cell r="F10206">
            <v>0</v>
          </cell>
          <cell r="G10206">
            <v>0</v>
          </cell>
        </row>
        <row r="10207">
          <cell r="A10207" t="str">
            <v>ITEM:</v>
          </cell>
          <cell r="B10207" t="str">
            <v/>
          </cell>
          <cell r="C10207" t="str">
            <v/>
          </cell>
          <cell r="D10207">
            <v>0</v>
          </cell>
          <cell r="E10207">
            <v>0</v>
          </cell>
          <cell r="F10207" t="str">
            <v>UNIDAD:</v>
          </cell>
          <cell r="G10207" t="str">
            <v/>
          </cell>
        </row>
        <row r="10208">
          <cell r="A10208">
            <v>0</v>
          </cell>
          <cell r="B10208">
            <v>0</v>
          </cell>
          <cell r="C10208">
            <v>0</v>
          </cell>
          <cell r="D10208">
            <v>0</v>
          </cell>
          <cell r="E10208">
            <v>0</v>
          </cell>
          <cell r="F10208">
            <v>0</v>
          </cell>
          <cell r="G10208">
            <v>0</v>
          </cell>
        </row>
        <row r="10209">
          <cell r="A10209" t="str">
            <v>DATOS REDETERMINACION</v>
          </cell>
          <cell r="B10209">
            <v>0</v>
          </cell>
          <cell r="C10209" t="str">
            <v>DESIGNACION</v>
          </cell>
          <cell r="D10209" t="str">
            <v>U</v>
          </cell>
          <cell r="E10209" t="str">
            <v>Cantidad</v>
          </cell>
          <cell r="F10209" t="str">
            <v>$ Unitarios</v>
          </cell>
          <cell r="G10209" t="str">
            <v>$ Parcial</v>
          </cell>
        </row>
        <row r="10210">
          <cell r="A10210" t="str">
            <v>CÓDIGO</v>
          </cell>
          <cell r="B10210" t="str">
            <v>DESCRIPCIÓN</v>
          </cell>
          <cell r="C10210">
            <v>0</v>
          </cell>
          <cell r="D10210">
            <v>0</v>
          </cell>
          <cell r="E10210">
            <v>0</v>
          </cell>
          <cell r="F10210">
            <v>0</v>
          </cell>
          <cell r="G10210">
            <v>0</v>
          </cell>
        </row>
        <row r="10211">
          <cell r="A10211">
            <v>0</v>
          </cell>
          <cell r="B10211">
            <v>0</v>
          </cell>
          <cell r="C10211" t="str">
            <v>A - MATERIALES</v>
          </cell>
          <cell r="D10211">
            <v>0</v>
          </cell>
          <cell r="E10211">
            <v>0</v>
          </cell>
          <cell r="F10211">
            <v>0</v>
          </cell>
          <cell r="G10211">
            <v>0</v>
          </cell>
        </row>
        <row r="10212">
          <cell r="A10212" t="str">
            <v/>
          </cell>
          <cell r="B10212" t="str">
            <v/>
          </cell>
          <cell r="C10212">
            <v>0</v>
          </cell>
          <cell r="D10212" t="str">
            <v/>
          </cell>
          <cell r="E10212">
            <v>0</v>
          </cell>
          <cell r="F10212">
            <v>0</v>
          </cell>
          <cell r="G10212">
            <v>0</v>
          </cell>
        </row>
        <row r="10213">
          <cell r="A10213" t="str">
            <v/>
          </cell>
          <cell r="B10213" t="str">
            <v/>
          </cell>
          <cell r="C10213">
            <v>0</v>
          </cell>
          <cell r="D10213" t="str">
            <v/>
          </cell>
          <cell r="E10213">
            <v>0</v>
          </cell>
          <cell r="F10213">
            <v>0</v>
          </cell>
          <cell r="G10213">
            <v>0</v>
          </cell>
        </row>
        <row r="10214">
          <cell r="A10214" t="str">
            <v/>
          </cell>
          <cell r="B10214" t="str">
            <v/>
          </cell>
          <cell r="C10214">
            <v>0</v>
          </cell>
          <cell r="D10214" t="str">
            <v/>
          </cell>
          <cell r="E10214">
            <v>0</v>
          </cell>
          <cell r="F10214">
            <v>0</v>
          </cell>
          <cell r="G10214">
            <v>0</v>
          </cell>
        </row>
        <row r="10215">
          <cell r="A10215" t="str">
            <v/>
          </cell>
          <cell r="B10215" t="str">
            <v/>
          </cell>
          <cell r="C10215">
            <v>0</v>
          </cell>
          <cell r="D10215" t="str">
            <v/>
          </cell>
          <cell r="E10215">
            <v>0</v>
          </cell>
          <cell r="F10215">
            <v>0</v>
          </cell>
          <cell r="G10215">
            <v>0</v>
          </cell>
        </row>
        <row r="10216">
          <cell r="A10216" t="str">
            <v/>
          </cell>
          <cell r="B10216" t="str">
            <v/>
          </cell>
          <cell r="C10216">
            <v>0</v>
          </cell>
          <cell r="D10216" t="str">
            <v/>
          </cell>
          <cell r="E10216">
            <v>0</v>
          </cell>
          <cell r="F10216">
            <v>0</v>
          </cell>
          <cell r="G10216">
            <v>0</v>
          </cell>
        </row>
        <row r="10217">
          <cell r="A10217" t="str">
            <v/>
          </cell>
          <cell r="B10217" t="str">
            <v/>
          </cell>
          <cell r="C10217">
            <v>0</v>
          </cell>
          <cell r="D10217" t="str">
            <v/>
          </cell>
          <cell r="E10217">
            <v>0</v>
          </cell>
          <cell r="F10217">
            <v>0</v>
          </cell>
          <cell r="G10217">
            <v>0</v>
          </cell>
        </row>
        <row r="10218">
          <cell r="A10218" t="str">
            <v/>
          </cell>
          <cell r="B10218" t="str">
            <v/>
          </cell>
          <cell r="C10218">
            <v>0</v>
          </cell>
          <cell r="D10218" t="str">
            <v/>
          </cell>
          <cell r="E10218">
            <v>0</v>
          </cell>
          <cell r="F10218">
            <v>0</v>
          </cell>
          <cell r="G10218">
            <v>0</v>
          </cell>
        </row>
        <row r="10219">
          <cell r="A10219" t="str">
            <v/>
          </cell>
          <cell r="B10219" t="str">
            <v/>
          </cell>
          <cell r="C10219">
            <v>0</v>
          </cell>
          <cell r="D10219" t="str">
            <v/>
          </cell>
          <cell r="E10219">
            <v>0</v>
          </cell>
          <cell r="F10219">
            <v>0</v>
          </cell>
          <cell r="G10219">
            <v>0</v>
          </cell>
        </row>
        <row r="10220">
          <cell r="A10220" t="str">
            <v/>
          </cell>
          <cell r="B10220" t="str">
            <v/>
          </cell>
          <cell r="C10220">
            <v>0</v>
          </cell>
          <cell r="D10220" t="str">
            <v/>
          </cell>
          <cell r="E10220">
            <v>0</v>
          </cell>
          <cell r="F10220">
            <v>0</v>
          </cell>
          <cell r="G10220">
            <v>0</v>
          </cell>
        </row>
        <row r="10221">
          <cell r="A10221" t="str">
            <v/>
          </cell>
          <cell r="B10221" t="str">
            <v/>
          </cell>
          <cell r="C10221">
            <v>0</v>
          </cell>
          <cell r="D10221" t="str">
            <v/>
          </cell>
          <cell r="E10221">
            <v>0</v>
          </cell>
          <cell r="F10221">
            <v>0</v>
          </cell>
          <cell r="G10221">
            <v>0</v>
          </cell>
        </row>
        <row r="10222">
          <cell r="A10222" t="str">
            <v/>
          </cell>
          <cell r="B10222" t="str">
            <v/>
          </cell>
          <cell r="C10222">
            <v>0</v>
          </cell>
          <cell r="D10222" t="str">
            <v/>
          </cell>
          <cell r="E10222">
            <v>0</v>
          </cell>
          <cell r="F10222">
            <v>0</v>
          </cell>
          <cell r="G10222">
            <v>0</v>
          </cell>
        </row>
        <row r="10223">
          <cell r="A10223" t="str">
            <v/>
          </cell>
          <cell r="B10223" t="str">
            <v/>
          </cell>
          <cell r="C10223">
            <v>0</v>
          </cell>
          <cell r="D10223" t="str">
            <v/>
          </cell>
          <cell r="E10223">
            <v>0</v>
          </cell>
          <cell r="F10223">
            <v>0</v>
          </cell>
          <cell r="G10223">
            <v>0</v>
          </cell>
        </row>
        <row r="10224">
          <cell r="A10224" t="str">
            <v/>
          </cell>
          <cell r="B10224" t="str">
            <v/>
          </cell>
          <cell r="C10224">
            <v>0</v>
          </cell>
          <cell r="D10224" t="str">
            <v/>
          </cell>
          <cell r="E10224">
            <v>0</v>
          </cell>
          <cell r="F10224">
            <v>0</v>
          </cell>
          <cell r="G10224">
            <v>0</v>
          </cell>
        </row>
        <row r="10225">
          <cell r="A10225" t="str">
            <v/>
          </cell>
          <cell r="B10225" t="str">
            <v/>
          </cell>
          <cell r="C10225">
            <v>0</v>
          </cell>
          <cell r="D10225" t="str">
            <v/>
          </cell>
          <cell r="E10225">
            <v>0</v>
          </cell>
          <cell r="F10225">
            <v>0</v>
          </cell>
          <cell r="G10225">
            <v>0</v>
          </cell>
        </row>
        <row r="10226">
          <cell r="A10226">
            <v>0</v>
          </cell>
          <cell r="B10226">
            <v>0</v>
          </cell>
          <cell r="C10226">
            <v>0</v>
          </cell>
          <cell r="D10226">
            <v>0</v>
          </cell>
          <cell r="E10226">
            <v>0</v>
          </cell>
          <cell r="F10226" t="str">
            <v>Total A</v>
          </cell>
          <cell r="G10226">
            <v>0</v>
          </cell>
        </row>
        <row r="10227">
          <cell r="A10227">
            <v>0</v>
          </cell>
          <cell r="B10227">
            <v>0</v>
          </cell>
          <cell r="C10227" t="str">
            <v>B - MANO DE OBRA</v>
          </cell>
          <cell r="D10227">
            <v>0</v>
          </cell>
          <cell r="E10227">
            <v>0</v>
          </cell>
          <cell r="F10227">
            <v>0</v>
          </cell>
          <cell r="G10227">
            <v>0</v>
          </cell>
        </row>
        <row r="10228">
          <cell r="A10228" t="str">
            <v/>
          </cell>
          <cell r="B10228">
            <v>0</v>
          </cell>
          <cell r="C10228">
            <v>0</v>
          </cell>
          <cell r="D10228" t="str">
            <v/>
          </cell>
          <cell r="E10228">
            <v>0</v>
          </cell>
          <cell r="F10228">
            <v>0</v>
          </cell>
          <cell r="G10228">
            <v>0</v>
          </cell>
        </row>
        <row r="10229">
          <cell r="A10229" t="str">
            <v/>
          </cell>
          <cell r="B10229">
            <v>0</v>
          </cell>
          <cell r="C10229">
            <v>0</v>
          </cell>
          <cell r="D10229" t="str">
            <v/>
          </cell>
          <cell r="E10229">
            <v>0</v>
          </cell>
          <cell r="F10229">
            <v>0</v>
          </cell>
          <cell r="G10229">
            <v>0</v>
          </cell>
        </row>
        <row r="10230">
          <cell r="A10230" t="str">
            <v/>
          </cell>
          <cell r="B10230">
            <v>0</v>
          </cell>
          <cell r="C10230">
            <v>0</v>
          </cell>
          <cell r="D10230" t="str">
            <v/>
          </cell>
          <cell r="E10230">
            <v>0</v>
          </cell>
          <cell r="F10230">
            <v>0</v>
          </cell>
          <cell r="G10230">
            <v>0</v>
          </cell>
        </row>
        <row r="10231">
          <cell r="A10231" t="str">
            <v/>
          </cell>
          <cell r="B10231">
            <v>0</v>
          </cell>
          <cell r="C10231">
            <v>0</v>
          </cell>
          <cell r="D10231" t="str">
            <v/>
          </cell>
          <cell r="E10231">
            <v>0</v>
          </cell>
          <cell r="F10231">
            <v>0</v>
          </cell>
          <cell r="G10231">
            <v>0</v>
          </cell>
        </row>
        <row r="10232">
          <cell r="A10232" t="str">
            <v/>
          </cell>
          <cell r="B10232">
            <v>0</v>
          </cell>
          <cell r="C10232">
            <v>0</v>
          </cell>
          <cell r="D10232" t="str">
            <v/>
          </cell>
          <cell r="E10232">
            <v>0</v>
          </cell>
          <cell r="F10232">
            <v>0</v>
          </cell>
          <cell r="G10232">
            <v>0</v>
          </cell>
        </row>
        <row r="10233">
          <cell r="A10233" t="str">
            <v/>
          </cell>
          <cell r="B10233">
            <v>0</v>
          </cell>
          <cell r="C10233">
            <v>0</v>
          </cell>
          <cell r="D10233" t="str">
            <v/>
          </cell>
          <cell r="E10233">
            <v>0</v>
          </cell>
          <cell r="F10233">
            <v>0</v>
          </cell>
          <cell r="G10233">
            <v>0</v>
          </cell>
        </row>
        <row r="10234">
          <cell r="A10234" t="str">
            <v/>
          </cell>
          <cell r="B10234">
            <v>0</v>
          </cell>
          <cell r="C10234">
            <v>0</v>
          </cell>
          <cell r="D10234" t="str">
            <v/>
          </cell>
          <cell r="E10234">
            <v>0</v>
          </cell>
          <cell r="F10234">
            <v>0</v>
          </cell>
          <cell r="G10234">
            <v>0</v>
          </cell>
        </row>
        <row r="10235">
          <cell r="A10235" t="str">
            <v/>
          </cell>
          <cell r="B10235">
            <v>0</v>
          </cell>
          <cell r="C10235">
            <v>0</v>
          </cell>
          <cell r="D10235" t="str">
            <v/>
          </cell>
          <cell r="E10235">
            <v>0</v>
          </cell>
          <cell r="F10235">
            <v>0</v>
          </cell>
          <cell r="G10235">
            <v>0</v>
          </cell>
        </row>
        <row r="10236">
          <cell r="A10236">
            <v>0</v>
          </cell>
          <cell r="B10236">
            <v>0</v>
          </cell>
          <cell r="C10236">
            <v>0</v>
          </cell>
          <cell r="D10236">
            <v>0</v>
          </cell>
          <cell r="E10236">
            <v>0</v>
          </cell>
          <cell r="F10236" t="str">
            <v>Total B</v>
          </cell>
          <cell r="G10236">
            <v>0</v>
          </cell>
        </row>
        <row r="10237">
          <cell r="A10237">
            <v>0</v>
          </cell>
          <cell r="B10237">
            <v>0</v>
          </cell>
          <cell r="C10237" t="str">
            <v>C - EQUIPOS</v>
          </cell>
          <cell r="D10237">
            <v>0</v>
          </cell>
          <cell r="E10237">
            <v>0</v>
          </cell>
          <cell r="F10237">
            <v>0</v>
          </cell>
          <cell r="G10237">
            <v>0</v>
          </cell>
        </row>
        <row r="10238">
          <cell r="A10238" t="str">
            <v/>
          </cell>
          <cell r="B10238" t="str">
            <v/>
          </cell>
          <cell r="C10238">
            <v>0</v>
          </cell>
          <cell r="D10238" t="str">
            <v/>
          </cell>
          <cell r="E10238">
            <v>0</v>
          </cell>
          <cell r="F10238">
            <v>0</v>
          </cell>
          <cell r="G10238">
            <v>0</v>
          </cell>
        </row>
        <row r="10239">
          <cell r="A10239" t="str">
            <v/>
          </cell>
          <cell r="B10239" t="str">
            <v/>
          </cell>
          <cell r="C10239">
            <v>0</v>
          </cell>
          <cell r="D10239" t="str">
            <v/>
          </cell>
          <cell r="E10239">
            <v>0</v>
          </cell>
          <cell r="F10239">
            <v>0</v>
          </cell>
          <cell r="G10239">
            <v>0</v>
          </cell>
        </row>
        <row r="10240">
          <cell r="A10240" t="str">
            <v/>
          </cell>
          <cell r="B10240" t="str">
            <v/>
          </cell>
          <cell r="C10240">
            <v>0</v>
          </cell>
          <cell r="D10240" t="str">
            <v/>
          </cell>
          <cell r="E10240">
            <v>0</v>
          </cell>
          <cell r="F10240">
            <v>0</v>
          </cell>
          <cell r="G10240">
            <v>0</v>
          </cell>
        </row>
        <row r="10241">
          <cell r="A10241" t="str">
            <v/>
          </cell>
          <cell r="B10241" t="str">
            <v/>
          </cell>
          <cell r="C10241">
            <v>0</v>
          </cell>
          <cell r="D10241" t="str">
            <v/>
          </cell>
          <cell r="E10241">
            <v>0</v>
          </cell>
          <cell r="F10241">
            <v>0</v>
          </cell>
          <cell r="G10241">
            <v>0</v>
          </cell>
        </row>
        <row r="10242">
          <cell r="A10242" t="str">
            <v/>
          </cell>
          <cell r="B10242" t="str">
            <v/>
          </cell>
          <cell r="C10242">
            <v>0</v>
          </cell>
          <cell r="D10242" t="str">
            <v/>
          </cell>
          <cell r="E10242">
            <v>0</v>
          </cell>
          <cell r="F10242">
            <v>0</v>
          </cell>
          <cell r="G10242">
            <v>0</v>
          </cell>
        </row>
        <row r="10243">
          <cell r="A10243" t="str">
            <v/>
          </cell>
          <cell r="B10243" t="str">
            <v/>
          </cell>
          <cell r="C10243">
            <v>0</v>
          </cell>
          <cell r="D10243" t="str">
            <v/>
          </cell>
          <cell r="E10243">
            <v>0</v>
          </cell>
          <cell r="F10243">
            <v>0</v>
          </cell>
          <cell r="G10243">
            <v>0</v>
          </cell>
        </row>
        <row r="10244">
          <cell r="A10244" t="str">
            <v/>
          </cell>
          <cell r="B10244" t="str">
            <v/>
          </cell>
          <cell r="C10244">
            <v>0</v>
          </cell>
          <cell r="D10244" t="str">
            <v/>
          </cell>
          <cell r="E10244">
            <v>0</v>
          </cell>
          <cell r="F10244">
            <v>0</v>
          </cell>
          <cell r="G10244">
            <v>0</v>
          </cell>
        </row>
        <row r="10245">
          <cell r="A10245" t="str">
            <v/>
          </cell>
          <cell r="B10245" t="str">
            <v/>
          </cell>
          <cell r="C10245">
            <v>0</v>
          </cell>
          <cell r="D10245" t="str">
            <v/>
          </cell>
          <cell r="E10245">
            <v>0</v>
          </cell>
          <cell r="F10245">
            <v>0</v>
          </cell>
          <cell r="G10245">
            <v>0</v>
          </cell>
        </row>
        <row r="10246">
          <cell r="A10246" t="str">
            <v/>
          </cell>
          <cell r="B10246" t="str">
            <v/>
          </cell>
          <cell r="C10246">
            <v>0</v>
          </cell>
          <cell r="D10246" t="str">
            <v/>
          </cell>
          <cell r="E10246">
            <v>0</v>
          </cell>
          <cell r="F10246">
            <v>0</v>
          </cell>
          <cell r="G10246">
            <v>0</v>
          </cell>
        </row>
        <row r="10247">
          <cell r="A10247">
            <v>0</v>
          </cell>
          <cell r="B10247">
            <v>0</v>
          </cell>
          <cell r="C10247">
            <v>0</v>
          </cell>
          <cell r="D10247">
            <v>0</v>
          </cell>
          <cell r="E10247">
            <v>0</v>
          </cell>
          <cell r="F10247" t="str">
            <v>Total C</v>
          </cell>
          <cell r="G10247">
            <v>0</v>
          </cell>
        </row>
        <row r="10248">
          <cell r="A10248">
            <v>0</v>
          </cell>
          <cell r="B10248">
            <v>0</v>
          </cell>
          <cell r="C10248">
            <v>0</v>
          </cell>
          <cell r="D10248">
            <v>0</v>
          </cell>
          <cell r="E10248">
            <v>0</v>
          </cell>
          <cell r="F10248">
            <v>0</v>
          </cell>
          <cell r="G10248">
            <v>0</v>
          </cell>
        </row>
        <row r="10249">
          <cell r="A10249" t="str">
            <v/>
          </cell>
          <cell r="B10249" t="str">
            <v/>
          </cell>
          <cell r="C10249">
            <v>0</v>
          </cell>
          <cell r="D10249" t="str">
            <v>Costo  Neto</v>
          </cell>
          <cell r="E10249">
            <v>0</v>
          </cell>
          <cell r="F10249" t="str">
            <v>Total D=A+B+C</v>
          </cell>
          <cell r="G10249">
            <v>0</v>
          </cell>
        </row>
        <row r="10251">
          <cell r="A10251" t="str">
            <v>ANALISIS DE PRECIOS</v>
          </cell>
          <cell r="B10251">
            <v>0</v>
          </cell>
          <cell r="C10251">
            <v>0</v>
          </cell>
          <cell r="D10251">
            <v>0</v>
          </cell>
          <cell r="E10251">
            <v>0</v>
          </cell>
          <cell r="F10251">
            <v>0</v>
          </cell>
          <cell r="G10251">
            <v>0</v>
          </cell>
        </row>
        <row r="10252">
          <cell r="A10252" t="str">
            <v>COMITENTE:</v>
          </cell>
          <cell r="B10252" t="str">
            <v>DIRECCIÓN DE ARQUITECTURA</v>
          </cell>
          <cell r="C10252">
            <v>0</v>
          </cell>
          <cell r="D10252">
            <v>0</v>
          </cell>
          <cell r="E10252">
            <v>0</v>
          </cell>
          <cell r="F10252">
            <v>0</v>
          </cell>
          <cell r="G10252">
            <v>0</v>
          </cell>
        </row>
        <row r="10253">
          <cell r="A10253" t="str">
            <v>CONTRATISTA:</v>
          </cell>
          <cell r="B10253" t="str">
            <v>FUNCIONALES SIGOP</v>
          </cell>
          <cell r="C10253">
            <v>0</v>
          </cell>
          <cell r="D10253">
            <v>0</v>
          </cell>
          <cell r="E10253">
            <v>0</v>
          </cell>
          <cell r="F10253">
            <v>0</v>
          </cell>
          <cell r="G10253">
            <v>0</v>
          </cell>
        </row>
        <row r="10254">
          <cell r="A10254" t="str">
            <v>OBRA:</v>
          </cell>
          <cell r="B10254" t="str">
            <v>PRUEBA PLANILLA DE MEDICION</v>
          </cell>
          <cell r="C10254">
            <v>0</v>
          </cell>
          <cell r="D10254">
            <v>0</v>
          </cell>
          <cell r="E10254">
            <v>0</v>
          </cell>
          <cell r="F10254" t="str">
            <v>PRECIOS A:</v>
          </cell>
          <cell r="G10254">
            <v>0</v>
          </cell>
        </row>
        <row r="10255">
          <cell r="A10255" t="str">
            <v>UBICACIÓN:</v>
          </cell>
          <cell r="B10255" t="str">
            <v>CENTRO CIVICO</v>
          </cell>
          <cell r="C10255">
            <v>0</v>
          </cell>
          <cell r="D10255">
            <v>0</v>
          </cell>
          <cell r="E10255">
            <v>0</v>
          </cell>
          <cell r="F10255">
            <v>0</v>
          </cell>
          <cell r="G10255">
            <v>0</v>
          </cell>
        </row>
        <row r="10256">
          <cell r="A10256" t="str">
            <v>RUBRO:</v>
          </cell>
          <cell r="B10256" t="str">
            <v/>
          </cell>
          <cell r="C10256" t="str">
            <v/>
          </cell>
          <cell r="D10256">
            <v>0</v>
          </cell>
          <cell r="E10256">
            <v>0</v>
          </cell>
          <cell r="F10256">
            <v>0</v>
          </cell>
          <cell r="G10256">
            <v>0</v>
          </cell>
        </row>
        <row r="10257">
          <cell r="A10257" t="str">
            <v>ITEM:</v>
          </cell>
          <cell r="B10257" t="str">
            <v/>
          </cell>
          <cell r="C10257" t="str">
            <v/>
          </cell>
          <cell r="D10257">
            <v>0</v>
          </cell>
          <cell r="E10257">
            <v>0</v>
          </cell>
          <cell r="F10257" t="str">
            <v>UNIDAD:</v>
          </cell>
          <cell r="G10257" t="str">
            <v/>
          </cell>
        </row>
        <row r="10258">
          <cell r="A10258">
            <v>0</v>
          </cell>
          <cell r="B10258">
            <v>0</v>
          </cell>
          <cell r="C10258">
            <v>0</v>
          </cell>
          <cell r="D10258">
            <v>0</v>
          </cell>
          <cell r="E10258">
            <v>0</v>
          </cell>
          <cell r="F10258">
            <v>0</v>
          </cell>
          <cell r="G10258">
            <v>0</v>
          </cell>
        </row>
        <row r="10259">
          <cell r="A10259" t="str">
            <v>DATOS REDETERMINACION</v>
          </cell>
          <cell r="B10259">
            <v>0</v>
          </cell>
          <cell r="C10259" t="str">
            <v>DESIGNACION</v>
          </cell>
          <cell r="D10259" t="str">
            <v>U</v>
          </cell>
          <cell r="E10259" t="str">
            <v>Cantidad</v>
          </cell>
          <cell r="F10259" t="str">
            <v>$ Unitarios</v>
          </cell>
          <cell r="G10259" t="str">
            <v>$ Parcial</v>
          </cell>
        </row>
        <row r="10260">
          <cell r="A10260" t="str">
            <v>CÓDIGO</v>
          </cell>
          <cell r="B10260" t="str">
            <v>DESCRIPCIÓN</v>
          </cell>
          <cell r="C10260">
            <v>0</v>
          </cell>
          <cell r="D10260">
            <v>0</v>
          </cell>
          <cell r="E10260">
            <v>0</v>
          </cell>
          <cell r="F10260">
            <v>0</v>
          </cell>
          <cell r="G10260">
            <v>0</v>
          </cell>
        </row>
        <row r="10261">
          <cell r="A10261">
            <v>0</v>
          </cell>
          <cell r="B10261">
            <v>0</v>
          </cell>
          <cell r="C10261" t="str">
            <v>A - MATERIALES</v>
          </cell>
          <cell r="D10261">
            <v>0</v>
          </cell>
          <cell r="E10261">
            <v>0</v>
          </cell>
          <cell r="F10261">
            <v>0</v>
          </cell>
          <cell r="G10261">
            <v>0</v>
          </cell>
        </row>
        <row r="10262">
          <cell r="A10262" t="str">
            <v/>
          </cell>
          <cell r="B10262" t="str">
            <v/>
          </cell>
          <cell r="C10262">
            <v>0</v>
          </cell>
          <cell r="D10262" t="str">
            <v/>
          </cell>
          <cell r="E10262">
            <v>0</v>
          </cell>
          <cell r="F10262">
            <v>0</v>
          </cell>
          <cell r="G10262">
            <v>0</v>
          </cell>
        </row>
        <row r="10263">
          <cell r="A10263" t="str">
            <v/>
          </cell>
          <cell r="B10263" t="str">
            <v/>
          </cell>
          <cell r="C10263">
            <v>0</v>
          </cell>
          <cell r="D10263" t="str">
            <v/>
          </cell>
          <cell r="E10263">
            <v>0</v>
          </cell>
          <cell r="F10263">
            <v>0</v>
          </cell>
          <cell r="G10263">
            <v>0</v>
          </cell>
        </row>
        <row r="10264">
          <cell r="A10264" t="str">
            <v/>
          </cell>
          <cell r="B10264" t="str">
            <v/>
          </cell>
          <cell r="C10264">
            <v>0</v>
          </cell>
          <cell r="D10264" t="str">
            <v/>
          </cell>
          <cell r="E10264">
            <v>0</v>
          </cell>
          <cell r="F10264">
            <v>0</v>
          </cell>
          <cell r="G10264">
            <v>0</v>
          </cell>
        </row>
        <row r="10265">
          <cell r="A10265" t="str">
            <v/>
          </cell>
          <cell r="B10265" t="str">
            <v/>
          </cell>
          <cell r="C10265">
            <v>0</v>
          </cell>
          <cell r="D10265" t="str">
            <v/>
          </cell>
          <cell r="E10265">
            <v>0</v>
          </cell>
          <cell r="F10265">
            <v>0</v>
          </cell>
          <cell r="G10265">
            <v>0</v>
          </cell>
        </row>
        <row r="10266">
          <cell r="A10266" t="str">
            <v/>
          </cell>
          <cell r="B10266" t="str">
            <v/>
          </cell>
          <cell r="C10266">
            <v>0</v>
          </cell>
          <cell r="D10266" t="str">
            <v/>
          </cell>
          <cell r="E10266">
            <v>0</v>
          </cell>
          <cell r="F10266">
            <v>0</v>
          </cell>
          <cell r="G10266">
            <v>0</v>
          </cell>
        </row>
        <row r="10267">
          <cell r="A10267" t="str">
            <v/>
          </cell>
          <cell r="B10267" t="str">
            <v/>
          </cell>
          <cell r="C10267">
            <v>0</v>
          </cell>
          <cell r="D10267" t="str">
            <v/>
          </cell>
          <cell r="E10267">
            <v>0</v>
          </cell>
          <cell r="F10267">
            <v>0</v>
          </cell>
          <cell r="G10267">
            <v>0</v>
          </cell>
        </row>
        <row r="10268">
          <cell r="A10268" t="str">
            <v/>
          </cell>
          <cell r="B10268" t="str">
            <v/>
          </cell>
          <cell r="C10268">
            <v>0</v>
          </cell>
          <cell r="D10268" t="str">
            <v/>
          </cell>
          <cell r="E10268">
            <v>0</v>
          </cell>
          <cell r="F10268">
            <v>0</v>
          </cell>
          <cell r="G10268">
            <v>0</v>
          </cell>
        </row>
        <row r="10269">
          <cell r="A10269" t="str">
            <v/>
          </cell>
          <cell r="B10269" t="str">
            <v/>
          </cell>
          <cell r="C10269">
            <v>0</v>
          </cell>
          <cell r="D10269" t="str">
            <v/>
          </cell>
          <cell r="E10269">
            <v>0</v>
          </cell>
          <cell r="F10269">
            <v>0</v>
          </cell>
          <cell r="G10269">
            <v>0</v>
          </cell>
        </row>
        <row r="10270">
          <cell r="A10270" t="str">
            <v/>
          </cell>
          <cell r="B10270" t="str">
            <v/>
          </cell>
          <cell r="C10270">
            <v>0</v>
          </cell>
          <cell r="D10270" t="str">
            <v/>
          </cell>
          <cell r="E10270">
            <v>0</v>
          </cell>
          <cell r="F10270">
            <v>0</v>
          </cell>
          <cell r="G10270">
            <v>0</v>
          </cell>
        </row>
        <row r="10271">
          <cell r="A10271" t="str">
            <v/>
          </cell>
          <cell r="B10271" t="str">
            <v/>
          </cell>
          <cell r="C10271">
            <v>0</v>
          </cell>
          <cell r="D10271" t="str">
            <v/>
          </cell>
          <cell r="E10271">
            <v>0</v>
          </cell>
          <cell r="F10271">
            <v>0</v>
          </cell>
          <cell r="G10271">
            <v>0</v>
          </cell>
        </row>
        <row r="10272">
          <cell r="A10272" t="str">
            <v/>
          </cell>
          <cell r="B10272" t="str">
            <v/>
          </cell>
          <cell r="C10272">
            <v>0</v>
          </cell>
          <cell r="D10272" t="str">
            <v/>
          </cell>
          <cell r="E10272">
            <v>0</v>
          </cell>
          <cell r="F10272">
            <v>0</v>
          </cell>
          <cell r="G10272">
            <v>0</v>
          </cell>
        </row>
        <row r="10273">
          <cell r="A10273" t="str">
            <v/>
          </cell>
          <cell r="B10273" t="str">
            <v/>
          </cell>
          <cell r="C10273">
            <v>0</v>
          </cell>
          <cell r="D10273" t="str">
            <v/>
          </cell>
          <cell r="E10273">
            <v>0</v>
          </cell>
          <cell r="F10273">
            <v>0</v>
          </cell>
          <cell r="G10273">
            <v>0</v>
          </cell>
        </row>
        <row r="10274">
          <cell r="A10274" t="str">
            <v/>
          </cell>
          <cell r="B10274" t="str">
            <v/>
          </cell>
          <cell r="C10274">
            <v>0</v>
          </cell>
          <cell r="D10274" t="str">
            <v/>
          </cell>
          <cell r="E10274">
            <v>0</v>
          </cell>
          <cell r="F10274">
            <v>0</v>
          </cell>
          <cell r="G10274">
            <v>0</v>
          </cell>
        </row>
        <row r="10275">
          <cell r="A10275" t="str">
            <v/>
          </cell>
          <cell r="B10275" t="str">
            <v/>
          </cell>
          <cell r="C10275">
            <v>0</v>
          </cell>
          <cell r="D10275" t="str">
            <v/>
          </cell>
          <cell r="E10275">
            <v>0</v>
          </cell>
          <cell r="F10275">
            <v>0</v>
          </cell>
          <cell r="G10275">
            <v>0</v>
          </cell>
        </row>
        <row r="10276">
          <cell r="A10276">
            <v>0</v>
          </cell>
          <cell r="B10276">
            <v>0</v>
          </cell>
          <cell r="C10276">
            <v>0</v>
          </cell>
          <cell r="D10276">
            <v>0</v>
          </cell>
          <cell r="E10276">
            <v>0</v>
          </cell>
          <cell r="F10276" t="str">
            <v>Total A</v>
          </cell>
          <cell r="G10276">
            <v>0</v>
          </cell>
        </row>
        <row r="10277">
          <cell r="A10277">
            <v>0</v>
          </cell>
          <cell r="B10277">
            <v>0</v>
          </cell>
          <cell r="C10277" t="str">
            <v>B - MANO DE OBRA</v>
          </cell>
          <cell r="D10277">
            <v>0</v>
          </cell>
          <cell r="E10277">
            <v>0</v>
          </cell>
          <cell r="F10277">
            <v>0</v>
          </cell>
          <cell r="G10277">
            <v>0</v>
          </cell>
        </row>
        <row r="10278">
          <cell r="A10278" t="str">
            <v/>
          </cell>
          <cell r="B10278">
            <v>0</v>
          </cell>
          <cell r="C10278">
            <v>0</v>
          </cell>
          <cell r="D10278" t="str">
            <v/>
          </cell>
          <cell r="E10278">
            <v>0</v>
          </cell>
          <cell r="F10278">
            <v>0</v>
          </cell>
          <cell r="G10278">
            <v>0</v>
          </cell>
        </row>
        <row r="10279">
          <cell r="A10279" t="str">
            <v/>
          </cell>
          <cell r="B10279">
            <v>0</v>
          </cell>
          <cell r="C10279">
            <v>0</v>
          </cell>
          <cell r="D10279" t="str">
            <v/>
          </cell>
          <cell r="E10279">
            <v>0</v>
          </cell>
          <cell r="F10279">
            <v>0</v>
          </cell>
          <cell r="G10279">
            <v>0</v>
          </cell>
        </row>
        <row r="10280">
          <cell r="A10280" t="str">
            <v/>
          </cell>
          <cell r="B10280">
            <v>0</v>
          </cell>
          <cell r="C10280">
            <v>0</v>
          </cell>
          <cell r="D10280" t="str">
            <v/>
          </cell>
          <cell r="E10280">
            <v>0</v>
          </cell>
          <cell r="F10280">
            <v>0</v>
          </cell>
          <cell r="G10280">
            <v>0</v>
          </cell>
        </row>
        <row r="10281">
          <cell r="A10281" t="str">
            <v/>
          </cell>
          <cell r="B10281">
            <v>0</v>
          </cell>
          <cell r="C10281">
            <v>0</v>
          </cell>
          <cell r="D10281" t="str">
            <v/>
          </cell>
          <cell r="E10281">
            <v>0</v>
          </cell>
          <cell r="F10281">
            <v>0</v>
          </cell>
          <cell r="G10281">
            <v>0</v>
          </cell>
        </row>
        <row r="10282">
          <cell r="A10282" t="str">
            <v/>
          </cell>
          <cell r="B10282">
            <v>0</v>
          </cell>
          <cell r="C10282">
            <v>0</v>
          </cell>
          <cell r="D10282" t="str">
            <v/>
          </cell>
          <cell r="E10282">
            <v>0</v>
          </cell>
          <cell r="F10282">
            <v>0</v>
          </cell>
          <cell r="G10282">
            <v>0</v>
          </cell>
        </row>
        <row r="10283">
          <cell r="A10283" t="str">
            <v/>
          </cell>
          <cell r="B10283">
            <v>0</v>
          </cell>
          <cell r="C10283">
            <v>0</v>
          </cell>
          <cell r="D10283" t="str">
            <v/>
          </cell>
          <cell r="E10283">
            <v>0</v>
          </cell>
          <cell r="F10283">
            <v>0</v>
          </cell>
          <cell r="G10283">
            <v>0</v>
          </cell>
        </row>
        <row r="10284">
          <cell r="A10284" t="str">
            <v/>
          </cell>
          <cell r="B10284">
            <v>0</v>
          </cell>
          <cell r="C10284">
            <v>0</v>
          </cell>
          <cell r="D10284" t="str">
            <v/>
          </cell>
          <cell r="E10284">
            <v>0</v>
          </cell>
          <cell r="F10284">
            <v>0</v>
          </cell>
          <cell r="G10284">
            <v>0</v>
          </cell>
        </row>
        <row r="10285">
          <cell r="A10285" t="str">
            <v/>
          </cell>
          <cell r="B10285">
            <v>0</v>
          </cell>
          <cell r="C10285">
            <v>0</v>
          </cell>
          <cell r="D10285" t="str">
            <v/>
          </cell>
          <cell r="E10285">
            <v>0</v>
          </cell>
          <cell r="F10285">
            <v>0</v>
          </cell>
          <cell r="G10285">
            <v>0</v>
          </cell>
        </row>
        <row r="10286">
          <cell r="A10286">
            <v>0</v>
          </cell>
          <cell r="B10286">
            <v>0</v>
          </cell>
          <cell r="C10286">
            <v>0</v>
          </cell>
          <cell r="D10286">
            <v>0</v>
          </cell>
          <cell r="E10286">
            <v>0</v>
          </cell>
          <cell r="F10286" t="str">
            <v>Total B</v>
          </cell>
          <cell r="G10286">
            <v>0</v>
          </cell>
        </row>
        <row r="10287">
          <cell r="A10287">
            <v>0</v>
          </cell>
          <cell r="B10287">
            <v>0</v>
          </cell>
          <cell r="C10287" t="str">
            <v>C - EQUIPOS</v>
          </cell>
          <cell r="D10287">
            <v>0</v>
          </cell>
          <cell r="E10287">
            <v>0</v>
          </cell>
          <cell r="F10287">
            <v>0</v>
          </cell>
          <cell r="G10287">
            <v>0</v>
          </cell>
        </row>
        <row r="10288">
          <cell r="A10288" t="str">
            <v/>
          </cell>
          <cell r="B10288" t="str">
            <v/>
          </cell>
          <cell r="C10288">
            <v>0</v>
          </cell>
          <cell r="D10288" t="str">
            <v/>
          </cell>
          <cell r="E10288">
            <v>0</v>
          </cell>
          <cell r="F10288">
            <v>0</v>
          </cell>
          <cell r="G10288">
            <v>0</v>
          </cell>
        </row>
        <row r="10289">
          <cell r="A10289" t="str">
            <v/>
          </cell>
          <cell r="B10289" t="str">
            <v/>
          </cell>
          <cell r="C10289">
            <v>0</v>
          </cell>
          <cell r="D10289" t="str">
            <v/>
          </cell>
          <cell r="E10289">
            <v>0</v>
          </cell>
          <cell r="F10289">
            <v>0</v>
          </cell>
          <cell r="G10289">
            <v>0</v>
          </cell>
        </row>
        <row r="10290">
          <cell r="A10290" t="str">
            <v/>
          </cell>
          <cell r="B10290" t="str">
            <v/>
          </cell>
          <cell r="C10290">
            <v>0</v>
          </cell>
          <cell r="D10290" t="str">
            <v/>
          </cell>
          <cell r="E10290">
            <v>0</v>
          </cell>
          <cell r="F10290">
            <v>0</v>
          </cell>
          <cell r="G10290">
            <v>0</v>
          </cell>
        </row>
        <row r="10291">
          <cell r="A10291" t="str">
            <v/>
          </cell>
          <cell r="B10291" t="str">
            <v/>
          </cell>
          <cell r="C10291">
            <v>0</v>
          </cell>
          <cell r="D10291" t="str">
            <v/>
          </cell>
          <cell r="E10291">
            <v>0</v>
          </cell>
          <cell r="F10291">
            <v>0</v>
          </cell>
          <cell r="G10291">
            <v>0</v>
          </cell>
        </row>
        <row r="10292">
          <cell r="A10292" t="str">
            <v/>
          </cell>
          <cell r="B10292" t="str">
            <v/>
          </cell>
          <cell r="C10292">
            <v>0</v>
          </cell>
          <cell r="D10292" t="str">
            <v/>
          </cell>
          <cell r="E10292">
            <v>0</v>
          </cell>
          <cell r="F10292">
            <v>0</v>
          </cell>
          <cell r="G10292">
            <v>0</v>
          </cell>
        </row>
        <row r="10293">
          <cell r="A10293" t="str">
            <v/>
          </cell>
          <cell r="B10293" t="str">
            <v/>
          </cell>
          <cell r="C10293">
            <v>0</v>
          </cell>
          <cell r="D10293" t="str">
            <v/>
          </cell>
          <cell r="E10293">
            <v>0</v>
          </cell>
          <cell r="F10293">
            <v>0</v>
          </cell>
          <cell r="G10293">
            <v>0</v>
          </cell>
        </row>
        <row r="10294">
          <cell r="A10294" t="str">
            <v/>
          </cell>
          <cell r="B10294" t="str">
            <v/>
          </cell>
          <cell r="C10294">
            <v>0</v>
          </cell>
          <cell r="D10294" t="str">
            <v/>
          </cell>
          <cell r="E10294">
            <v>0</v>
          </cell>
          <cell r="F10294">
            <v>0</v>
          </cell>
          <cell r="G10294">
            <v>0</v>
          </cell>
        </row>
        <row r="10295">
          <cell r="A10295" t="str">
            <v/>
          </cell>
          <cell r="B10295" t="str">
            <v/>
          </cell>
          <cell r="C10295">
            <v>0</v>
          </cell>
          <cell r="D10295" t="str">
            <v/>
          </cell>
          <cell r="E10295">
            <v>0</v>
          </cell>
          <cell r="F10295">
            <v>0</v>
          </cell>
          <cell r="G10295">
            <v>0</v>
          </cell>
        </row>
        <row r="10296">
          <cell r="A10296" t="str">
            <v/>
          </cell>
          <cell r="B10296" t="str">
            <v/>
          </cell>
          <cell r="C10296">
            <v>0</v>
          </cell>
          <cell r="D10296" t="str">
            <v/>
          </cell>
          <cell r="E10296">
            <v>0</v>
          </cell>
          <cell r="F10296">
            <v>0</v>
          </cell>
          <cell r="G10296">
            <v>0</v>
          </cell>
        </row>
        <row r="10297">
          <cell r="A10297">
            <v>0</v>
          </cell>
          <cell r="B10297">
            <v>0</v>
          </cell>
          <cell r="C10297">
            <v>0</v>
          </cell>
          <cell r="D10297">
            <v>0</v>
          </cell>
          <cell r="E10297">
            <v>0</v>
          </cell>
          <cell r="F10297" t="str">
            <v>Total C</v>
          </cell>
          <cell r="G10297">
            <v>0</v>
          </cell>
        </row>
        <row r="10298">
          <cell r="A10298">
            <v>0</v>
          </cell>
          <cell r="B10298">
            <v>0</v>
          </cell>
          <cell r="C10298">
            <v>0</v>
          </cell>
          <cell r="D10298">
            <v>0</v>
          </cell>
          <cell r="E10298">
            <v>0</v>
          </cell>
          <cell r="F10298">
            <v>0</v>
          </cell>
          <cell r="G10298">
            <v>0</v>
          </cell>
        </row>
        <row r="10299">
          <cell r="A10299" t="str">
            <v/>
          </cell>
          <cell r="B10299" t="str">
            <v/>
          </cell>
          <cell r="C10299">
            <v>0</v>
          </cell>
          <cell r="D10299" t="str">
            <v>Costo  Neto</v>
          </cell>
          <cell r="E10299">
            <v>0</v>
          </cell>
          <cell r="F10299" t="str">
            <v>Total D=A+B+C</v>
          </cell>
          <cell r="G10299">
            <v>0</v>
          </cell>
        </row>
        <row r="10301">
          <cell r="A10301" t="str">
            <v>ANALISIS DE PRECIOS</v>
          </cell>
          <cell r="B10301">
            <v>0</v>
          </cell>
          <cell r="C10301">
            <v>0</v>
          </cell>
          <cell r="D10301">
            <v>0</v>
          </cell>
          <cell r="E10301">
            <v>0</v>
          </cell>
          <cell r="F10301">
            <v>0</v>
          </cell>
          <cell r="G10301">
            <v>0</v>
          </cell>
        </row>
        <row r="10302">
          <cell r="A10302" t="str">
            <v>COMITENTE:</v>
          </cell>
          <cell r="B10302" t="str">
            <v>DIRECCIÓN DE ARQUITECTURA</v>
          </cell>
          <cell r="C10302">
            <v>0</v>
          </cell>
          <cell r="D10302">
            <v>0</v>
          </cell>
          <cell r="E10302">
            <v>0</v>
          </cell>
          <cell r="F10302">
            <v>0</v>
          </cell>
          <cell r="G10302">
            <v>0</v>
          </cell>
        </row>
        <row r="10303">
          <cell r="A10303" t="str">
            <v>CONTRATISTA:</v>
          </cell>
          <cell r="B10303" t="str">
            <v>FUNCIONALES SIGOP</v>
          </cell>
          <cell r="C10303">
            <v>0</v>
          </cell>
          <cell r="D10303">
            <v>0</v>
          </cell>
          <cell r="E10303">
            <v>0</v>
          </cell>
          <cell r="F10303">
            <v>0</v>
          </cell>
          <cell r="G10303">
            <v>0</v>
          </cell>
        </row>
        <row r="10304">
          <cell r="A10304" t="str">
            <v>OBRA:</v>
          </cell>
          <cell r="B10304" t="str">
            <v>PRUEBA PLANILLA DE MEDICION</v>
          </cell>
          <cell r="C10304">
            <v>0</v>
          </cell>
          <cell r="D10304">
            <v>0</v>
          </cell>
          <cell r="E10304">
            <v>0</v>
          </cell>
          <cell r="F10304" t="str">
            <v>PRECIOS A:</v>
          </cell>
          <cell r="G10304">
            <v>0</v>
          </cell>
        </row>
        <row r="10305">
          <cell r="A10305" t="str">
            <v>UBICACIÓN:</v>
          </cell>
          <cell r="B10305" t="str">
            <v>CENTRO CIVICO</v>
          </cell>
          <cell r="C10305">
            <v>0</v>
          </cell>
          <cell r="D10305">
            <v>0</v>
          </cell>
          <cell r="E10305">
            <v>0</v>
          </cell>
          <cell r="F10305">
            <v>0</v>
          </cell>
          <cell r="G10305">
            <v>0</v>
          </cell>
        </row>
        <row r="10306">
          <cell r="A10306" t="str">
            <v>RUBRO:</v>
          </cell>
          <cell r="B10306" t="str">
            <v/>
          </cell>
          <cell r="C10306" t="str">
            <v/>
          </cell>
          <cell r="D10306">
            <v>0</v>
          </cell>
          <cell r="E10306">
            <v>0</v>
          </cell>
          <cell r="F10306">
            <v>0</v>
          </cell>
          <cell r="G10306">
            <v>0</v>
          </cell>
        </row>
        <row r="10307">
          <cell r="A10307" t="str">
            <v>ITEM:</v>
          </cell>
          <cell r="B10307" t="str">
            <v/>
          </cell>
          <cell r="C10307" t="str">
            <v/>
          </cell>
          <cell r="D10307">
            <v>0</v>
          </cell>
          <cell r="E10307">
            <v>0</v>
          </cell>
          <cell r="F10307" t="str">
            <v>UNIDAD:</v>
          </cell>
          <cell r="G10307" t="str">
            <v/>
          </cell>
        </row>
        <row r="10308">
          <cell r="A10308">
            <v>0</v>
          </cell>
          <cell r="B10308">
            <v>0</v>
          </cell>
          <cell r="C10308">
            <v>0</v>
          </cell>
          <cell r="D10308">
            <v>0</v>
          </cell>
          <cell r="E10308">
            <v>0</v>
          </cell>
          <cell r="F10308">
            <v>0</v>
          </cell>
          <cell r="G10308">
            <v>0</v>
          </cell>
        </row>
        <row r="10309">
          <cell r="A10309" t="str">
            <v>DATOS REDETERMINACION</v>
          </cell>
          <cell r="B10309">
            <v>0</v>
          </cell>
          <cell r="C10309" t="str">
            <v>DESIGNACION</v>
          </cell>
          <cell r="D10309" t="str">
            <v>U</v>
          </cell>
          <cell r="E10309" t="str">
            <v>Cantidad</v>
          </cell>
          <cell r="F10309" t="str">
            <v>$ Unitarios</v>
          </cell>
          <cell r="G10309" t="str">
            <v>$ Parcial</v>
          </cell>
        </row>
        <row r="10310">
          <cell r="A10310" t="str">
            <v>CÓDIGO</v>
          </cell>
          <cell r="B10310" t="str">
            <v>DESCRIPCIÓN</v>
          </cell>
          <cell r="C10310">
            <v>0</v>
          </cell>
          <cell r="D10310">
            <v>0</v>
          </cell>
          <cell r="E10310">
            <v>0</v>
          </cell>
          <cell r="F10310">
            <v>0</v>
          </cell>
          <cell r="G10310">
            <v>0</v>
          </cell>
        </row>
        <row r="10311">
          <cell r="A10311">
            <v>0</v>
          </cell>
          <cell r="B10311">
            <v>0</v>
          </cell>
          <cell r="C10311" t="str">
            <v>A - MATERIALES</v>
          </cell>
          <cell r="D10311">
            <v>0</v>
          </cell>
          <cell r="E10311">
            <v>0</v>
          </cell>
          <cell r="F10311">
            <v>0</v>
          </cell>
          <cell r="G10311">
            <v>0</v>
          </cell>
        </row>
        <row r="10312">
          <cell r="A10312" t="str">
            <v/>
          </cell>
          <cell r="B10312" t="str">
            <v/>
          </cell>
          <cell r="C10312">
            <v>0</v>
          </cell>
          <cell r="D10312" t="str">
            <v/>
          </cell>
          <cell r="E10312">
            <v>0</v>
          </cell>
          <cell r="F10312">
            <v>0</v>
          </cell>
          <cell r="G10312">
            <v>0</v>
          </cell>
        </row>
        <row r="10313">
          <cell r="A10313" t="str">
            <v/>
          </cell>
          <cell r="B10313" t="str">
            <v/>
          </cell>
          <cell r="C10313">
            <v>0</v>
          </cell>
          <cell r="D10313" t="str">
            <v/>
          </cell>
          <cell r="E10313">
            <v>0</v>
          </cell>
          <cell r="F10313">
            <v>0</v>
          </cell>
          <cell r="G10313">
            <v>0</v>
          </cell>
        </row>
        <row r="10314">
          <cell r="A10314" t="str">
            <v/>
          </cell>
          <cell r="B10314" t="str">
            <v/>
          </cell>
          <cell r="C10314">
            <v>0</v>
          </cell>
          <cell r="D10314" t="str">
            <v/>
          </cell>
          <cell r="E10314">
            <v>0</v>
          </cell>
          <cell r="F10314">
            <v>0</v>
          </cell>
          <cell r="G10314">
            <v>0</v>
          </cell>
        </row>
        <row r="10315">
          <cell r="A10315" t="str">
            <v/>
          </cell>
          <cell r="B10315" t="str">
            <v/>
          </cell>
          <cell r="C10315">
            <v>0</v>
          </cell>
          <cell r="D10315" t="str">
            <v/>
          </cell>
          <cell r="E10315">
            <v>0</v>
          </cell>
          <cell r="F10315">
            <v>0</v>
          </cell>
          <cell r="G10315">
            <v>0</v>
          </cell>
        </row>
        <row r="10316">
          <cell r="A10316" t="str">
            <v/>
          </cell>
          <cell r="B10316" t="str">
            <v/>
          </cell>
          <cell r="C10316">
            <v>0</v>
          </cell>
          <cell r="D10316" t="str">
            <v/>
          </cell>
          <cell r="E10316">
            <v>0</v>
          </cell>
          <cell r="F10316">
            <v>0</v>
          </cell>
          <cell r="G10316">
            <v>0</v>
          </cell>
        </row>
        <row r="10317">
          <cell r="A10317" t="str">
            <v/>
          </cell>
          <cell r="B10317" t="str">
            <v/>
          </cell>
          <cell r="C10317">
            <v>0</v>
          </cell>
          <cell r="D10317" t="str">
            <v/>
          </cell>
          <cell r="E10317">
            <v>0</v>
          </cell>
          <cell r="F10317">
            <v>0</v>
          </cell>
          <cell r="G10317">
            <v>0</v>
          </cell>
        </row>
        <row r="10318">
          <cell r="A10318" t="str">
            <v/>
          </cell>
          <cell r="B10318" t="str">
            <v/>
          </cell>
          <cell r="C10318">
            <v>0</v>
          </cell>
          <cell r="D10318" t="str">
            <v/>
          </cell>
          <cell r="E10318">
            <v>0</v>
          </cell>
          <cell r="F10318">
            <v>0</v>
          </cell>
          <cell r="G10318">
            <v>0</v>
          </cell>
        </row>
        <row r="10319">
          <cell r="A10319" t="str">
            <v/>
          </cell>
          <cell r="B10319" t="str">
            <v/>
          </cell>
          <cell r="C10319">
            <v>0</v>
          </cell>
          <cell r="D10319" t="str">
            <v/>
          </cell>
          <cell r="E10319">
            <v>0</v>
          </cell>
          <cell r="F10319">
            <v>0</v>
          </cell>
          <cell r="G10319">
            <v>0</v>
          </cell>
        </row>
        <row r="10320">
          <cell r="A10320" t="str">
            <v/>
          </cell>
          <cell r="B10320" t="str">
            <v/>
          </cell>
          <cell r="C10320">
            <v>0</v>
          </cell>
          <cell r="D10320" t="str">
            <v/>
          </cell>
          <cell r="E10320">
            <v>0</v>
          </cell>
          <cell r="F10320">
            <v>0</v>
          </cell>
          <cell r="G10320">
            <v>0</v>
          </cell>
        </row>
        <row r="10321">
          <cell r="A10321" t="str">
            <v/>
          </cell>
          <cell r="B10321" t="str">
            <v/>
          </cell>
          <cell r="C10321">
            <v>0</v>
          </cell>
          <cell r="D10321" t="str">
            <v/>
          </cell>
          <cell r="E10321">
            <v>0</v>
          </cell>
          <cell r="F10321">
            <v>0</v>
          </cell>
          <cell r="G10321">
            <v>0</v>
          </cell>
        </row>
        <row r="10322">
          <cell r="A10322" t="str">
            <v/>
          </cell>
          <cell r="B10322" t="str">
            <v/>
          </cell>
          <cell r="C10322">
            <v>0</v>
          </cell>
          <cell r="D10322" t="str">
            <v/>
          </cell>
          <cell r="E10322">
            <v>0</v>
          </cell>
          <cell r="F10322">
            <v>0</v>
          </cell>
          <cell r="G10322">
            <v>0</v>
          </cell>
        </row>
        <row r="10323">
          <cell r="A10323" t="str">
            <v/>
          </cell>
          <cell r="B10323" t="str">
            <v/>
          </cell>
          <cell r="C10323">
            <v>0</v>
          </cell>
          <cell r="D10323" t="str">
            <v/>
          </cell>
          <cell r="E10323">
            <v>0</v>
          </cell>
          <cell r="F10323">
            <v>0</v>
          </cell>
          <cell r="G10323">
            <v>0</v>
          </cell>
        </row>
        <row r="10324">
          <cell r="A10324" t="str">
            <v/>
          </cell>
          <cell r="B10324" t="str">
            <v/>
          </cell>
          <cell r="C10324">
            <v>0</v>
          </cell>
          <cell r="D10324" t="str">
            <v/>
          </cell>
          <cell r="E10324">
            <v>0</v>
          </cell>
          <cell r="F10324">
            <v>0</v>
          </cell>
          <cell r="G10324">
            <v>0</v>
          </cell>
        </row>
        <row r="10325">
          <cell r="A10325" t="str">
            <v/>
          </cell>
          <cell r="B10325" t="str">
            <v/>
          </cell>
          <cell r="C10325">
            <v>0</v>
          </cell>
          <cell r="D10325" t="str">
            <v/>
          </cell>
          <cell r="E10325">
            <v>0</v>
          </cell>
          <cell r="F10325">
            <v>0</v>
          </cell>
          <cell r="G10325">
            <v>0</v>
          </cell>
        </row>
        <row r="10326">
          <cell r="A10326">
            <v>0</v>
          </cell>
          <cell r="B10326">
            <v>0</v>
          </cell>
          <cell r="C10326">
            <v>0</v>
          </cell>
          <cell r="D10326">
            <v>0</v>
          </cell>
          <cell r="E10326">
            <v>0</v>
          </cell>
          <cell r="F10326" t="str">
            <v>Total A</v>
          </cell>
          <cell r="G10326">
            <v>0</v>
          </cell>
        </row>
        <row r="10327">
          <cell r="A10327">
            <v>0</v>
          </cell>
          <cell r="B10327">
            <v>0</v>
          </cell>
          <cell r="C10327" t="str">
            <v>B - MANO DE OBRA</v>
          </cell>
          <cell r="D10327">
            <v>0</v>
          </cell>
          <cell r="E10327">
            <v>0</v>
          </cell>
          <cell r="F10327">
            <v>0</v>
          </cell>
          <cell r="G10327">
            <v>0</v>
          </cell>
        </row>
        <row r="10328">
          <cell r="A10328" t="str">
            <v/>
          </cell>
          <cell r="B10328">
            <v>0</v>
          </cell>
          <cell r="C10328">
            <v>0</v>
          </cell>
          <cell r="D10328" t="str">
            <v/>
          </cell>
          <cell r="E10328">
            <v>0</v>
          </cell>
          <cell r="F10328">
            <v>0</v>
          </cell>
          <cell r="G10328">
            <v>0</v>
          </cell>
        </row>
        <row r="10329">
          <cell r="A10329" t="str">
            <v/>
          </cell>
          <cell r="B10329">
            <v>0</v>
          </cell>
          <cell r="C10329">
            <v>0</v>
          </cell>
          <cell r="D10329" t="str">
            <v/>
          </cell>
          <cell r="E10329">
            <v>0</v>
          </cell>
          <cell r="F10329">
            <v>0</v>
          </cell>
          <cell r="G10329">
            <v>0</v>
          </cell>
        </row>
        <row r="10330">
          <cell r="A10330" t="str">
            <v/>
          </cell>
          <cell r="B10330">
            <v>0</v>
          </cell>
          <cell r="C10330">
            <v>0</v>
          </cell>
          <cell r="D10330" t="str">
            <v/>
          </cell>
          <cell r="E10330">
            <v>0</v>
          </cell>
          <cell r="F10330">
            <v>0</v>
          </cell>
          <cell r="G10330">
            <v>0</v>
          </cell>
        </row>
        <row r="10331">
          <cell r="A10331" t="str">
            <v/>
          </cell>
          <cell r="B10331">
            <v>0</v>
          </cell>
          <cell r="C10331">
            <v>0</v>
          </cell>
          <cell r="D10331" t="str">
            <v/>
          </cell>
          <cell r="E10331">
            <v>0</v>
          </cell>
          <cell r="F10331">
            <v>0</v>
          </cell>
          <cell r="G10331">
            <v>0</v>
          </cell>
        </row>
        <row r="10332">
          <cell r="A10332" t="str">
            <v/>
          </cell>
          <cell r="B10332">
            <v>0</v>
          </cell>
          <cell r="C10332">
            <v>0</v>
          </cell>
          <cell r="D10332" t="str">
            <v/>
          </cell>
          <cell r="E10332">
            <v>0</v>
          </cell>
          <cell r="F10332">
            <v>0</v>
          </cell>
          <cell r="G10332">
            <v>0</v>
          </cell>
        </row>
        <row r="10333">
          <cell r="A10333" t="str">
            <v/>
          </cell>
          <cell r="B10333">
            <v>0</v>
          </cell>
          <cell r="C10333">
            <v>0</v>
          </cell>
          <cell r="D10333" t="str">
            <v/>
          </cell>
          <cell r="E10333">
            <v>0</v>
          </cell>
          <cell r="F10333">
            <v>0</v>
          </cell>
          <cell r="G10333">
            <v>0</v>
          </cell>
        </row>
        <row r="10334">
          <cell r="A10334" t="str">
            <v/>
          </cell>
          <cell r="B10334">
            <v>0</v>
          </cell>
          <cell r="C10334">
            <v>0</v>
          </cell>
          <cell r="D10334" t="str">
            <v/>
          </cell>
          <cell r="E10334">
            <v>0</v>
          </cell>
          <cell r="F10334">
            <v>0</v>
          </cell>
          <cell r="G10334">
            <v>0</v>
          </cell>
        </row>
        <row r="10335">
          <cell r="A10335" t="str">
            <v/>
          </cell>
          <cell r="B10335">
            <v>0</v>
          </cell>
          <cell r="C10335">
            <v>0</v>
          </cell>
          <cell r="D10335" t="str">
            <v/>
          </cell>
          <cell r="E10335">
            <v>0</v>
          </cell>
          <cell r="F10335">
            <v>0</v>
          </cell>
          <cell r="G10335">
            <v>0</v>
          </cell>
        </row>
        <row r="10336">
          <cell r="A10336">
            <v>0</v>
          </cell>
          <cell r="B10336">
            <v>0</v>
          </cell>
          <cell r="C10336">
            <v>0</v>
          </cell>
          <cell r="D10336">
            <v>0</v>
          </cell>
          <cell r="E10336">
            <v>0</v>
          </cell>
          <cell r="F10336" t="str">
            <v>Total B</v>
          </cell>
          <cell r="G10336">
            <v>0</v>
          </cell>
        </row>
        <row r="10337">
          <cell r="A10337">
            <v>0</v>
          </cell>
          <cell r="B10337">
            <v>0</v>
          </cell>
          <cell r="C10337" t="str">
            <v>C - EQUIPOS</v>
          </cell>
          <cell r="D10337">
            <v>0</v>
          </cell>
          <cell r="E10337">
            <v>0</v>
          </cell>
          <cell r="F10337">
            <v>0</v>
          </cell>
          <cell r="G10337">
            <v>0</v>
          </cell>
        </row>
        <row r="10338">
          <cell r="A10338" t="str">
            <v/>
          </cell>
          <cell r="B10338" t="str">
            <v/>
          </cell>
          <cell r="C10338">
            <v>0</v>
          </cell>
          <cell r="D10338" t="str">
            <v/>
          </cell>
          <cell r="E10338">
            <v>0</v>
          </cell>
          <cell r="F10338">
            <v>0</v>
          </cell>
          <cell r="G10338">
            <v>0</v>
          </cell>
        </row>
        <row r="10339">
          <cell r="A10339" t="str">
            <v/>
          </cell>
          <cell r="B10339" t="str">
            <v/>
          </cell>
          <cell r="C10339">
            <v>0</v>
          </cell>
          <cell r="D10339" t="str">
            <v/>
          </cell>
          <cell r="E10339">
            <v>0</v>
          </cell>
          <cell r="F10339">
            <v>0</v>
          </cell>
          <cell r="G10339">
            <v>0</v>
          </cell>
        </row>
        <row r="10340">
          <cell r="A10340" t="str">
            <v/>
          </cell>
          <cell r="B10340" t="str">
            <v/>
          </cell>
          <cell r="C10340">
            <v>0</v>
          </cell>
          <cell r="D10340" t="str">
            <v/>
          </cell>
          <cell r="E10340">
            <v>0</v>
          </cell>
          <cell r="F10340">
            <v>0</v>
          </cell>
          <cell r="G10340">
            <v>0</v>
          </cell>
        </row>
        <row r="10341">
          <cell r="A10341" t="str">
            <v/>
          </cell>
          <cell r="B10341" t="str">
            <v/>
          </cell>
          <cell r="C10341">
            <v>0</v>
          </cell>
          <cell r="D10341" t="str">
            <v/>
          </cell>
          <cell r="E10341">
            <v>0</v>
          </cell>
          <cell r="F10341">
            <v>0</v>
          </cell>
          <cell r="G10341">
            <v>0</v>
          </cell>
        </row>
        <row r="10342">
          <cell r="A10342" t="str">
            <v/>
          </cell>
          <cell r="B10342" t="str">
            <v/>
          </cell>
          <cell r="C10342">
            <v>0</v>
          </cell>
          <cell r="D10342" t="str">
            <v/>
          </cell>
          <cell r="E10342">
            <v>0</v>
          </cell>
          <cell r="F10342">
            <v>0</v>
          </cell>
          <cell r="G10342">
            <v>0</v>
          </cell>
        </row>
        <row r="10343">
          <cell r="A10343" t="str">
            <v/>
          </cell>
          <cell r="B10343" t="str">
            <v/>
          </cell>
          <cell r="C10343">
            <v>0</v>
          </cell>
          <cell r="D10343" t="str">
            <v/>
          </cell>
          <cell r="E10343">
            <v>0</v>
          </cell>
          <cell r="F10343">
            <v>0</v>
          </cell>
          <cell r="G10343">
            <v>0</v>
          </cell>
        </row>
        <row r="10344">
          <cell r="A10344" t="str">
            <v/>
          </cell>
          <cell r="B10344" t="str">
            <v/>
          </cell>
          <cell r="C10344">
            <v>0</v>
          </cell>
          <cell r="D10344" t="str">
            <v/>
          </cell>
          <cell r="E10344">
            <v>0</v>
          </cell>
          <cell r="F10344">
            <v>0</v>
          </cell>
          <cell r="G10344">
            <v>0</v>
          </cell>
        </row>
        <row r="10345">
          <cell r="A10345" t="str">
            <v/>
          </cell>
          <cell r="B10345" t="str">
            <v/>
          </cell>
          <cell r="C10345">
            <v>0</v>
          </cell>
          <cell r="D10345" t="str">
            <v/>
          </cell>
          <cell r="E10345">
            <v>0</v>
          </cell>
          <cell r="F10345">
            <v>0</v>
          </cell>
          <cell r="G10345">
            <v>0</v>
          </cell>
        </row>
        <row r="10346">
          <cell r="A10346" t="str">
            <v/>
          </cell>
          <cell r="B10346" t="str">
            <v/>
          </cell>
          <cell r="C10346">
            <v>0</v>
          </cell>
          <cell r="D10346" t="str">
            <v/>
          </cell>
          <cell r="E10346">
            <v>0</v>
          </cell>
          <cell r="F10346">
            <v>0</v>
          </cell>
          <cell r="G10346">
            <v>0</v>
          </cell>
        </row>
        <row r="10347">
          <cell r="A10347">
            <v>0</v>
          </cell>
          <cell r="B10347">
            <v>0</v>
          </cell>
          <cell r="C10347">
            <v>0</v>
          </cell>
          <cell r="D10347">
            <v>0</v>
          </cell>
          <cell r="E10347">
            <v>0</v>
          </cell>
          <cell r="F10347" t="str">
            <v>Total C</v>
          </cell>
          <cell r="G10347">
            <v>0</v>
          </cell>
        </row>
        <row r="10348">
          <cell r="A10348">
            <v>0</v>
          </cell>
          <cell r="B10348">
            <v>0</v>
          </cell>
          <cell r="C10348">
            <v>0</v>
          </cell>
          <cell r="D10348">
            <v>0</v>
          </cell>
          <cell r="E10348">
            <v>0</v>
          </cell>
          <cell r="F10348">
            <v>0</v>
          </cell>
          <cell r="G10348">
            <v>0</v>
          </cell>
        </row>
        <row r="10349">
          <cell r="A10349" t="str">
            <v/>
          </cell>
          <cell r="B10349" t="str">
            <v/>
          </cell>
          <cell r="C10349">
            <v>0</v>
          </cell>
          <cell r="D10349" t="str">
            <v>Costo  Neto</v>
          </cell>
          <cell r="E10349">
            <v>0</v>
          </cell>
          <cell r="F10349" t="str">
            <v>Total D=A+B+C</v>
          </cell>
          <cell r="G10349">
            <v>0</v>
          </cell>
        </row>
        <row r="10351">
          <cell r="A10351" t="str">
            <v>ANALISIS DE PRECIOS</v>
          </cell>
          <cell r="B10351">
            <v>0</v>
          </cell>
          <cell r="C10351">
            <v>0</v>
          </cell>
          <cell r="D10351">
            <v>0</v>
          </cell>
          <cell r="E10351">
            <v>0</v>
          </cell>
          <cell r="F10351">
            <v>0</v>
          </cell>
          <cell r="G10351">
            <v>0</v>
          </cell>
        </row>
        <row r="10352">
          <cell r="A10352" t="str">
            <v>COMITENTE:</v>
          </cell>
          <cell r="B10352" t="str">
            <v>DIRECCIÓN DE ARQUITECTURA</v>
          </cell>
          <cell r="C10352">
            <v>0</v>
          </cell>
          <cell r="D10352">
            <v>0</v>
          </cell>
          <cell r="E10352">
            <v>0</v>
          </cell>
          <cell r="F10352">
            <v>0</v>
          </cell>
          <cell r="G10352">
            <v>0</v>
          </cell>
        </row>
        <row r="10353">
          <cell r="A10353" t="str">
            <v>CONTRATISTA:</v>
          </cell>
          <cell r="B10353" t="str">
            <v>FUNCIONALES SIGOP</v>
          </cell>
          <cell r="C10353">
            <v>0</v>
          </cell>
          <cell r="D10353">
            <v>0</v>
          </cell>
          <cell r="E10353">
            <v>0</v>
          </cell>
          <cell r="F10353">
            <v>0</v>
          </cell>
          <cell r="G10353">
            <v>0</v>
          </cell>
        </row>
        <row r="10354">
          <cell r="A10354" t="str">
            <v>OBRA:</v>
          </cell>
          <cell r="B10354" t="str">
            <v>PRUEBA PLANILLA DE MEDICION</v>
          </cell>
          <cell r="C10354">
            <v>0</v>
          </cell>
          <cell r="D10354">
            <v>0</v>
          </cell>
          <cell r="E10354">
            <v>0</v>
          </cell>
          <cell r="F10354" t="str">
            <v>PRECIOS A:</v>
          </cell>
          <cell r="G10354">
            <v>0</v>
          </cell>
        </row>
        <row r="10355">
          <cell r="A10355" t="str">
            <v>UBICACIÓN:</v>
          </cell>
          <cell r="B10355" t="str">
            <v>CENTRO CIVICO</v>
          </cell>
          <cell r="C10355">
            <v>0</v>
          </cell>
          <cell r="D10355">
            <v>0</v>
          </cell>
          <cell r="E10355">
            <v>0</v>
          </cell>
          <cell r="F10355">
            <v>0</v>
          </cell>
          <cell r="G10355">
            <v>0</v>
          </cell>
        </row>
        <row r="10356">
          <cell r="A10356" t="str">
            <v>RUBRO:</v>
          </cell>
          <cell r="B10356" t="str">
            <v/>
          </cell>
          <cell r="C10356" t="str">
            <v/>
          </cell>
          <cell r="D10356">
            <v>0</v>
          </cell>
          <cell r="E10356">
            <v>0</v>
          </cell>
          <cell r="F10356">
            <v>0</v>
          </cell>
          <cell r="G10356">
            <v>0</v>
          </cell>
        </row>
        <row r="10357">
          <cell r="A10357" t="str">
            <v>ITEM:</v>
          </cell>
          <cell r="B10357" t="str">
            <v/>
          </cell>
          <cell r="C10357" t="str">
            <v/>
          </cell>
          <cell r="D10357">
            <v>0</v>
          </cell>
          <cell r="E10357">
            <v>0</v>
          </cell>
          <cell r="F10357" t="str">
            <v>UNIDAD:</v>
          </cell>
          <cell r="G10357" t="str">
            <v/>
          </cell>
        </row>
        <row r="10358">
          <cell r="A10358">
            <v>0</v>
          </cell>
          <cell r="B10358">
            <v>0</v>
          </cell>
          <cell r="C10358">
            <v>0</v>
          </cell>
          <cell r="D10358">
            <v>0</v>
          </cell>
          <cell r="E10358">
            <v>0</v>
          </cell>
          <cell r="F10358">
            <v>0</v>
          </cell>
          <cell r="G10358">
            <v>0</v>
          </cell>
        </row>
        <row r="10359">
          <cell r="A10359" t="str">
            <v>DATOS REDETERMINACION</v>
          </cell>
          <cell r="B10359">
            <v>0</v>
          </cell>
          <cell r="C10359" t="str">
            <v>DESIGNACION</v>
          </cell>
          <cell r="D10359" t="str">
            <v>U</v>
          </cell>
          <cell r="E10359" t="str">
            <v>Cantidad</v>
          </cell>
          <cell r="F10359" t="str">
            <v>$ Unitarios</v>
          </cell>
          <cell r="G10359" t="str">
            <v>$ Parcial</v>
          </cell>
        </row>
        <row r="10360">
          <cell r="A10360" t="str">
            <v>CÓDIGO</v>
          </cell>
          <cell r="B10360" t="str">
            <v>DESCRIPCIÓN</v>
          </cell>
          <cell r="C10360">
            <v>0</v>
          </cell>
          <cell r="D10360">
            <v>0</v>
          </cell>
          <cell r="E10360">
            <v>0</v>
          </cell>
          <cell r="F10360">
            <v>0</v>
          </cell>
          <cell r="G10360">
            <v>0</v>
          </cell>
        </row>
        <row r="10361">
          <cell r="A10361">
            <v>0</v>
          </cell>
          <cell r="B10361">
            <v>0</v>
          </cell>
          <cell r="C10361" t="str">
            <v>A - MATERIALES</v>
          </cell>
          <cell r="D10361">
            <v>0</v>
          </cell>
          <cell r="E10361">
            <v>0</v>
          </cell>
          <cell r="F10361">
            <v>0</v>
          </cell>
          <cell r="G10361">
            <v>0</v>
          </cell>
        </row>
        <row r="10362">
          <cell r="A10362" t="str">
            <v/>
          </cell>
          <cell r="B10362" t="str">
            <v/>
          </cell>
          <cell r="C10362">
            <v>0</v>
          </cell>
          <cell r="D10362" t="str">
            <v/>
          </cell>
          <cell r="E10362">
            <v>0</v>
          </cell>
          <cell r="F10362">
            <v>0</v>
          </cell>
          <cell r="G10362">
            <v>0</v>
          </cell>
        </row>
        <row r="10363">
          <cell r="A10363" t="str">
            <v/>
          </cell>
          <cell r="B10363" t="str">
            <v/>
          </cell>
          <cell r="C10363">
            <v>0</v>
          </cell>
          <cell r="D10363" t="str">
            <v/>
          </cell>
          <cell r="E10363">
            <v>0</v>
          </cell>
          <cell r="F10363">
            <v>0</v>
          </cell>
          <cell r="G10363">
            <v>0</v>
          </cell>
        </row>
        <row r="10364">
          <cell r="A10364" t="str">
            <v/>
          </cell>
          <cell r="B10364" t="str">
            <v/>
          </cell>
          <cell r="C10364">
            <v>0</v>
          </cell>
          <cell r="D10364" t="str">
            <v/>
          </cell>
          <cell r="E10364">
            <v>0</v>
          </cell>
          <cell r="F10364">
            <v>0</v>
          </cell>
          <cell r="G10364">
            <v>0</v>
          </cell>
        </row>
        <row r="10365">
          <cell r="A10365" t="str">
            <v/>
          </cell>
          <cell r="B10365" t="str">
            <v/>
          </cell>
          <cell r="C10365">
            <v>0</v>
          </cell>
          <cell r="D10365" t="str">
            <v/>
          </cell>
          <cell r="E10365">
            <v>0</v>
          </cell>
          <cell r="F10365">
            <v>0</v>
          </cell>
          <cell r="G10365">
            <v>0</v>
          </cell>
        </row>
        <row r="10366">
          <cell r="A10366" t="str">
            <v/>
          </cell>
          <cell r="B10366" t="str">
            <v/>
          </cell>
          <cell r="C10366">
            <v>0</v>
          </cell>
          <cell r="D10366" t="str">
            <v/>
          </cell>
          <cell r="E10366">
            <v>0</v>
          </cell>
          <cell r="F10366">
            <v>0</v>
          </cell>
          <cell r="G10366">
            <v>0</v>
          </cell>
        </row>
        <row r="10367">
          <cell r="A10367" t="str">
            <v/>
          </cell>
          <cell r="B10367" t="str">
            <v/>
          </cell>
          <cell r="C10367">
            <v>0</v>
          </cell>
          <cell r="D10367" t="str">
            <v/>
          </cell>
          <cell r="E10367">
            <v>0</v>
          </cell>
          <cell r="F10367">
            <v>0</v>
          </cell>
          <cell r="G10367">
            <v>0</v>
          </cell>
        </row>
        <row r="10368">
          <cell r="A10368" t="str">
            <v/>
          </cell>
          <cell r="B10368" t="str">
            <v/>
          </cell>
          <cell r="C10368">
            <v>0</v>
          </cell>
          <cell r="D10368" t="str">
            <v/>
          </cell>
          <cell r="E10368">
            <v>0</v>
          </cell>
          <cell r="F10368">
            <v>0</v>
          </cell>
          <cell r="G10368">
            <v>0</v>
          </cell>
        </row>
        <row r="10369">
          <cell r="A10369" t="str">
            <v/>
          </cell>
          <cell r="B10369" t="str">
            <v/>
          </cell>
          <cell r="C10369">
            <v>0</v>
          </cell>
          <cell r="D10369" t="str">
            <v/>
          </cell>
          <cell r="E10369">
            <v>0</v>
          </cell>
          <cell r="F10369">
            <v>0</v>
          </cell>
          <cell r="G10369">
            <v>0</v>
          </cell>
        </row>
        <row r="10370">
          <cell r="A10370" t="str">
            <v/>
          </cell>
          <cell r="B10370" t="str">
            <v/>
          </cell>
          <cell r="C10370">
            <v>0</v>
          </cell>
          <cell r="D10370" t="str">
            <v/>
          </cell>
          <cell r="E10370">
            <v>0</v>
          </cell>
          <cell r="F10370">
            <v>0</v>
          </cell>
          <cell r="G10370">
            <v>0</v>
          </cell>
        </row>
        <row r="10371">
          <cell r="A10371" t="str">
            <v/>
          </cell>
          <cell r="B10371" t="str">
            <v/>
          </cell>
          <cell r="C10371">
            <v>0</v>
          </cell>
          <cell r="D10371" t="str">
            <v/>
          </cell>
          <cell r="E10371">
            <v>0</v>
          </cell>
          <cell r="F10371">
            <v>0</v>
          </cell>
          <cell r="G10371">
            <v>0</v>
          </cell>
        </row>
        <row r="10372">
          <cell r="A10372" t="str">
            <v/>
          </cell>
          <cell r="B10372" t="str">
            <v/>
          </cell>
          <cell r="C10372">
            <v>0</v>
          </cell>
          <cell r="D10372" t="str">
            <v/>
          </cell>
          <cell r="E10372">
            <v>0</v>
          </cell>
          <cell r="F10372">
            <v>0</v>
          </cell>
          <cell r="G10372">
            <v>0</v>
          </cell>
        </row>
        <row r="10373">
          <cell r="A10373" t="str">
            <v/>
          </cell>
          <cell r="B10373" t="str">
            <v/>
          </cell>
          <cell r="C10373">
            <v>0</v>
          </cell>
          <cell r="D10373" t="str">
            <v/>
          </cell>
          <cell r="E10373">
            <v>0</v>
          </cell>
          <cell r="F10373">
            <v>0</v>
          </cell>
          <cell r="G10373">
            <v>0</v>
          </cell>
        </row>
        <row r="10374">
          <cell r="A10374" t="str">
            <v/>
          </cell>
          <cell r="B10374" t="str">
            <v/>
          </cell>
          <cell r="C10374">
            <v>0</v>
          </cell>
          <cell r="D10374" t="str">
            <v/>
          </cell>
          <cell r="E10374">
            <v>0</v>
          </cell>
          <cell r="F10374">
            <v>0</v>
          </cell>
          <cell r="G10374">
            <v>0</v>
          </cell>
        </row>
        <row r="10375">
          <cell r="A10375" t="str">
            <v/>
          </cell>
          <cell r="B10375" t="str">
            <v/>
          </cell>
          <cell r="C10375">
            <v>0</v>
          </cell>
          <cell r="D10375" t="str">
            <v/>
          </cell>
          <cell r="E10375">
            <v>0</v>
          </cell>
          <cell r="F10375">
            <v>0</v>
          </cell>
          <cell r="G10375">
            <v>0</v>
          </cell>
        </row>
        <row r="10376">
          <cell r="A10376">
            <v>0</v>
          </cell>
          <cell r="B10376">
            <v>0</v>
          </cell>
          <cell r="C10376">
            <v>0</v>
          </cell>
          <cell r="D10376">
            <v>0</v>
          </cell>
          <cell r="E10376">
            <v>0</v>
          </cell>
          <cell r="F10376" t="str">
            <v>Total A</v>
          </cell>
          <cell r="G10376">
            <v>0</v>
          </cell>
        </row>
        <row r="10377">
          <cell r="A10377">
            <v>0</v>
          </cell>
          <cell r="B10377">
            <v>0</v>
          </cell>
          <cell r="C10377" t="str">
            <v>B - MANO DE OBRA</v>
          </cell>
          <cell r="D10377">
            <v>0</v>
          </cell>
          <cell r="E10377">
            <v>0</v>
          </cell>
          <cell r="F10377">
            <v>0</v>
          </cell>
          <cell r="G10377">
            <v>0</v>
          </cell>
        </row>
        <row r="10378">
          <cell r="A10378" t="str">
            <v/>
          </cell>
          <cell r="B10378">
            <v>0</v>
          </cell>
          <cell r="C10378">
            <v>0</v>
          </cell>
          <cell r="D10378" t="str">
            <v/>
          </cell>
          <cell r="E10378">
            <v>0</v>
          </cell>
          <cell r="F10378">
            <v>0</v>
          </cell>
          <cell r="G10378">
            <v>0</v>
          </cell>
        </row>
        <row r="10379">
          <cell r="A10379" t="str">
            <v/>
          </cell>
          <cell r="B10379">
            <v>0</v>
          </cell>
          <cell r="C10379">
            <v>0</v>
          </cell>
          <cell r="D10379" t="str">
            <v/>
          </cell>
          <cell r="E10379">
            <v>0</v>
          </cell>
          <cell r="F10379">
            <v>0</v>
          </cell>
          <cell r="G10379">
            <v>0</v>
          </cell>
        </row>
        <row r="10380">
          <cell r="A10380" t="str">
            <v/>
          </cell>
          <cell r="B10380">
            <v>0</v>
          </cell>
          <cell r="C10380">
            <v>0</v>
          </cell>
          <cell r="D10380" t="str">
            <v/>
          </cell>
          <cell r="E10380">
            <v>0</v>
          </cell>
          <cell r="F10380">
            <v>0</v>
          </cell>
          <cell r="G10380">
            <v>0</v>
          </cell>
        </row>
        <row r="10381">
          <cell r="A10381" t="str">
            <v/>
          </cell>
          <cell r="B10381">
            <v>0</v>
          </cell>
          <cell r="C10381">
            <v>0</v>
          </cell>
          <cell r="D10381" t="str">
            <v/>
          </cell>
          <cell r="E10381">
            <v>0</v>
          </cell>
          <cell r="F10381">
            <v>0</v>
          </cell>
          <cell r="G10381">
            <v>0</v>
          </cell>
        </row>
        <row r="10382">
          <cell r="A10382" t="str">
            <v/>
          </cell>
          <cell r="B10382">
            <v>0</v>
          </cell>
          <cell r="C10382">
            <v>0</v>
          </cell>
          <cell r="D10382" t="str">
            <v/>
          </cell>
          <cell r="E10382">
            <v>0</v>
          </cell>
          <cell r="F10382">
            <v>0</v>
          </cell>
          <cell r="G10382">
            <v>0</v>
          </cell>
        </row>
        <row r="10383">
          <cell r="A10383" t="str">
            <v/>
          </cell>
          <cell r="B10383">
            <v>0</v>
          </cell>
          <cell r="C10383">
            <v>0</v>
          </cell>
          <cell r="D10383" t="str">
            <v/>
          </cell>
          <cell r="E10383">
            <v>0</v>
          </cell>
          <cell r="F10383">
            <v>0</v>
          </cell>
          <cell r="G10383">
            <v>0</v>
          </cell>
        </row>
        <row r="10384">
          <cell r="A10384" t="str">
            <v/>
          </cell>
          <cell r="B10384">
            <v>0</v>
          </cell>
          <cell r="C10384">
            <v>0</v>
          </cell>
          <cell r="D10384" t="str">
            <v/>
          </cell>
          <cell r="E10384">
            <v>0</v>
          </cell>
          <cell r="F10384">
            <v>0</v>
          </cell>
          <cell r="G10384">
            <v>0</v>
          </cell>
        </row>
        <row r="10385">
          <cell r="A10385" t="str">
            <v/>
          </cell>
          <cell r="B10385">
            <v>0</v>
          </cell>
          <cell r="C10385">
            <v>0</v>
          </cell>
          <cell r="D10385" t="str">
            <v/>
          </cell>
          <cell r="E10385">
            <v>0</v>
          </cell>
          <cell r="F10385">
            <v>0</v>
          </cell>
          <cell r="G10385">
            <v>0</v>
          </cell>
        </row>
        <row r="10386">
          <cell r="A10386">
            <v>0</v>
          </cell>
          <cell r="B10386">
            <v>0</v>
          </cell>
          <cell r="C10386">
            <v>0</v>
          </cell>
          <cell r="D10386">
            <v>0</v>
          </cell>
          <cell r="E10386">
            <v>0</v>
          </cell>
          <cell r="F10386" t="str">
            <v>Total B</v>
          </cell>
          <cell r="G10386">
            <v>0</v>
          </cell>
        </row>
        <row r="10387">
          <cell r="A10387">
            <v>0</v>
          </cell>
          <cell r="B10387">
            <v>0</v>
          </cell>
          <cell r="C10387" t="str">
            <v>C - EQUIPOS</v>
          </cell>
          <cell r="D10387">
            <v>0</v>
          </cell>
          <cell r="E10387">
            <v>0</v>
          </cell>
          <cell r="F10387">
            <v>0</v>
          </cell>
          <cell r="G10387">
            <v>0</v>
          </cell>
        </row>
        <row r="10388">
          <cell r="A10388" t="str">
            <v/>
          </cell>
          <cell r="B10388" t="str">
            <v/>
          </cell>
          <cell r="C10388">
            <v>0</v>
          </cell>
          <cell r="D10388" t="str">
            <v/>
          </cell>
          <cell r="E10388">
            <v>0</v>
          </cell>
          <cell r="F10388">
            <v>0</v>
          </cell>
          <cell r="G10388">
            <v>0</v>
          </cell>
        </row>
        <row r="10389">
          <cell r="A10389" t="str">
            <v/>
          </cell>
          <cell r="B10389" t="str">
            <v/>
          </cell>
          <cell r="C10389">
            <v>0</v>
          </cell>
          <cell r="D10389" t="str">
            <v/>
          </cell>
          <cell r="E10389">
            <v>0</v>
          </cell>
          <cell r="F10389">
            <v>0</v>
          </cell>
          <cell r="G10389">
            <v>0</v>
          </cell>
        </row>
        <row r="10390">
          <cell r="A10390" t="str">
            <v/>
          </cell>
          <cell r="B10390" t="str">
            <v/>
          </cell>
          <cell r="C10390">
            <v>0</v>
          </cell>
          <cell r="D10390" t="str">
            <v/>
          </cell>
          <cell r="E10390">
            <v>0</v>
          </cell>
          <cell r="F10390">
            <v>0</v>
          </cell>
          <cell r="G10390">
            <v>0</v>
          </cell>
        </row>
        <row r="10391">
          <cell r="A10391" t="str">
            <v/>
          </cell>
          <cell r="B10391" t="str">
            <v/>
          </cell>
          <cell r="C10391">
            <v>0</v>
          </cell>
          <cell r="D10391" t="str">
            <v/>
          </cell>
          <cell r="E10391">
            <v>0</v>
          </cell>
          <cell r="F10391">
            <v>0</v>
          </cell>
          <cell r="G10391">
            <v>0</v>
          </cell>
        </row>
        <row r="10392">
          <cell r="A10392" t="str">
            <v/>
          </cell>
          <cell r="B10392" t="str">
            <v/>
          </cell>
          <cell r="C10392">
            <v>0</v>
          </cell>
          <cell r="D10392" t="str">
            <v/>
          </cell>
          <cell r="E10392">
            <v>0</v>
          </cell>
          <cell r="F10392">
            <v>0</v>
          </cell>
          <cell r="G10392">
            <v>0</v>
          </cell>
        </row>
        <row r="10393">
          <cell r="A10393" t="str">
            <v/>
          </cell>
          <cell r="B10393" t="str">
            <v/>
          </cell>
          <cell r="C10393">
            <v>0</v>
          </cell>
          <cell r="D10393" t="str">
            <v/>
          </cell>
          <cell r="E10393">
            <v>0</v>
          </cell>
          <cell r="F10393">
            <v>0</v>
          </cell>
          <cell r="G10393">
            <v>0</v>
          </cell>
        </row>
        <row r="10394">
          <cell r="A10394" t="str">
            <v/>
          </cell>
          <cell r="B10394" t="str">
            <v/>
          </cell>
          <cell r="C10394">
            <v>0</v>
          </cell>
          <cell r="D10394" t="str">
            <v/>
          </cell>
          <cell r="E10394">
            <v>0</v>
          </cell>
          <cell r="F10394">
            <v>0</v>
          </cell>
          <cell r="G10394">
            <v>0</v>
          </cell>
        </row>
        <row r="10395">
          <cell r="A10395" t="str">
            <v/>
          </cell>
          <cell r="B10395" t="str">
            <v/>
          </cell>
          <cell r="C10395">
            <v>0</v>
          </cell>
          <cell r="D10395" t="str">
            <v/>
          </cell>
          <cell r="E10395">
            <v>0</v>
          </cell>
          <cell r="F10395">
            <v>0</v>
          </cell>
          <cell r="G10395">
            <v>0</v>
          </cell>
        </row>
        <row r="10396">
          <cell r="A10396" t="str">
            <v/>
          </cell>
          <cell r="B10396" t="str">
            <v/>
          </cell>
          <cell r="C10396">
            <v>0</v>
          </cell>
          <cell r="D10396" t="str">
            <v/>
          </cell>
          <cell r="E10396">
            <v>0</v>
          </cell>
          <cell r="F10396">
            <v>0</v>
          </cell>
          <cell r="G10396">
            <v>0</v>
          </cell>
        </row>
        <row r="10397">
          <cell r="A10397">
            <v>0</v>
          </cell>
          <cell r="B10397">
            <v>0</v>
          </cell>
          <cell r="C10397">
            <v>0</v>
          </cell>
          <cell r="D10397">
            <v>0</v>
          </cell>
          <cell r="E10397">
            <v>0</v>
          </cell>
          <cell r="F10397" t="str">
            <v>Total C</v>
          </cell>
          <cell r="G10397">
            <v>0</v>
          </cell>
        </row>
        <row r="10398">
          <cell r="A10398">
            <v>0</v>
          </cell>
          <cell r="B10398">
            <v>0</v>
          </cell>
          <cell r="C10398">
            <v>0</v>
          </cell>
          <cell r="D10398">
            <v>0</v>
          </cell>
          <cell r="E10398">
            <v>0</v>
          </cell>
          <cell r="F10398">
            <v>0</v>
          </cell>
          <cell r="G10398">
            <v>0</v>
          </cell>
        </row>
        <row r="10399">
          <cell r="A10399" t="str">
            <v/>
          </cell>
          <cell r="B10399" t="str">
            <v/>
          </cell>
          <cell r="C10399">
            <v>0</v>
          </cell>
          <cell r="D10399" t="str">
            <v>Costo  Neto</v>
          </cell>
          <cell r="E10399">
            <v>0</v>
          </cell>
          <cell r="F10399" t="str">
            <v>Total D=A+B+C</v>
          </cell>
          <cell r="G10399">
            <v>0</v>
          </cell>
        </row>
        <row r="10401">
          <cell r="A10401" t="str">
            <v>ANALISIS DE PRECIOS</v>
          </cell>
          <cell r="B10401">
            <v>0</v>
          </cell>
          <cell r="C10401">
            <v>0</v>
          </cell>
          <cell r="D10401">
            <v>0</v>
          </cell>
          <cell r="E10401">
            <v>0</v>
          </cell>
          <cell r="F10401">
            <v>0</v>
          </cell>
          <cell r="G10401">
            <v>0</v>
          </cell>
        </row>
        <row r="10402">
          <cell r="A10402" t="str">
            <v>COMITENTE:</v>
          </cell>
          <cell r="B10402" t="str">
            <v>DIRECCIÓN DE ARQUITECTURA</v>
          </cell>
          <cell r="C10402">
            <v>0</v>
          </cell>
          <cell r="D10402">
            <v>0</v>
          </cell>
          <cell r="E10402">
            <v>0</v>
          </cell>
          <cell r="F10402">
            <v>0</v>
          </cell>
          <cell r="G10402">
            <v>0</v>
          </cell>
        </row>
        <row r="10403">
          <cell r="A10403" t="str">
            <v>CONTRATISTA:</v>
          </cell>
          <cell r="B10403" t="str">
            <v>FUNCIONALES SIGOP</v>
          </cell>
          <cell r="C10403">
            <v>0</v>
          </cell>
          <cell r="D10403">
            <v>0</v>
          </cell>
          <cell r="E10403">
            <v>0</v>
          </cell>
          <cell r="F10403">
            <v>0</v>
          </cell>
          <cell r="G10403">
            <v>0</v>
          </cell>
        </row>
        <row r="10404">
          <cell r="A10404" t="str">
            <v>OBRA:</v>
          </cell>
          <cell r="B10404" t="str">
            <v>PRUEBA PLANILLA DE MEDICION</v>
          </cell>
          <cell r="C10404">
            <v>0</v>
          </cell>
          <cell r="D10404">
            <v>0</v>
          </cell>
          <cell r="E10404">
            <v>0</v>
          </cell>
          <cell r="F10404" t="str">
            <v>PRECIOS A:</v>
          </cell>
          <cell r="G10404">
            <v>0</v>
          </cell>
        </row>
        <row r="10405">
          <cell r="A10405" t="str">
            <v>UBICACIÓN:</v>
          </cell>
          <cell r="B10405" t="str">
            <v>CENTRO CIVICO</v>
          </cell>
          <cell r="C10405">
            <v>0</v>
          </cell>
          <cell r="D10405">
            <v>0</v>
          </cell>
          <cell r="E10405">
            <v>0</v>
          </cell>
          <cell r="F10405">
            <v>0</v>
          </cell>
          <cell r="G10405">
            <v>0</v>
          </cell>
        </row>
        <row r="10406">
          <cell r="A10406" t="str">
            <v>RUBRO:</v>
          </cell>
          <cell r="B10406" t="str">
            <v/>
          </cell>
          <cell r="C10406" t="str">
            <v/>
          </cell>
          <cell r="D10406">
            <v>0</v>
          </cell>
          <cell r="E10406">
            <v>0</v>
          </cell>
          <cell r="F10406">
            <v>0</v>
          </cell>
          <cell r="G10406">
            <v>0</v>
          </cell>
        </row>
        <row r="10407">
          <cell r="A10407" t="str">
            <v>ITEM:</v>
          </cell>
          <cell r="B10407" t="str">
            <v/>
          </cell>
          <cell r="C10407" t="str">
            <v/>
          </cell>
          <cell r="D10407">
            <v>0</v>
          </cell>
          <cell r="E10407">
            <v>0</v>
          </cell>
          <cell r="F10407" t="str">
            <v>UNIDAD:</v>
          </cell>
          <cell r="G10407" t="str">
            <v/>
          </cell>
        </row>
        <row r="10408">
          <cell r="A10408">
            <v>0</v>
          </cell>
          <cell r="B10408">
            <v>0</v>
          </cell>
          <cell r="C10408">
            <v>0</v>
          </cell>
          <cell r="D10408">
            <v>0</v>
          </cell>
          <cell r="E10408">
            <v>0</v>
          </cell>
          <cell r="F10408">
            <v>0</v>
          </cell>
          <cell r="G10408">
            <v>0</v>
          </cell>
        </row>
        <row r="10409">
          <cell r="A10409" t="str">
            <v>DATOS REDETERMINACION</v>
          </cell>
          <cell r="B10409">
            <v>0</v>
          </cell>
          <cell r="C10409" t="str">
            <v>DESIGNACION</v>
          </cell>
          <cell r="D10409" t="str">
            <v>U</v>
          </cell>
          <cell r="E10409" t="str">
            <v>Cantidad</v>
          </cell>
          <cell r="F10409" t="str">
            <v>$ Unitarios</v>
          </cell>
          <cell r="G10409" t="str">
            <v>$ Parcial</v>
          </cell>
        </row>
        <row r="10410">
          <cell r="A10410" t="str">
            <v>CÓDIGO</v>
          </cell>
          <cell r="B10410" t="str">
            <v>DESCRIPCIÓN</v>
          </cell>
          <cell r="C10410">
            <v>0</v>
          </cell>
          <cell r="D10410">
            <v>0</v>
          </cell>
          <cell r="E10410">
            <v>0</v>
          </cell>
          <cell r="F10410">
            <v>0</v>
          </cell>
          <cell r="G10410">
            <v>0</v>
          </cell>
        </row>
        <row r="10411">
          <cell r="A10411">
            <v>0</v>
          </cell>
          <cell r="B10411">
            <v>0</v>
          </cell>
          <cell r="C10411" t="str">
            <v>A - MATERIALES</v>
          </cell>
          <cell r="D10411">
            <v>0</v>
          </cell>
          <cell r="E10411">
            <v>0</v>
          </cell>
          <cell r="F10411">
            <v>0</v>
          </cell>
          <cell r="G10411">
            <v>0</v>
          </cell>
        </row>
        <row r="10412">
          <cell r="A10412" t="str">
            <v/>
          </cell>
          <cell r="B10412" t="str">
            <v/>
          </cell>
          <cell r="C10412">
            <v>0</v>
          </cell>
          <cell r="D10412" t="str">
            <v/>
          </cell>
          <cell r="E10412">
            <v>0</v>
          </cell>
          <cell r="F10412">
            <v>0</v>
          </cell>
          <cell r="G10412">
            <v>0</v>
          </cell>
        </row>
        <row r="10413">
          <cell r="A10413" t="str">
            <v/>
          </cell>
          <cell r="B10413" t="str">
            <v/>
          </cell>
          <cell r="C10413">
            <v>0</v>
          </cell>
          <cell r="D10413" t="str">
            <v/>
          </cell>
          <cell r="E10413">
            <v>0</v>
          </cell>
          <cell r="F10413">
            <v>0</v>
          </cell>
          <cell r="G10413">
            <v>0</v>
          </cell>
        </row>
        <row r="10414">
          <cell r="A10414" t="str">
            <v/>
          </cell>
          <cell r="B10414" t="str">
            <v/>
          </cell>
          <cell r="C10414">
            <v>0</v>
          </cell>
          <cell r="D10414" t="str">
            <v/>
          </cell>
          <cell r="E10414">
            <v>0</v>
          </cell>
          <cell r="F10414">
            <v>0</v>
          </cell>
          <cell r="G10414">
            <v>0</v>
          </cell>
        </row>
        <row r="10415">
          <cell r="A10415" t="str">
            <v/>
          </cell>
          <cell r="B10415" t="str">
            <v/>
          </cell>
          <cell r="C10415">
            <v>0</v>
          </cell>
          <cell r="D10415" t="str">
            <v/>
          </cell>
          <cell r="E10415">
            <v>0</v>
          </cell>
          <cell r="F10415">
            <v>0</v>
          </cell>
          <cell r="G10415">
            <v>0</v>
          </cell>
        </row>
        <row r="10416">
          <cell r="A10416" t="str">
            <v/>
          </cell>
          <cell r="B10416" t="str">
            <v/>
          </cell>
          <cell r="C10416">
            <v>0</v>
          </cell>
          <cell r="D10416" t="str">
            <v/>
          </cell>
          <cell r="E10416">
            <v>0</v>
          </cell>
          <cell r="F10416">
            <v>0</v>
          </cell>
          <cell r="G10416">
            <v>0</v>
          </cell>
        </row>
        <row r="10417">
          <cell r="A10417" t="str">
            <v/>
          </cell>
          <cell r="B10417" t="str">
            <v/>
          </cell>
          <cell r="C10417">
            <v>0</v>
          </cell>
          <cell r="D10417" t="str">
            <v/>
          </cell>
          <cell r="E10417">
            <v>0</v>
          </cell>
          <cell r="F10417">
            <v>0</v>
          </cell>
          <cell r="G10417">
            <v>0</v>
          </cell>
        </row>
        <row r="10418">
          <cell r="A10418" t="str">
            <v/>
          </cell>
          <cell r="B10418" t="str">
            <v/>
          </cell>
          <cell r="C10418">
            <v>0</v>
          </cell>
          <cell r="D10418" t="str">
            <v/>
          </cell>
          <cell r="E10418">
            <v>0</v>
          </cell>
          <cell r="F10418">
            <v>0</v>
          </cell>
          <cell r="G10418">
            <v>0</v>
          </cell>
        </row>
        <row r="10419">
          <cell r="A10419" t="str">
            <v/>
          </cell>
          <cell r="B10419" t="str">
            <v/>
          </cell>
          <cell r="C10419">
            <v>0</v>
          </cell>
          <cell r="D10419" t="str">
            <v/>
          </cell>
          <cell r="E10419">
            <v>0</v>
          </cell>
          <cell r="F10419">
            <v>0</v>
          </cell>
          <cell r="G10419">
            <v>0</v>
          </cell>
        </row>
        <row r="10420">
          <cell r="A10420" t="str">
            <v/>
          </cell>
          <cell r="B10420" t="str">
            <v/>
          </cell>
          <cell r="C10420">
            <v>0</v>
          </cell>
          <cell r="D10420" t="str">
            <v/>
          </cell>
          <cell r="E10420">
            <v>0</v>
          </cell>
          <cell r="F10420">
            <v>0</v>
          </cell>
          <cell r="G10420">
            <v>0</v>
          </cell>
        </row>
        <row r="10421">
          <cell r="A10421" t="str">
            <v/>
          </cell>
          <cell r="B10421" t="str">
            <v/>
          </cell>
          <cell r="C10421">
            <v>0</v>
          </cell>
          <cell r="D10421" t="str">
            <v/>
          </cell>
          <cell r="E10421">
            <v>0</v>
          </cell>
          <cell r="F10421">
            <v>0</v>
          </cell>
          <cell r="G10421">
            <v>0</v>
          </cell>
        </row>
        <row r="10422">
          <cell r="A10422" t="str">
            <v/>
          </cell>
          <cell r="B10422" t="str">
            <v/>
          </cell>
          <cell r="C10422">
            <v>0</v>
          </cell>
          <cell r="D10422" t="str">
            <v/>
          </cell>
          <cell r="E10422">
            <v>0</v>
          </cell>
          <cell r="F10422">
            <v>0</v>
          </cell>
          <cell r="G10422">
            <v>0</v>
          </cell>
        </row>
        <row r="10423">
          <cell r="A10423" t="str">
            <v/>
          </cell>
          <cell r="B10423" t="str">
            <v/>
          </cell>
          <cell r="C10423">
            <v>0</v>
          </cell>
          <cell r="D10423" t="str">
            <v/>
          </cell>
          <cell r="E10423">
            <v>0</v>
          </cell>
          <cell r="F10423">
            <v>0</v>
          </cell>
          <cell r="G10423">
            <v>0</v>
          </cell>
        </row>
        <row r="10424">
          <cell r="A10424" t="str">
            <v/>
          </cell>
          <cell r="B10424" t="str">
            <v/>
          </cell>
          <cell r="C10424">
            <v>0</v>
          </cell>
          <cell r="D10424" t="str">
            <v/>
          </cell>
          <cell r="E10424">
            <v>0</v>
          </cell>
          <cell r="F10424">
            <v>0</v>
          </cell>
          <cell r="G10424">
            <v>0</v>
          </cell>
        </row>
        <row r="10425">
          <cell r="A10425" t="str">
            <v/>
          </cell>
          <cell r="B10425" t="str">
            <v/>
          </cell>
          <cell r="C10425">
            <v>0</v>
          </cell>
          <cell r="D10425" t="str">
            <v/>
          </cell>
          <cell r="E10425">
            <v>0</v>
          </cell>
          <cell r="F10425">
            <v>0</v>
          </cell>
          <cell r="G10425">
            <v>0</v>
          </cell>
        </row>
        <row r="10426">
          <cell r="A10426">
            <v>0</v>
          </cell>
          <cell r="B10426">
            <v>0</v>
          </cell>
          <cell r="C10426">
            <v>0</v>
          </cell>
          <cell r="D10426">
            <v>0</v>
          </cell>
          <cell r="E10426">
            <v>0</v>
          </cell>
          <cell r="F10426" t="str">
            <v>Total A</v>
          </cell>
          <cell r="G10426">
            <v>0</v>
          </cell>
        </row>
        <row r="10427">
          <cell r="A10427">
            <v>0</v>
          </cell>
          <cell r="B10427">
            <v>0</v>
          </cell>
          <cell r="C10427" t="str">
            <v>B - MANO DE OBRA</v>
          </cell>
          <cell r="D10427">
            <v>0</v>
          </cell>
          <cell r="E10427">
            <v>0</v>
          </cell>
          <cell r="F10427">
            <v>0</v>
          </cell>
          <cell r="G10427">
            <v>0</v>
          </cell>
        </row>
        <row r="10428">
          <cell r="A10428" t="str">
            <v/>
          </cell>
          <cell r="B10428">
            <v>0</v>
          </cell>
          <cell r="C10428">
            <v>0</v>
          </cell>
          <cell r="D10428" t="str">
            <v/>
          </cell>
          <cell r="E10428">
            <v>0</v>
          </cell>
          <cell r="F10428">
            <v>0</v>
          </cell>
          <cell r="G10428">
            <v>0</v>
          </cell>
        </row>
        <row r="10429">
          <cell r="A10429" t="str">
            <v/>
          </cell>
          <cell r="B10429">
            <v>0</v>
          </cell>
          <cell r="C10429">
            <v>0</v>
          </cell>
          <cell r="D10429" t="str">
            <v/>
          </cell>
          <cell r="E10429">
            <v>0</v>
          </cell>
          <cell r="F10429">
            <v>0</v>
          </cell>
          <cell r="G10429">
            <v>0</v>
          </cell>
        </row>
        <row r="10430">
          <cell r="A10430" t="str">
            <v/>
          </cell>
          <cell r="B10430">
            <v>0</v>
          </cell>
          <cell r="C10430">
            <v>0</v>
          </cell>
          <cell r="D10430" t="str">
            <v/>
          </cell>
          <cell r="E10430">
            <v>0</v>
          </cell>
          <cell r="F10430">
            <v>0</v>
          </cell>
          <cell r="G10430">
            <v>0</v>
          </cell>
        </row>
        <row r="10431">
          <cell r="A10431" t="str">
            <v/>
          </cell>
          <cell r="B10431">
            <v>0</v>
          </cell>
          <cell r="C10431">
            <v>0</v>
          </cell>
          <cell r="D10431" t="str">
            <v/>
          </cell>
          <cell r="E10431">
            <v>0</v>
          </cell>
          <cell r="F10431">
            <v>0</v>
          </cell>
          <cell r="G10431">
            <v>0</v>
          </cell>
        </row>
        <row r="10432">
          <cell r="A10432" t="str">
            <v/>
          </cell>
          <cell r="B10432">
            <v>0</v>
          </cell>
          <cell r="C10432">
            <v>0</v>
          </cell>
          <cell r="D10432" t="str">
            <v/>
          </cell>
          <cell r="E10432">
            <v>0</v>
          </cell>
          <cell r="F10432">
            <v>0</v>
          </cell>
          <cell r="G10432">
            <v>0</v>
          </cell>
        </row>
        <row r="10433">
          <cell r="A10433" t="str">
            <v/>
          </cell>
          <cell r="B10433">
            <v>0</v>
          </cell>
          <cell r="C10433">
            <v>0</v>
          </cell>
          <cell r="D10433" t="str">
            <v/>
          </cell>
          <cell r="E10433">
            <v>0</v>
          </cell>
          <cell r="F10433">
            <v>0</v>
          </cell>
          <cell r="G10433">
            <v>0</v>
          </cell>
        </row>
        <row r="10434">
          <cell r="A10434" t="str">
            <v/>
          </cell>
          <cell r="B10434">
            <v>0</v>
          </cell>
          <cell r="C10434">
            <v>0</v>
          </cell>
          <cell r="D10434" t="str">
            <v/>
          </cell>
          <cell r="E10434">
            <v>0</v>
          </cell>
          <cell r="F10434">
            <v>0</v>
          </cell>
          <cell r="G10434">
            <v>0</v>
          </cell>
        </row>
        <row r="10435">
          <cell r="A10435" t="str">
            <v/>
          </cell>
          <cell r="B10435">
            <v>0</v>
          </cell>
          <cell r="C10435">
            <v>0</v>
          </cell>
          <cell r="D10435" t="str">
            <v/>
          </cell>
          <cell r="E10435">
            <v>0</v>
          </cell>
          <cell r="F10435">
            <v>0</v>
          </cell>
          <cell r="G10435">
            <v>0</v>
          </cell>
        </row>
        <row r="10436">
          <cell r="A10436">
            <v>0</v>
          </cell>
          <cell r="B10436">
            <v>0</v>
          </cell>
          <cell r="C10436">
            <v>0</v>
          </cell>
          <cell r="D10436">
            <v>0</v>
          </cell>
          <cell r="E10436">
            <v>0</v>
          </cell>
          <cell r="F10436" t="str">
            <v>Total B</v>
          </cell>
          <cell r="G10436">
            <v>0</v>
          </cell>
        </row>
        <row r="10437">
          <cell r="A10437">
            <v>0</v>
          </cell>
          <cell r="B10437">
            <v>0</v>
          </cell>
          <cell r="C10437" t="str">
            <v>C - EQUIPOS</v>
          </cell>
          <cell r="D10437">
            <v>0</v>
          </cell>
          <cell r="E10437">
            <v>0</v>
          </cell>
          <cell r="F10437">
            <v>0</v>
          </cell>
          <cell r="G10437">
            <v>0</v>
          </cell>
        </row>
        <row r="10438">
          <cell r="A10438" t="str">
            <v/>
          </cell>
          <cell r="B10438" t="str">
            <v/>
          </cell>
          <cell r="C10438">
            <v>0</v>
          </cell>
          <cell r="D10438" t="str">
            <v/>
          </cell>
          <cell r="E10438">
            <v>0</v>
          </cell>
          <cell r="F10438">
            <v>0</v>
          </cell>
          <cell r="G10438">
            <v>0</v>
          </cell>
        </row>
        <row r="10439">
          <cell r="A10439" t="str">
            <v/>
          </cell>
          <cell r="B10439" t="str">
            <v/>
          </cell>
          <cell r="C10439">
            <v>0</v>
          </cell>
          <cell r="D10439" t="str">
            <v/>
          </cell>
          <cell r="E10439">
            <v>0</v>
          </cell>
          <cell r="F10439">
            <v>0</v>
          </cell>
          <cell r="G10439">
            <v>0</v>
          </cell>
        </row>
        <row r="10440">
          <cell r="A10440" t="str">
            <v/>
          </cell>
          <cell r="B10440" t="str">
            <v/>
          </cell>
          <cell r="C10440">
            <v>0</v>
          </cell>
          <cell r="D10440" t="str">
            <v/>
          </cell>
          <cell r="E10440">
            <v>0</v>
          </cell>
          <cell r="F10440">
            <v>0</v>
          </cell>
          <cell r="G10440">
            <v>0</v>
          </cell>
        </row>
        <row r="10441">
          <cell r="A10441" t="str">
            <v/>
          </cell>
          <cell r="B10441" t="str">
            <v/>
          </cell>
          <cell r="C10441">
            <v>0</v>
          </cell>
          <cell r="D10441" t="str">
            <v/>
          </cell>
          <cell r="E10441">
            <v>0</v>
          </cell>
          <cell r="F10441">
            <v>0</v>
          </cell>
          <cell r="G10441">
            <v>0</v>
          </cell>
        </row>
        <row r="10442">
          <cell r="A10442" t="str">
            <v/>
          </cell>
          <cell r="B10442" t="str">
            <v/>
          </cell>
          <cell r="C10442">
            <v>0</v>
          </cell>
          <cell r="D10442" t="str">
            <v/>
          </cell>
          <cell r="E10442">
            <v>0</v>
          </cell>
          <cell r="F10442">
            <v>0</v>
          </cell>
          <cell r="G10442">
            <v>0</v>
          </cell>
        </row>
        <row r="10443">
          <cell r="A10443" t="str">
            <v/>
          </cell>
          <cell r="B10443" t="str">
            <v/>
          </cell>
          <cell r="C10443">
            <v>0</v>
          </cell>
          <cell r="D10443" t="str">
            <v/>
          </cell>
          <cell r="E10443">
            <v>0</v>
          </cell>
          <cell r="F10443">
            <v>0</v>
          </cell>
          <cell r="G10443">
            <v>0</v>
          </cell>
        </row>
        <row r="10444">
          <cell r="A10444" t="str">
            <v/>
          </cell>
          <cell r="B10444" t="str">
            <v/>
          </cell>
          <cell r="C10444">
            <v>0</v>
          </cell>
          <cell r="D10444" t="str">
            <v/>
          </cell>
          <cell r="E10444">
            <v>0</v>
          </cell>
          <cell r="F10444">
            <v>0</v>
          </cell>
          <cell r="G10444">
            <v>0</v>
          </cell>
        </row>
        <row r="10445">
          <cell r="A10445" t="str">
            <v/>
          </cell>
          <cell r="B10445" t="str">
            <v/>
          </cell>
          <cell r="C10445">
            <v>0</v>
          </cell>
          <cell r="D10445" t="str">
            <v/>
          </cell>
          <cell r="E10445">
            <v>0</v>
          </cell>
          <cell r="F10445">
            <v>0</v>
          </cell>
          <cell r="G10445">
            <v>0</v>
          </cell>
        </row>
        <row r="10446">
          <cell r="A10446" t="str">
            <v/>
          </cell>
          <cell r="B10446" t="str">
            <v/>
          </cell>
          <cell r="C10446">
            <v>0</v>
          </cell>
          <cell r="D10446" t="str">
            <v/>
          </cell>
          <cell r="E10446">
            <v>0</v>
          </cell>
          <cell r="F10446">
            <v>0</v>
          </cell>
          <cell r="G10446">
            <v>0</v>
          </cell>
        </row>
        <row r="10447">
          <cell r="A10447">
            <v>0</v>
          </cell>
          <cell r="B10447">
            <v>0</v>
          </cell>
          <cell r="C10447">
            <v>0</v>
          </cell>
          <cell r="D10447">
            <v>0</v>
          </cell>
          <cell r="E10447">
            <v>0</v>
          </cell>
          <cell r="F10447" t="str">
            <v>Total C</v>
          </cell>
          <cell r="G10447">
            <v>0</v>
          </cell>
        </row>
        <row r="10448">
          <cell r="A10448">
            <v>0</v>
          </cell>
          <cell r="B10448">
            <v>0</v>
          </cell>
          <cell r="C10448">
            <v>0</v>
          </cell>
          <cell r="D10448">
            <v>0</v>
          </cell>
          <cell r="E10448">
            <v>0</v>
          </cell>
          <cell r="F10448">
            <v>0</v>
          </cell>
          <cell r="G10448">
            <v>0</v>
          </cell>
        </row>
        <row r="10449">
          <cell r="A10449" t="str">
            <v/>
          </cell>
          <cell r="B10449" t="str">
            <v/>
          </cell>
          <cell r="C10449">
            <v>0</v>
          </cell>
          <cell r="D10449" t="str">
            <v>Costo  Neto</v>
          </cell>
          <cell r="E10449">
            <v>0</v>
          </cell>
          <cell r="F10449" t="str">
            <v>Total D=A+B+C</v>
          </cell>
          <cell r="G10449">
            <v>0</v>
          </cell>
        </row>
        <row r="10451">
          <cell r="A10451" t="str">
            <v>ANALISIS DE PRECIOS</v>
          </cell>
          <cell r="B10451">
            <v>0</v>
          </cell>
          <cell r="C10451">
            <v>0</v>
          </cell>
          <cell r="D10451">
            <v>0</v>
          </cell>
          <cell r="E10451">
            <v>0</v>
          </cell>
          <cell r="F10451">
            <v>0</v>
          </cell>
          <cell r="G10451">
            <v>0</v>
          </cell>
        </row>
        <row r="10452">
          <cell r="A10452" t="str">
            <v>COMITENTE:</v>
          </cell>
          <cell r="B10452" t="str">
            <v>DIRECCIÓN DE ARQUITECTURA</v>
          </cell>
          <cell r="C10452">
            <v>0</v>
          </cell>
          <cell r="D10452">
            <v>0</v>
          </cell>
          <cell r="E10452">
            <v>0</v>
          </cell>
          <cell r="F10452">
            <v>0</v>
          </cell>
          <cell r="G10452">
            <v>0</v>
          </cell>
        </row>
        <row r="10453">
          <cell r="A10453" t="str">
            <v>CONTRATISTA:</v>
          </cell>
          <cell r="B10453" t="str">
            <v>FUNCIONALES SIGOP</v>
          </cell>
          <cell r="C10453">
            <v>0</v>
          </cell>
          <cell r="D10453">
            <v>0</v>
          </cell>
          <cell r="E10453">
            <v>0</v>
          </cell>
          <cell r="F10453">
            <v>0</v>
          </cell>
          <cell r="G10453">
            <v>0</v>
          </cell>
        </row>
        <row r="10454">
          <cell r="A10454" t="str">
            <v>OBRA:</v>
          </cell>
          <cell r="B10454" t="str">
            <v>PRUEBA PLANILLA DE MEDICION</v>
          </cell>
          <cell r="C10454">
            <v>0</v>
          </cell>
          <cell r="D10454">
            <v>0</v>
          </cell>
          <cell r="E10454">
            <v>0</v>
          </cell>
          <cell r="F10454" t="str">
            <v>PRECIOS A:</v>
          </cell>
          <cell r="G10454">
            <v>0</v>
          </cell>
        </row>
        <row r="10455">
          <cell r="A10455" t="str">
            <v>UBICACIÓN:</v>
          </cell>
          <cell r="B10455" t="str">
            <v>CENTRO CIVICO</v>
          </cell>
          <cell r="C10455">
            <v>0</v>
          </cell>
          <cell r="D10455">
            <v>0</v>
          </cell>
          <cell r="E10455">
            <v>0</v>
          </cell>
          <cell r="F10455">
            <v>0</v>
          </cell>
          <cell r="G10455">
            <v>0</v>
          </cell>
        </row>
        <row r="10456">
          <cell r="A10456" t="str">
            <v>RUBRO:</v>
          </cell>
          <cell r="B10456" t="str">
            <v/>
          </cell>
          <cell r="C10456" t="str">
            <v/>
          </cell>
          <cell r="D10456">
            <v>0</v>
          </cell>
          <cell r="E10456">
            <v>0</v>
          </cell>
          <cell r="F10456">
            <v>0</v>
          </cell>
          <cell r="G10456">
            <v>0</v>
          </cell>
        </row>
        <row r="10457">
          <cell r="A10457" t="str">
            <v>ITEM:</v>
          </cell>
          <cell r="B10457" t="str">
            <v/>
          </cell>
          <cell r="C10457" t="str">
            <v/>
          </cell>
          <cell r="D10457">
            <v>0</v>
          </cell>
          <cell r="E10457">
            <v>0</v>
          </cell>
          <cell r="F10457" t="str">
            <v>UNIDAD:</v>
          </cell>
          <cell r="G10457" t="str">
            <v/>
          </cell>
        </row>
        <row r="10458">
          <cell r="A10458">
            <v>0</v>
          </cell>
          <cell r="B10458">
            <v>0</v>
          </cell>
          <cell r="C10458">
            <v>0</v>
          </cell>
          <cell r="D10458">
            <v>0</v>
          </cell>
          <cell r="E10458">
            <v>0</v>
          </cell>
          <cell r="F10458">
            <v>0</v>
          </cell>
          <cell r="G10458">
            <v>0</v>
          </cell>
        </row>
        <row r="10459">
          <cell r="A10459" t="str">
            <v>DATOS REDETERMINACION</v>
          </cell>
          <cell r="B10459">
            <v>0</v>
          </cell>
          <cell r="C10459" t="str">
            <v>DESIGNACION</v>
          </cell>
          <cell r="D10459" t="str">
            <v>U</v>
          </cell>
          <cell r="E10459" t="str">
            <v>Cantidad</v>
          </cell>
          <cell r="F10459" t="str">
            <v>$ Unitarios</v>
          </cell>
          <cell r="G10459" t="str">
            <v>$ Parcial</v>
          </cell>
        </row>
        <row r="10460">
          <cell r="A10460" t="str">
            <v>CÓDIGO</v>
          </cell>
          <cell r="B10460" t="str">
            <v>DESCRIPCIÓN</v>
          </cell>
          <cell r="C10460">
            <v>0</v>
          </cell>
          <cell r="D10460">
            <v>0</v>
          </cell>
          <cell r="E10460">
            <v>0</v>
          </cell>
          <cell r="F10460">
            <v>0</v>
          </cell>
          <cell r="G10460">
            <v>0</v>
          </cell>
        </row>
        <row r="10461">
          <cell r="A10461">
            <v>0</v>
          </cell>
          <cell r="B10461">
            <v>0</v>
          </cell>
          <cell r="C10461" t="str">
            <v>A - MATERIALES</v>
          </cell>
          <cell r="D10461">
            <v>0</v>
          </cell>
          <cell r="E10461">
            <v>0</v>
          </cell>
          <cell r="F10461">
            <v>0</v>
          </cell>
          <cell r="G10461">
            <v>0</v>
          </cell>
        </row>
        <row r="10462">
          <cell r="A10462" t="str">
            <v/>
          </cell>
          <cell r="B10462" t="str">
            <v/>
          </cell>
          <cell r="C10462">
            <v>0</v>
          </cell>
          <cell r="D10462" t="str">
            <v/>
          </cell>
          <cell r="E10462">
            <v>0</v>
          </cell>
          <cell r="F10462">
            <v>0</v>
          </cell>
          <cell r="G10462">
            <v>0</v>
          </cell>
        </row>
        <row r="10463">
          <cell r="A10463" t="str">
            <v/>
          </cell>
          <cell r="B10463" t="str">
            <v/>
          </cell>
          <cell r="C10463">
            <v>0</v>
          </cell>
          <cell r="D10463" t="str">
            <v/>
          </cell>
          <cell r="E10463">
            <v>0</v>
          </cell>
          <cell r="F10463">
            <v>0</v>
          </cell>
          <cell r="G10463">
            <v>0</v>
          </cell>
        </row>
        <row r="10464">
          <cell r="A10464" t="str">
            <v/>
          </cell>
          <cell r="B10464" t="str">
            <v/>
          </cell>
          <cell r="C10464">
            <v>0</v>
          </cell>
          <cell r="D10464" t="str">
            <v/>
          </cell>
          <cell r="E10464">
            <v>0</v>
          </cell>
          <cell r="F10464">
            <v>0</v>
          </cell>
          <cell r="G10464">
            <v>0</v>
          </cell>
        </row>
        <row r="10465">
          <cell r="A10465" t="str">
            <v/>
          </cell>
          <cell r="B10465" t="str">
            <v/>
          </cell>
          <cell r="C10465">
            <v>0</v>
          </cell>
          <cell r="D10465" t="str">
            <v/>
          </cell>
          <cell r="E10465">
            <v>0</v>
          </cell>
          <cell r="F10465">
            <v>0</v>
          </cell>
          <cell r="G10465">
            <v>0</v>
          </cell>
        </row>
        <row r="10466">
          <cell r="A10466" t="str">
            <v/>
          </cell>
          <cell r="B10466" t="str">
            <v/>
          </cell>
          <cell r="C10466">
            <v>0</v>
          </cell>
          <cell r="D10466" t="str">
            <v/>
          </cell>
          <cell r="E10466">
            <v>0</v>
          </cell>
          <cell r="F10466">
            <v>0</v>
          </cell>
          <cell r="G10466">
            <v>0</v>
          </cell>
        </row>
        <row r="10467">
          <cell r="A10467" t="str">
            <v/>
          </cell>
          <cell r="B10467" t="str">
            <v/>
          </cell>
          <cell r="C10467">
            <v>0</v>
          </cell>
          <cell r="D10467" t="str">
            <v/>
          </cell>
          <cell r="E10467">
            <v>0</v>
          </cell>
          <cell r="F10467">
            <v>0</v>
          </cell>
          <cell r="G10467">
            <v>0</v>
          </cell>
        </row>
        <row r="10468">
          <cell r="A10468" t="str">
            <v/>
          </cell>
          <cell r="B10468" t="str">
            <v/>
          </cell>
          <cell r="C10468">
            <v>0</v>
          </cell>
          <cell r="D10468" t="str">
            <v/>
          </cell>
          <cell r="E10468">
            <v>0</v>
          </cell>
          <cell r="F10468">
            <v>0</v>
          </cell>
          <cell r="G10468">
            <v>0</v>
          </cell>
        </row>
        <row r="10469">
          <cell r="A10469" t="str">
            <v/>
          </cell>
          <cell r="B10469" t="str">
            <v/>
          </cell>
          <cell r="C10469">
            <v>0</v>
          </cell>
          <cell r="D10469" t="str">
            <v/>
          </cell>
          <cell r="E10469">
            <v>0</v>
          </cell>
          <cell r="F10469">
            <v>0</v>
          </cell>
          <cell r="G10469">
            <v>0</v>
          </cell>
        </row>
        <row r="10470">
          <cell r="A10470" t="str">
            <v/>
          </cell>
          <cell r="B10470" t="str">
            <v/>
          </cell>
          <cell r="C10470">
            <v>0</v>
          </cell>
          <cell r="D10470" t="str">
            <v/>
          </cell>
          <cell r="E10470">
            <v>0</v>
          </cell>
          <cell r="F10470">
            <v>0</v>
          </cell>
          <cell r="G10470">
            <v>0</v>
          </cell>
        </row>
        <row r="10471">
          <cell r="A10471" t="str">
            <v/>
          </cell>
          <cell r="B10471" t="str">
            <v/>
          </cell>
          <cell r="C10471">
            <v>0</v>
          </cell>
          <cell r="D10471" t="str">
            <v/>
          </cell>
          <cell r="E10471">
            <v>0</v>
          </cell>
          <cell r="F10471">
            <v>0</v>
          </cell>
          <cell r="G10471">
            <v>0</v>
          </cell>
        </row>
        <row r="10472">
          <cell r="A10472" t="str">
            <v/>
          </cell>
          <cell r="B10472" t="str">
            <v/>
          </cell>
          <cell r="C10472">
            <v>0</v>
          </cell>
          <cell r="D10472" t="str">
            <v/>
          </cell>
          <cell r="E10472">
            <v>0</v>
          </cell>
          <cell r="F10472">
            <v>0</v>
          </cell>
          <cell r="G10472">
            <v>0</v>
          </cell>
        </row>
        <row r="10473">
          <cell r="A10473" t="str">
            <v/>
          </cell>
          <cell r="B10473" t="str">
            <v/>
          </cell>
          <cell r="C10473">
            <v>0</v>
          </cell>
          <cell r="D10473" t="str">
            <v/>
          </cell>
          <cell r="E10473">
            <v>0</v>
          </cell>
          <cell r="F10473">
            <v>0</v>
          </cell>
          <cell r="G10473">
            <v>0</v>
          </cell>
        </row>
        <row r="10474">
          <cell r="A10474" t="str">
            <v/>
          </cell>
          <cell r="B10474" t="str">
            <v/>
          </cell>
          <cell r="C10474">
            <v>0</v>
          </cell>
          <cell r="D10474" t="str">
            <v/>
          </cell>
          <cell r="E10474">
            <v>0</v>
          </cell>
          <cell r="F10474">
            <v>0</v>
          </cell>
          <cell r="G10474">
            <v>0</v>
          </cell>
        </row>
        <row r="10475">
          <cell r="A10475" t="str">
            <v/>
          </cell>
          <cell r="B10475" t="str">
            <v/>
          </cell>
          <cell r="C10475">
            <v>0</v>
          </cell>
          <cell r="D10475" t="str">
            <v/>
          </cell>
          <cell r="E10475">
            <v>0</v>
          </cell>
          <cell r="F10475">
            <v>0</v>
          </cell>
          <cell r="G10475">
            <v>0</v>
          </cell>
        </row>
        <row r="10476">
          <cell r="A10476">
            <v>0</v>
          </cell>
          <cell r="B10476">
            <v>0</v>
          </cell>
          <cell r="C10476">
            <v>0</v>
          </cell>
          <cell r="D10476">
            <v>0</v>
          </cell>
          <cell r="E10476">
            <v>0</v>
          </cell>
          <cell r="F10476" t="str">
            <v>Total A</v>
          </cell>
          <cell r="G10476">
            <v>0</v>
          </cell>
        </row>
        <row r="10477">
          <cell r="A10477">
            <v>0</v>
          </cell>
          <cell r="B10477">
            <v>0</v>
          </cell>
          <cell r="C10477" t="str">
            <v>B - MANO DE OBRA</v>
          </cell>
          <cell r="D10477">
            <v>0</v>
          </cell>
          <cell r="E10477">
            <v>0</v>
          </cell>
          <cell r="F10477">
            <v>0</v>
          </cell>
          <cell r="G10477">
            <v>0</v>
          </cell>
        </row>
        <row r="10478">
          <cell r="A10478" t="str">
            <v/>
          </cell>
          <cell r="B10478">
            <v>0</v>
          </cell>
          <cell r="C10478">
            <v>0</v>
          </cell>
          <cell r="D10478" t="str">
            <v/>
          </cell>
          <cell r="E10478">
            <v>0</v>
          </cell>
          <cell r="F10478">
            <v>0</v>
          </cell>
          <cell r="G10478">
            <v>0</v>
          </cell>
        </row>
        <row r="10479">
          <cell r="A10479" t="str">
            <v/>
          </cell>
          <cell r="B10479">
            <v>0</v>
          </cell>
          <cell r="C10479">
            <v>0</v>
          </cell>
          <cell r="D10479" t="str">
            <v/>
          </cell>
          <cell r="E10479">
            <v>0</v>
          </cell>
          <cell r="F10479">
            <v>0</v>
          </cell>
          <cell r="G10479">
            <v>0</v>
          </cell>
        </row>
        <row r="10480">
          <cell r="A10480" t="str">
            <v/>
          </cell>
          <cell r="B10480">
            <v>0</v>
          </cell>
          <cell r="C10480">
            <v>0</v>
          </cell>
          <cell r="D10480" t="str">
            <v/>
          </cell>
          <cell r="E10480">
            <v>0</v>
          </cell>
          <cell r="F10480">
            <v>0</v>
          </cell>
          <cell r="G10480">
            <v>0</v>
          </cell>
        </row>
        <row r="10481">
          <cell r="A10481" t="str">
            <v/>
          </cell>
          <cell r="B10481">
            <v>0</v>
          </cell>
          <cell r="C10481">
            <v>0</v>
          </cell>
          <cell r="D10481" t="str">
            <v/>
          </cell>
          <cell r="E10481">
            <v>0</v>
          </cell>
          <cell r="F10481">
            <v>0</v>
          </cell>
          <cell r="G10481">
            <v>0</v>
          </cell>
        </row>
        <row r="10482">
          <cell r="A10482" t="str">
            <v/>
          </cell>
          <cell r="B10482">
            <v>0</v>
          </cell>
          <cell r="C10482">
            <v>0</v>
          </cell>
          <cell r="D10482" t="str">
            <v/>
          </cell>
          <cell r="E10482">
            <v>0</v>
          </cell>
          <cell r="F10482">
            <v>0</v>
          </cell>
          <cell r="G10482">
            <v>0</v>
          </cell>
        </row>
        <row r="10483">
          <cell r="A10483" t="str">
            <v/>
          </cell>
          <cell r="B10483">
            <v>0</v>
          </cell>
          <cell r="C10483">
            <v>0</v>
          </cell>
          <cell r="D10483" t="str">
            <v/>
          </cell>
          <cell r="E10483">
            <v>0</v>
          </cell>
          <cell r="F10483">
            <v>0</v>
          </cell>
          <cell r="G10483">
            <v>0</v>
          </cell>
        </row>
        <row r="10484">
          <cell r="A10484" t="str">
            <v/>
          </cell>
          <cell r="B10484">
            <v>0</v>
          </cell>
          <cell r="C10484">
            <v>0</v>
          </cell>
          <cell r="D10484" t="str">
            <v/>
          </cell>
          <cell r="E10484">
            <v>0</v>
          </cell>
          <cell r="F10484">
            <v>0</v>
          </cell>
          <cell r="G10484">
            <v>0</v>
          </cell>
        </row>
        <row r="10485">
          <cell r="A10485" t="str">
            <v/>
          </cell>
          <cell r="B10485">
            <v>0</v>
          </cell>
          <cell r="C10485">
            <v>0</v>
          </cell>
          <cell r="D10485" t="str">
            <v/>
          </cell>
          <cell r="E10485">
            <v>0</v>
          </cell>
          <cell r="F10485">
            <v>0</v>
          </cell>
          <cell r="G10485">
            <v>0</v>
          </cell>
        </row>
        <row r="10486">
          <cell r="A10486">
            <v>0</v>
          </cell>
          <cell r="B10486">
            <v>0</v>
          </cell>
          <cell r="C10486">
            <v>0</v>
          </cell>
          <cell r="D10486">
            <v>0</v>
          </cell>
          <cell r="E10486">
            <v>0</v>
          </cell>
          <cell r="F10486" t="str">
            <v>Total B</v>
          </cell>
          <cell r="G10486">
            <v>0</v>
          </cell>
        </row>
        <row r="10487">
          <cell r="A10487">
            <v>0</v>
          </cell>
          <cell r="B10487">
            <v>0</v>
          </cell>
          <cell r="C10487" t="str">
            <v>C - EQUIPOS</v>
          </cell>
          <cell r="D10487">
            <v>0</v>
          </cell>
          <cell r="E10487">
            <v>0</v>
          </cell>
          <cell r="F10487">
            <v>0</v>
          </cell>
          <cell r="G10487">
            <v>0</v>
          </cell>
        </row>
        <row r="10488">
          <cell r="A10488" t="str">
            <v/>
          </cell>
          <cell r="B10488" t="str">
            <v/>
          </cell>
          <cell r="C10488">
            <v>0</v>
          </cell>
          <cell r="D10488" t="str">
            <v/>
          </cell>
          <cell r="E10488">
            <v>0</v>
          </cell>
          <cell r="F10488">
            <v>0</v>
          </cell>
          <cell r="G10488">
            <v>0</v>
          </cell>
        </row>
        <row r="10489">
          <cell r="A10489" t="str">
            <v/>
          </cell>
          <cell r="B10489" t="str">
            <v/>
          </cell>
          <cell r="C10489">
            <v>0</v>
          </cell>
          <cell r="D10489" t="str">
            <v/>
          </cell>
          <cell r="E10489">
            <v>0</v>
          </cell>
          <cell r="F10489">
            <v>0</v>
          </cell>
          <cell r="G10489">
            <v>0</v>
          </cell>
        </row>
        <row r="10490">
          <cell r="A10490" t="str">
            <v/>
          </cell>
          <cell r="B10490" t="str">
            <v/>
          </cell>
          <cell r="C10490">
            <v>0</v>
          </cell>
          <cell r="D10490" t="str">
            <v/>
          </cell>
          <cell r="E10490">
            <v>0</v>
          </cell>
          <cell r="F10490">
            <v>0</v>
          </cell>
          <cell r="G10490">
            <v>0</v>
          </cell>
        </row>
        <row r="10491">
          <cell r="A10491" t="str">
            <v/>
          </cell>
          <cell r="B10491" t="str">
            <v/>
          </cell>
          <cell r="C10491">
            <v>0</v>
          </cell>
          <cell r="D10491" t="str">
            <v/>
          </cell>
          <cell r="E10491">
            <v>0</v>
          </cell>
          <cell r="F10491">
            <v>0</v>
          </cell>
          <cell r="G10491">
            <v>0</v>
          </cell>
        </row>
        <row r="10492">
          <cell r="A10492" t="str">
            <v/>
          </cell>
          <cell r="B10492" t="str">
            <v/>
          </cell>
          <cell r="C10492">
            <v>0</v>
          </cell>
          <cell r="D10492" t="str">
            <v/>
          </cell>
          <cell r="E10492">
            <v>0</v>
          </cell>
          <cell r="F10492">
            <v>0</v>
          </cell>
          <cell r="G10492">
            <v>0</v>
          </cell>
        </row>
        <row r="10493">
          <cell r="A10493" t="str">
            <v/>
          </cell>
          <cell r="B10493" t="str">
            <v/>
          </cell>
          <cell r="C10493">
            <v>0</v>
          </cell>
          <cell r="D10493" t="str">
            <v/>
          </cell>
          <cell r="E10493">
            <v>0</v>
          </cell>
          <cell r="F10493">
            <v>0</v>
          </cell>
          <cell r="G10493">
            <v>0</v>
          </cell>
        </row>
        <row r="10494">
          <cell r="A10494" t="str">
            <v/>
          </cell>
          <cell r="B10494" t="str">
            <v/>
          </cell>
          <cell r="C10494">
            <v>0</v>
          </cell>
          <cell r="D10494" t="str">
            <v/>
          </cell>
          <cell r="E10494">
            <v>0</v>
          </cell>
          <cell r="F10494">
            <v>0</v>
          </cell>
          <cell r="G10494">
            <v>0</v>
          </cell>
        </row>
        <row r="10495">
          <cell r="A10495" t="str">
            <v/>
          </cell>
          <cell r="B10495" t="str">
            <v/>
          </cell>
          <cell r="C10495">
            <v>0</v>
          </cell>
          <cell r="D10495" t="str">
            <v/>
          </cell>
          <cell r="E10495">
            <v>0</v>
          </cell>
          <cell r="F10495">
            <v>0</v>
          </cell>
          <cell r="G10495">
            <v>0</v>
          </cell>
        </row>
        <row r="10496">
          <cell r="A10496" t="str">
            <v/>
          </cell>
          <cell r="B10496" t="str">
            <v/>
          </cell>
          <cell r="C10496">
            <v>0</v>
          </cell>
          <cell r="D10496" t="str">
            <v/>
          </cell>
          <cell r="E10496">
            <v>0</v>
          </cell>
          <cell r="F10496">
            <v>0</v>
          </cell>
          <cell r="G10496">
            <v>0</v>
          </cell>
        </row>
        <row r="10497">
          <cell r="A10497">
            <v>0</v>
          </cell>
          <cell r="B10497">
            <v>0</v>
          </cell>
          <cell r="C10497">
            <v>0</v>
          </cell>
          <cell r="D10497">
            <v>0</v>
          </cell>
          <cell r="E10497">
            <v>0</v>
          </cell>
          <cell r="F10497" t="str">
            <v>Total C</v>
          </cell>
          <cell r="G10497">
            <v>0</v>
          </cell>
        </row>
        <row r="10498">
          <cell r="A10498">
            <v>0</v>
          </cell>
          <cell r="B10498">
            <v>0</v>
          </cell>
          <cell r="C10498">
            <v>0</v>
          </cell>
          <cell r="D10498">
            <v>0</v>
          </cell>
          <cell r="E10498">
            <v>0</v>
          </cell>
          <cell r="F10498">
            <v>0</v>
          </cell>
          <cell r="G10498">
            <v>0</v>
          </cell>
        </row>
        <row r="10499">
          <cell r="A10499" t="str">
            <v/>
          </cell>
          <cell r="B10499" t="str">
            <v/>
          </cell>
          <cell r="C10499">
            <v>0</v>
          </cell>
          <cell r="D10499" t="str">
            <v>Costo  Neto</v>
          </cell>
          <cell r="E10499">
            <v>0</v>
          </cell>
          <cell r="F10499" t="str">
            <v>Total D=A+B+C</v>
          </cell>
          <cell r="G10499">
            <v>0</v>
          </cell>
        </row>
        <row r="10501">
          <cell r="A10501" t="str">
            <v>ANALISIS DE PRECIOS</v>
          </cell>
          <cell r="B10501">
            <v>0</v>
          </cell>
          <cell r="C10501">
            <v>0</v>
          </cell>
          <cell r="D10501">
            <v>0</v>
          </cell>
          <cell r="E10501">
            <v>0</v>
          </cell>
          <cell r="F10501">
            <v>0</v>
          </cell>
          <cell r="G10501">
            <v>0</v>
          </cell>
        </row>
        <row r="10502">
          <cell r="A10502" t="str">
            <v>COMITENTE:</v>
          </cell>
          <cell r="B10502" t="str">
            <v>DIRECCIÓN DE ARQUITECTURA</v>
          </cell>
          <cell r="C10502">
            <v>0</v>
          </cell>
          <cell r="D10502">
            <v>0</v>
          </cell>
          <cell r="E10502">
            <v>0</v>
          </cell>
          <cell r="F10502">
            <v>0</v>
          </cell>
          <cell r="G10502">
            <v>0</v>
          </cell>
        </row>
        <row r="10503">
          <cell r="A10503" t="str">
            <v>CONTRATISTA:</v>
          </cell>
          <cell r="B10503" t="str">
            <v>FUNCIONALES SIGOP</v>
          </cell>
          <cell r="C10503">
            <v>0</v>
          </cell>
          <cell r="D10503">
            <v>0</v>
          </cell>
          <cell r="E10503">
            <v>0</v>
          </cell>
          <cell r="F10503">
            <v>0</v>
          </cell>
          <cell r="G10503">
            <v>0</v>
          </cell>
        </row>
        <row r="10504">
          <cell r="A10504" t="str">
            <v>OBRA:</v>
          </cell>
          <cell r="B10504" t="str">
            <v>PRUEBA PLANILLA DE MEDICION</v>
          </cell>
          <cell r="C10504">
            <v>0</v>
          </cell>
          <cell r="D10504">
            <v>0</v>
          </cell>
          <cell r="E10504">
            <v>0</v>
          </cell>
          <cell r="F10504" t="str">
            <v>PRECIOS A:</v>
          </cell>
          <cell r="G10504">
            <v>0</v>
          </cell>
        </row>
        <row r="10505">
          <cell r="A10505" t="str">
            <v>UBICACIÓN:</v>
          </cell>
          <cell r="B10505" t="str">
            <v>CENTRO CIVICO</v>
          </cell>
          <cell r="C10505">
            <v>0</v>
          </cell>
          <cell r="D10505">
            <v>0</v>
          </cell>
          <cell r="E10505">
            <v>0</v>
          </cell>
          <cell r="F10505">
            <v>0</v>
          </cell>
          <cell r="G10505">
            <v>0</v>
          </cell>
        </row>
        <row r="10506">
          <cell r="A10506" t="str">
            <v>RUBRO:</v>
          </cell>
          <cell r="B10506" t="str">
            <v/>
          </cell>
          <cell r="C10506" t="str">
            <v/>
          </cell>
          <cell r="D10506">
            <v>0</v>
          </cell>
          <cell r="E10506">
            <v>0</v>
          </cell>
          <cell r="F10506">
            <v>0</v>
          </cell>
          <cell r="G10506">
            <v>0</v>
          </cell>
        </row>
        <row r="10507">
          <cell r="A10507" t="str">
            <v>ITEM:</v>
          </cell>
          <cell r="B10507" t="str">
            <v/>
          </cell>
          <cell r="C10507" t="str">
            <v/>
          </cell>
          <cell r="D10507">
            <v>0</v>
          </cell>
          <cell r="E10507">
            <v>0</v>
          </cell>
          <cell r="F10507" t="str">
            <v>UNIDAD:</v>
          </cell>
          <cell r="G10507" t="str">
            <v/>
          </cell>
        </row>
        <row r="10508">
          <cell r="A10508">
            <v>0</v>
          </cell>
          <cell r="B10508">
            <v>0</v>
          </cell>
          <cell r="C10508">
            <v>0</v>
          </cell>
          <cell r="D10508">
            <v>0</v>
          </cell>
          <cell r="E10508">
            <v>0</v>
          </cell>
          <cell r="F10508">
            <v>0</v>
          </cell>
          <cell r="G10508">
            <v>0</v>
          </cell>
        </row>
        <row r="10509">
          <cell r="A10509" t="str">
            <v>DATOS REDETERMINACION</v>
          </cell>
          <cell r="B10509">
            <v>0</v>
          </cell>
          <cell r="C10509" t="str">
            <v>DESIGNACION</v>
          </cell>
          <cell r="D10509" t="str">
            <v>U</v>
          </cell>
          <cell r="E10509" t="str">
            <v>Cantidad</v>
          </cell>
          <cell r="F10509" t="str">
            <v>$ Unitarios</v>
          </cell>
          <cell r="G10509" t="str">
            <v>$ Parcial</v>
          </cell>
        </row>
        <row r="10510">
          <cell r="A10510" t="str">
            <v>CÓDIGO</v>
          </cell>
          <cell r="B10510" t="str">
            <v>DESCRIPCIÓN</v>
          </cell>
          <cell r="C10510">
            <v>0</v>
          </cell>
          <cell r="D10510">
            <v>0</v>
          </cell>
          <cell r="E10510">
            <v>0</v>
          </cell>
          <cell r="F10510">
            <v>0</v>
          </cell>
          <cell r="G10510">
            <v>0</v>
          </cell>
        </row>
        <row r="10511">
          <cell r="A10511">
            <v>0</v>
          </cell>
          <cell r="B10511">
            <v>0</v>
          </cell>
          <cell r="C10511" t="str">
            <v>A - MATERIALES</v>
          </cell>
          <cell r="D10511">
            <v>0</v>
          </cell>
          <cell r="E10511">
            <v>0</v>
          </cell>
          <cell r="F10511">
            <v>0</v>
          </cell>
          <cell r="G10511">
            <v>0</v>
          </cell>
        </row>
        <row r="10512">
          <cell r="A10512" t="str">
            <v/>
          </cell>
          <cell r="B10512" t="str">
            <v/>
          </cell>
          <cell r="C10512">
            <v>0</v>
          </cell>
          <cell r="D10512" t="str">
            <v/>
          </cell>
          <cell r="E10512">
            <v>0</v>
          </cell>
          <cell r="F10512">
            <v>0</v>
          </cell>
          <cell r="G10512">
            <v>0</v>
          </cell>
        </row>
        <row r="10513">
          <cell r="A10513" t="str">
            <v/>
          </cell>
          <cell r="B10513" t="str">
            <v/>
          </cell>
          <cell r="C10513">
            <v>0</v>
          </cell>
          <cell r="D10513" t="str">
            <v/>
          </cell>
          <cell r="E10513">
            <v>0</v>
          </cell>
          <cell r="F10513">
            <v>0</v>
          </cell>
          <cell r="G10513">
            <v>0</v>
          </cell>
        </row>
        <row r="10514">
          <cell r="A10514" t="str">
            <v/>
          </cell>
          <cell r="B10514" t="str">
            <v/>
          </cell>
          <cell r="C10514">
            <v>0</v>
          </cell>
          <cell r="D10514" t="str">
            <v/>
          </cell>
          <cell r="E10514">
            <v>0</v>
          </cell>
          <cell r="F10514">
            <v>0</v>
          </cell>
          <cell r="G10514">
            <v>0</v>
          </cell>
        </row>
        <row r="10515">
          <cell r="A10515" t="str">
            <v/>
          </cell>
          <cell r="B10515" t="str">
            <v/>
          </cell>
          <cell r="C10515">
            <v>0</v>
          </cell>
          <cell r="D10515" t="str">
            <v/>
          </cell>
          <cell r="E10515">
            <v>0</v>
          </cell>
          <cell r="F10515">
            <v>0</v>
          </cell>
          <cell r="G10515">
            <v>0</v>
          </cell>
        </row>
        <row r="10516">
          <cell r="A10516" t="str">
            <v/>
          </cell>
          <cell r="B10516" t="str">
            <v/>
          </cell>
          <cell r="C10516">
            <v>0</v>
          </cell>
          <cell r="D10516" t="str">
            <v/>
          </cell>
          <cell r="E10516">
            <v>0</v>
          </cell>
          <cell r="F10516">
            <v>0</v>
          </cell>
          <cell r="G10516">
            <v>0</v>
          </cell>
        </row>
        <row r="10517">
          <cell r="A10517" t="str">
            <v/>
          </cell>
          <cell r="B10517" t="str">
            <v/>
          </cell>
          <cell r="C10517">
            <v>0</v>
          </cell>
          <cell r="D10517" t="str">
            <v/>
          </cell>
          <cell r="E10517">
            <v>0</v>
          </cell>
          <cell r="F10517">
            <v>0</v>
          </cell>
          <cell r="G10517">
            <v>0</v>
          </cell>
        </row>
        <row r="10518">
          <cell r="A10518" t="str">
            <v/>
          </cell>
          <cell r="B10518" t="str">
            <v/>
          </cell>
          <cell r="C10518">
            <v>0</v>
          </cell>
          <cell r="D10518" t="str">
            <v/>
          </cell>
          <cell r="E10518">
            <v>0</v>
          </cell>
          <cell r="F10518">
            <v>0</v>
          </cell>
          <cell r="G10518">
            <v>0</v>
          </cell>
        </row>
        <row r="10519">
          <cell r="A10519" t="str">
            <v/>
          </cell>
          <cell r="B10519" t="str">
            <v/>
          </cell>
          <cell r="C10519">
            <v>0</v>
          </cell>
          <cell r="D10519" t="str">
            <v/>
          </cell>
          <cell r="E10519">
            <v>0</v>
          </cell>
          <cell r="F10519">
            <v>0</v>
          </cell>
          <cell r="G10519">
            <v>0</v>
          </cell>
        </row>
        <row r="10520">
          <cell r="A10520" t="str">
            <v/>
          </cell>
          <cell r="B10520" t="str">
            <v/>
          </cell>
          <cell r="C10520">
            <v>0</v>
          </cell>
          <cell r="D10520" t="str">
            <v/>
          </cell>
          <cell r="E10520">
            <v>0</v>
          </cell>
          <cell r="F10520">
            <v>0</v>
          </cell>
          <cell r="G10520">
            <v>0</v>
          </cell>
        </row>
        <row r="10521">
          <cell r="A10521" t="str">
            <v/>
          </cell>
          <cell r="B10521" t="str">
            <v/>
          </cell>
          <cell r="C10521">
            <v>0</v>
          </cell>
          <cell r="D10521" t="str">
            <v/>
          </cell>
          <cell r="E10521">
            <v>0</v>
          </cell>
          <cell r="F10521">
            <v>0</v>
          </cell>
          <cell r="G10521">
            <v>0</v>
          </cell>
        </row>
        <row r="10522">
          <cell r="A10522" t="str">
            <v/>
          </cell>
          <cell r="B10522" t="str">
            <v/>
          </cell>
          <cell r="C10522">
            <v>0</v>
          </cell>
          <cell r="D10522" t="str">
            <v/>
          </cell>
          <cell r="E10522">
            <v>0</v>
          </cell>
          <cell r="F10522">
            <v>0</v>
          </cell>
          <cell r="G10522">
            <v>0</v>
          </cell>
        </row>
        <row r="10523">
          <cell r="A10523" t="str">
            <v/>
          </cell>
          <cell r="B10523" t="str">
            <v/>
          </cell>
          <cell r="C10523">
            <v>0</v>
          </cell>
          <cell r="D10523" t="str">
            <v/>
          </cell>
          <cell r="E10523">
            <v>0</v>
          </cell>
          <cell r="F10523">
            <v>0</v>
          </cell>
          <cell r="G10523">
            <v>0</v>
          </cell>
        </row>
        <row r="10524">
          <cell r="A10524" t="str">
            <v/>
          </cell>
          <cell r="B10524" t="str">
            <v/>
          </cell>
          <cell r="C10524">
            <v>0</v>
          </cell>
          <cell r="D10524" t="str">
            <v/>
          </cell>
          <cell r="E10524">
            <v>0</v>
          </cell>
          <cell r="F10524">
            <v>0</v>
          </cell>
          <cell r="G10524">
            <v>0</v>
          </cell>
        </row>
        <row r="10525">
          <cell r="A10525" t="str">
            <v/>
          </cell>
          <cell r="B10525" t="str">
            <v/>
          </cell>
          <cell r="C10525">
            <v>0</v>
          </cell>
          <cell r="D10525" t="str">
            <v/>
          </cell>
          <cell r="E10525">
            <v>0</v>
          </cell>
          <cell r="F10525">
            <v>0</v>
          </cell>
          <cell r="G10525">
            <v>0</v>
          </cell>
        </row>
        <row r="10526">
          <cell r="A10526">
            <v>0</v>
          </cell>
          <cell r="B10526">
            <v>0</v>
          </cell>
          <cell r="C10526">
            <v>0</v>
          </cell>
          <cell r="D10526">
            <v>0</v>
          </cell>
          <cell r="E10526">
            <v>0</v>
          </cell>
          <cell r="F10526" t="str">
            <v>Total A</v>
          </cell>
          <cell r="G10526">
            <v>0</v>
          </cell>
        </row>
        <row r="10527">
          <cell r="A10527">
            <v>0</v>
          </cell>
          <cell r="B10527">
            <v>0</v>
          </cell>
          <cell r="C10527" t="str">
            <v>B - MANO DE OBRA</v>
          </cell>
          <cell r="D10527">
            <v>0</v>
          </cell>
          <cell r="E10527">
            <v>0</v>
          </cell>
          <cell r="F10527">
            <v>0</v>
          </cell>
          <cell r="G10527">
            <v>0</v>
          </cell>
        </row>
        <row r="10528">
          <cell r="A10528" t="str">
            <v/>
          </cell>
          <cell r="B10528">
            <v>0</v>
          </cell>
          <cell r="C10528">
            <v>0</v>
          </cell>
          <cell r="D10528" t="str">
            <v/>
          </cell>
          <cell r="E10528">
            <v>0</v>
          </cell>
          <cell r="F10528">
            <v>0</v>
          </cell>
          <cell r="G10528">
            <v>0</v>
          </cell>
        </row>
        <row r="10529">
          <cell r="A10529" t="str">
            <v/>
          </cell>
          <cell r="B10529">
            <v>0</v>
          </cell>
          <cell r="C10529">
            <v>0</v>
          </cell>
          <cell r="D10529" t="str">
            <v/>
          </cell>
          <cell r="E10529">
            <v>0</v>
          </cell>
          <cell r="F10529">
            <v>0</v>
          </cell>
          <cell r="G10529">
            <v>0</v>
          </cell>
        </row>
        <row r="10530">
          <cell r="A10530" t="str">
            <v/>
          </cell>
          <cell r="B10530">
            <v>0</v>
          </cell>
          <cell r="C10530">
            <v>0</v>
          </cell>
          <cell r="D10530" t="str">
            <v/>
          </cell>
          <cell r="E10530">
            <v>0</v>
          </cell>
          <cell r="F10530">
            <v>0</v>
          </cell>
          <cell r="G10530">
            <v>0</v>
          </cell>
        </row>
        <row r="10531">
          <cell r="A10531" t="str">
            <v/>
          </cell>
          <cell r="B10531">
            <v>0</v>
          </cell>
          <cell r="C10531">
            <v>0</v>
          </cell>
          <cell r="D10531" t="str">
            <v/>
          </cell>
          <cell r="E10531">
            <v>0</v>
          </cell>
          <cell r="F10531">
            <v>0</v>
          </cell>
          <cell r="G10531">
            <v>0</v>
          </cell>
        </row>
        <row r="10532">
          <cell r="A10532" t="str">
            <v/>
          </cell>
          <cell r="B10532">
            <v>0</v>
          </cell>
          <cell r="C10532">
            <v>0</v>
          </cell>
          <cell r="D10532" t="str">
            <v/>
          </cell>
          <cell r="E10532">
            <v>0</v>
          </cell>
          <cell r="F10532">
            <v>0</v>
          </cell>
          <cell r="G10532">
            <v>0</v>
          </cell>
        </row>
        <row r="10533">
          <cell r="A10533" t="str">
            <v/>
          </cell>
          <cell r="B10533">
            <v>0</v>
          </cell>
          <cell r="C10533">
            <v>0</v>
          </cell>
          <cell r="D10533" t="str">
            <v/>
          </cell>
          <cell r="E10533">
            <v>0</v>
          </cell>
          <cell r="F10533">
            <v>0</v>
          </cell>
          <cell r="G10533">
            <v>0</v>
          </cell>
        </row>
        <row r="10534">
          <cell r="A10534" t="str">
            <v/>
          </cell>
          <cell r="B10534">
            <v>0</v>
          </cell>
          <cell r="C10534">
            <v>0</v>
          </cell>
          <cell r="D10534" t="str">
            <v/>
          </cell>
          <cell r="E10534">
            <v>0</v>
          </cell>
          <cell r="F10534">
            <v>0</v>
          </cell>
          <cell r="G10534">
            <v>0</v>
          </cell>
        </row>
        <row r="10535">
          <cell r="A10535" t="str">
            <v/>
          </cell>
          <cell r="B10535">
            <v>0</v>
          </cell>
          <cell r="C10535">
            <v>0</v>
          </cell>
          <cell r="D10535" t="str">
            <v/>
          </cell>
          <cell r="E10535">
            <v>0</v>
          </cell>
          <cell r="F10535">
            <v>0</v>
          </cell>
          <cell r="G10535">
            <v>0</v>
          </cell>
        </row>
        <row r="10536">
          <cell r="A10536">
            <v>0</v>
          </cell>
          <cell r="B10536">
            <v>0</v>
          </cell>
          <cell r="C10536">
            <v>0</v>
          </cell>
          <cell r="D10536">
            <v>0</v>
          </cell>
          <cell r="E10536">
            <v>0</v>
          </cell>
          <cell r="F10536" t="str">
            <v>Total B</v>
          </cell>
          <cell r="G10536">
            <v>0</v>
          </cell>
        </row>
        <row r="10537">
          <cell r="A10537">
            <v>0</v>
          </cell>
          <cell r="B10537">
            <v>0</v>
          </cell>
          <cell r="C10537" t="str">
            <v>C - EQUIPOS</v>
          </cell>
          <cell r="D10537">
            <v>0</v>
          </cell>
          <cell r="E10537">
            <v>0</v>
          </cell>
          <cell r="F10537">
            <v>0</v>
          </cell>
          <cell r="G10537">
            <v>0</v>
          </cell>
        </row>
        <row r="10538">
          <cell r="A10538" t="str">
            <v/>
          </cell>
          <cell r="B10538" t="str">
            <v/>
          </cell>
          <cell r="C10538">
            <v>0</v>
          </cell>
          <cell r="D10538" t="str">
            <v/>
          </cell>
          <cell r="E10538">
            <v>0</v>
          </cell>
          <cell r="F10538">
            <v>0</v>
          </cell>
          <cell r="G10538">
            <v>0</v>
          </cell>
        </row>
        <row r="10539">
          <cell r="A10539" t="str">
            <v/>
          </cell>
          <cell r="B10539" t="str">
            <v/>
          </cell>
          <cell r="C10539">
            <v>0</v>
          </cell>
          <cell r="D10539" t="str">
            <v/>
          </cell>
          <cell r="E10539">
            <v>0</v>
          </cell>
          <cell r="F10539">
            <v>0</v>
          </cell>
          <cell r="G10539">
            <v>0</v>
          </cell>
        </row>
        <row r="10540">
          <cell r="A10540" t="str">
            <v/>
          </cell>
          <cell r="B10540" t="str">
            <v/>
          </cell>
          <cell r="C10540">
            <v>0</v>
          </cell>
          <cell r="D10540" t="str">
            <v/>
          </cell>
          <cell r="E10540">
            <v>0</v>
          </cell>
          <cell r="F10540">
            <v>0</v>
          </cell>
          <cell r="G10540">
            <v>0</v>
          </cell>
        </row>
        <row r="10541">
          <cell r="A10541" t="str">
            <v/>
          </cell>
          <cell r="B10541" t="str">
            <v/>
          </cell>
          <cell r="C10541">
            <v>0</v>
          </cell>
          <cell r="D10541" t="str">
            <v/>
          </cell>
          <cell r="E10541">
            <v>0</v>
          </cell>
          <cell r="F10541">
            <v>0</v>
          </cell>
          <cell r="G10541">
            <v>0</v>
          </cell>
        </row>
        <row r="10542">
          <cell r="A10542" t="str">
            <v/>
          </cell>
          <cell r="B10542" t="str">
            <v/>
          </cell>
          <cell r="C10542">
            <v>0</v>
          </cell>
          <cell r="D10542" t="str">
            <v/>
          </cell>
          <cell r="E10542">
            <v>0</v>
          </cell>
          <cell r="F10542">
            <v>0</v>
          </cell>
          <cell r="G10542">
            <v>0</v>
          </cell>
        </row>
        <row r="10543">
          <cell r="A10543" t="str">
            <v/>
          </cell>
          <cell r="B10543" t="str">
            <v/>
          </cell>
          <cell r="C10543">
            <v>0</v>
          </cell>
          <cell r="D10543" t="str">
            <v/>
          </cell>
          <cell r="E10543">
            <v>0</v>
          </cell>
          <cell r="F10543">
            <v>0</v>
          </cell>
          <cell r="G10543">
            <v>0</v>
          </cell>
        </row>
        <row r="10544">
          <cell r="A10544" t="str">
            <v/>
          </cell>
          <cell r="B10544" t="str">
            <v/>
          </cell>
          <cell r="C10544">
            <v>0</v>
          </cell>
          <cell r="D10544" t="str">
            <v/>
          </cell>
          <cell r="E10544">
            <v>0</v>
          </cell>
          <cell r="F10544">
            <v>0</v>
          </cell>
          <cell r="G10544">
            <v>0</v>
          </cell>
        </row>
        <row r="10545">
          <cell r="A10545" t="str">
            <v/>
          </cell>
          <cell r="B10545" t="str">
            <v/>
          </cell>
          <cell r="C10545">
            <v>0</v>
          </cell>
          <cell r="D10545" t="str">
            <v/>
          </cell>
          <cell r="E10545">
            <v>0</v>
          </cell>
          <cell r="F10545">
            <v>0</v>
          </cell>
          <cell r="G10545">
            <v>0</v>
          </cell>
        </row>
        <row r="10546">
          <cell r="A10546" t="str">
            <v/>
          </cell>
          <cell r="B10546" t="str">
            <v/>
          </cell>
          <cell r="C10546">
            <v>0</v>
          </cell>
          <cell r="D10546" t="str">
            <v/>
          </cell>
          <cell r="E10546">
            <v>0</v>
          </cell>
          <cell r="F10546">
            <v>0</v>
          </cell>
          <cell r="G10546">
            <v>0</v>
          </cell>
        </row>
        <row r="10547">
          <cell r="A10547">
            <v>0</v>
          </cell>
          <cell r="B10547">
            <v>0</v>
          </cell>
          <cell r="C10547">
            <v>0</v>
          </cell>
          <cell r="D10547">
            <v>0</v>
          </cell>
          <cell r="E10547">
            <v>0</v>
          </cell>
          <cell r="F10547" t="str">
            <v>Total C</v>
          </cell>
          <cell r="G10547">
            <v>0</v>
          </cell>
        </row>
        <row r="10548">
          <cell r="A10548">
            <v>0</v>
          </cell>
          <cell r="B10548">
            <v>0</v>
          </cell>
          <cell r="C10548">
            <v>0</v>
          </cell>
          <cell r="D10548">
            <v>0</v>
          </cell>
          <cell r="E10548">
            <v>0</v>
          </cell>
          <cell r="F10548">
            <v>0</v>
          </cell>
          <cell r="G10548">
            <v>0</v>
          </cell>
        </row>
        <row r="10549">
          <cell r="A10549" t="str">
            <v/>
          </cell>
          <cell r="B10549" t="str">
            <v/>
          </cell>
          <cell r="C10549">
            <v>0</v>
          </cell>
          <cell r="D10549" t="str">
            <v>Costo  Neto</v>
          </cell>
          <cell r="E10549">
            <v>0</v>
          </cell>
          <cell r="F10549" t="str">
            <v>Total D=A+B+C</v>
          </cell>
          <cell r="G10549">
            <v>0</v>
          </cell>
        </row>
        <row r="10551">
          <cell r="A10551" t="str">
            <v>ANALISIS DE PRECIOS</v>
          </cell>
          <cell r="B10551">
            <v>0</v>
          </cell>
          <cell r="C10551">
            <v>0</v>
          </cell>
          <cell r="D10551">
            <v>0</v>
          </cell>
          <cell r="E10551">
            <v>0</v>
          </cell>
          <cell r="F10551">
            <v>0</v>
          </cell>
          <cell r="G10551">
            <v>0</v>
          </cell>
        </row>
        <row r="10552">
          <cell r="A10552" t="str">
            <v>COMITENTE:</v>
          </cell>
          <cell r="B10552" t="str">
            <v>DIRECCIÓN DE ARQUITECTURA</v>
          </cell>
          <cell r="C10552">
            <v>0</v>
          </cell>
          <cell r="D10552">
            <v>0</v>
          </cell>
          <cell r="E10552">
            <v>0</v>
          </cell>
          <cell r="F10552">
            <v>0</v>
          </cell>
          <cell r="G10552">
            <v>0</v>
          </cell>
        </row>
        <row r="10553">
          <cell r="A10553" t="str">
            <v>CONTRATISTA:</v>
          </cell>
          <cell r="B10553" t="str">
            <v>FUNCIONALES SIGOP</v>
          </cell>
          <cell r="C10553">
            <v>0</v>
          </cell>
          <cell r="D10553">
            <v>0</v>
          </cell>
          <cell r="E10553">
            <v>0</v>
          </cell>
          <cell r="F10553">
            <v>0</v>
          </cell>
          <cell r="G10553">
            <v>0</v>
          </cell>
        </row>
        <row r="10554">
          <cell r="A10554" t="str">
            <v>OBRA:</v>
          </cell>
          <cell r="B10554" t="str">
            <v>PRUEBA PLANILLA DE MEDICION</v>
          </cell>
          <cell r="C10554">
            <v>0</v>
          </cell>
          <cell r="D10554">
            <v>0</v>
          </cell>
          <cell r="E10554">
            <v>0</v>
          </cell>
          <cell r="F10554" t="str">
            <v>PRECIOS A:</v>
          </cell>
          <cell r="G10554">
            <v>0</v>
          </cell>
        </row>
        <row r="10555">
          <cell r="A10555" t="str">
            <v>UBICACIÓN:</v>
          </cell>
          <cell r="B10555" t="str">
            <v>CENTRO CIVICO</v>
          </cell>
          <cell r="C10555">
            <v>0</v>
          </cell>
          <cell r="D10555">
            <v>0</v>
          </cell>
          <cell r="E10555">
            <v>0</v>
          </cell>
          <cell r="F10555">
            <v>0</v>
          </cell>
          <cell r="G10555">
            <v>0</v>
          </cell>
        </row>
        <row r="10556">
          <cell r="A10556" t="str">
            <v>RUBRO:</v>
          </cell>
          <cell r="B10556" t="str">
            <v/>
          </cell>
          <cell r="C10556" t="str">
            <v/>
          </cell>
          <cell r="D10556">
            <v>0</v>
          </cell>
          <cell r="E10556">
            <v>0</v>
          </cell>
          <cell r="F10556">
            <v>0</v>
          </cell>
          <cell r="G10556">
            <v>0</v>
          </cell>
        </row>
        <row r="10557">
          <cell r="A10557" t="str">
            <v>ITEM:</v>
          </cell>
          <cell r="B10557" t="str">
            <v/>
          </cell>
          <cell r="C10557" t="str">
            <v/>
          </cell>
          <cell r="D10557">
            <v>0</v>
          </cell>
          <cell r="E10557">
            <v>0</v>
          </cell>
          <cell r="F10557" t="str">
            <v>UNIDAD:</v>
          </cell>
          <cell r="G10557" t="str">
            <v/>
          </cell>
        </row>
        <row r="10558">
          <cell r="A10558">
            <v>0</v>
          </cell>
          <cell r="B10558">
            <v>0</v>
          </cell>
          <cell r="C10558">
            <v>0</v>
          </cell>
          <cell r="D10558">
            <v>0</v>
          </cell>
          <cell r="E10558">
            <v>0</v>
          </cell>
          <cell r="F10558">
            <v>0</v>
          </cell>
          <cell r="G10558">
            <v>0</v>
          </cell>
        </row>
        <row r="10559">
          <cell r="A10559" t="str">
            <v>DATOS REDETERMINACION</v>
          </cell>
          <cell r="B10559">
            <v>0</v>
          </cell>
          <cell r="C10559" t="str">
            <v>DESIGNACION</v>
          </cell>
          <cell r="D10559" t="str">
            <v>U</v>
          </cell>
          <cell r="E10559" t="str">
            <v>Cantidad</v>
          </cell>
          <cell r="F10559" t="str">
            <v>$ Unitarios</v>
          </cell>
          <cell r="G10559" t="str">
            <v>$ Parcial</v>
          </cell>
        </row>
        <row r="10560">
          <cell r="A10560" t="str">
            <v>CÓDIGO</v>
          </cell>
          <cell r="B10560" t="str">
            <v>DESCRIPCIÓN</v>
          </cell>
          <cell r="C10560">
            <v>0</v>
          </cell>
          <cell r="D10560">
            <v>0</v>
          </cell>
          <cell r="E10560">
            <v>0</v>
          </cell>
          <cell r="F10560">
            <v>0</v>
          </cell>
          <cell r="G10560">
            <v>0</v>
          </cell>
        </row>
        <row r="10561">
          <cell r="A10561">
            <v>0</v>
          </cell>
          <cell r="B10561">
            <v>0</v>
          </cell>
          <cell r="C10561" t="str">
            <v>A - MATERIALES</v>
          </cell>
          <cell r="D10561">
            <v>0</v>
          </cell>
          <cell r="E10561">
            <v>0</v>
          </cell>
          <cell r="F10561">
            <v>0</v>
          </cell>
          <cell r="G10561">
            <v>0</v>
          </cell>
        </row>
        <row r="10562">
          <cell r="A10562" t="str">
            <v/>
          </cell>
          <cell r="B10562" t="str">
            <v/>
          </cell>
          <cell r="C10562">
            <v>0</v>
          </cell>
          <cell r="D10562" t="str">
            <v/>
          </cell>
          <cell r="E10562">
            <v>0</v>
          </cell>
          <cell r="F10562">
            <v>0</v>
          </cell>
          <cell r="G10562">
            <v>0</v>
          </cell>
        </row>
        <row r="10563">
          <cell r="A10563" t="str">
            <v/>
          </cell>
          <cell r="B10563" t="str">
            <v/>
          </cell>
          <cell r="C10563">
            <v>0</v>
          </cell>
          <cell r="D10563" t="str">
            <v/>
          </cell>
          <cell r="E10563">
            <v>0</v>
          </cell>
          <cell r="F10563">
            <v>0</v>
          </cell>
          <cell r="G10563">
            <v>0</v>
          </cell>
        </row>
        <row r="10564">
          <cell r="A10564" t="str">
            <v/>
          </cell>
          <cell r="B10564" t="str">
            <v/>
          </cell>
          <cell r="C10564">
            <v>0</v>
          </cell>
          <cell r="D10564" t="str">
            <v/>
          </cell>
          <cell r="E10564">
            <v>0</v>
          </cell>
          <cell r="F10564">
            <v>0</v>
          </cell>
          <cell r="G10564">
            <v>0</v>
          </cell>
        </row>
        <row r="10565">
          <cell r="A10565" t="str">
            <v/>
          </cell>
          <cell r="B10565" t="str">
            <v/>
          </cell>
          <cell r="C10565">
            <v>0</v>
          </cell>
          <cell r="D10565" t="str">
            <v/>
          </cell>
          <cell r="E10565">
            <v>0</v>
          </cell>
          <cell r="F10565">
            <v>0</v>
          </cell>
          <cell r="G10565">
            <v>0</v>
          </cell>
        </row>
        <row r="10566">
          <cell r="A10566" t="str">
            <v/>
          </cell>
          <cell r="B10566" t="str">
            <v/>
          </cell>
          <cell r="C10566">
            <v>0</v>
          </cell>
          <cell r="D10566" t="str">
            <v/>
          </cell>
          <cell r="E10566">
            <v>0</v>
          </cell>
          <cell r="F10566">
            <v>0</v>
          </cell>
          <cell r="G10566">
            <v>0</v>
          </cell>
        </row>
        <row r="10567">
          <cell r="A10567" t="str">
            <v/>
          </cell>
          <cell r="B10567" t="str">
            <v/>
          </cell>
          <cell r="C10567">
            <v>0</v>
          </cell>
          <cell r="D10567" t="str">
            <v/>
          </cell>
          <cell r="E10567">
            <v>0</v>
          </cell>
          <cell r="F10567">
            <v>0</v>
          </cell>
          <cell r="G10567">
            <v>0</v>
          </cell>
        </row>
        <row r="10568">
          <cell r="A10568" t="str">
            <v/>
          </cell>
          <cell r="B10568" t="str">
            <v/>
          </cell>
          <cell r="C10568">
            <v>0</v>
          </cell>
          <cell r="D10568" t="str">
            <v/>
          </cell>
          <cell r="E10568">
            <v>0</v>
          </cell>
          <cell r="F10568">
            <v>0</v>
          </cell>
          <cell r="G10568">
            <v>0</v>
          </cell>
        </row>
        <row r="10569">
          <cell r="A10569" t="str">
            <v/>
          </cell>
          <cell r="B10569" t="str">
            <v/>
          </cell>
          <cell r="C10569">
            <v>0</v>
          </cell>
          <cell r="D10569" t="str">
            <v/>
          </cell>
          <cell r="E10569">
            <v>0</v>
          </cell>
          <cell r="F10569">
            <v>0</v>
          </cell>
          <cell r="G10569">
            <v>0</v>
          </cell>
        </row>
        <row r="10570">
          <cell r="A10570" t="str">
            <v/>
          </cell>
          <cell r="B10570" t="str">
            <v/>
          </cell>
          <cell r="C10570">
            <v>0</v>
          </cell>
          <cell r="D10570" t="str">
            <v/>
          </cell>
          <cell r="E10570">
            <v>0</v>
          </cell>
          <cell r="F10570">
            <v>0</v>
          </cell>
          <cell r="G10570">
            <v>0</v>
          </cell>
        </row>
        <row r="10571">
          <cell r="A10571" t="str">
            <v/>
          </cell>
          <cell r="B10571" t="str">
            <v/>
          </cell>
          <cell r="C10571">
            <v>0</v>
          </cell>
          <cell r="D10571" t="str">
            <v/>
          </cell>
          <cell r="E10571">
            <v>0</v>
          </cell>
          <cell r="F10571">
            <v>0</v>
          </cell>
          <cell r="G10571">
            <v>0</v>
          </cell>
        </row>
        <row r="10572">
          <cell r="A10572" t="str">
            <v/>
          </cell>
          <cell r="B10572" t="str">
            <v/>
          </cell>
          <cell r="C10572">
            <v>0</v>
          </cell>
          <cell r="D10572" t="str">
            <v/>
          </cell>
          <cell r="E10572">
            <v>0</v>
          </cell>
          <cell r="F10572">
            <v>0</v>
          </cell>
          <cell r="G10572">
            <v>0</v>
          </cell>
        </row>
        <row r="10573">
          <cell r="A10573" t="str">
            <v/>
          </cell>
          <cell r="B10573" t="str">
            <v/>
          </cell>
          <cell r="C10573">
            <v>0</v>
          </cell>
          <cell r="D10573" t="str">
            <v/>
          </cell>
          <cell r="E10573">
            <v>0</v>
          </cell>
          <cell r="F10573">
            <v>0</v>
          </cell>
          <cell r="G10573">
            <v>0</v>
          </cell>
        </row>
        <row r="10574">
          <cell r="A10574" t="str">
            <v/>
          </cell>
          <cell r="B10574" t="str">
            <v/>
          </cell>
          <cell r="C10574">
            <v>0</v>
          </cell>
          <cell r="D10574" t="str">
            <v/>
          </cell>
          <cell r="E10574">
            <v>0</v>
          </cell>
          <cell r="F10574">
            <v>0</v>
          </cell>
          <cell r="G10574">
            <v>0</v>
          </cell>
        </row>
        <row r="10575">
          <cell r="A10575" t="str">
            <v/>
          </cell>
          <cell r="B10575" t="str">
            <v/>
          </cell>
          <cell r="C10575">
            <v>0</v>
          </cell>
          <cell r="D10575" t="str">
            <v/>
          </cell>
          <cell r="E10575">
            <v>0</v>
          </cell>
          <cell r="F10575">
            <v>0</v>
          </cell>
          <cell r="G10575">
            <v>0</v>
          </cell>
        </row>
        <row r="10576">
          <cell r="A10576">
            <v>0</v>
          </cell>
          <cell r="B10576">
            <v>0</v>
          </cell>
          <cell r="C10576">
            <v>0</v>
          </cell>
          <cell r="D10576">
            <v>0</v>
          </cell>
          <cell r="E10576">
            <v>0</v>
          </cell>
          <cell r="F10576" t="str">
            <v>Total A</v>
          </cell>
          <cell r="G10576">
            <v>0</v>
          </cell>
        </row>
        <row r="10577">
          <cell r="A10577">
            <v>0</v>
          </cell>
          <cell r="B10577">
            <v>0</v>
          </cell>
          <cell r="C10577" t="str">
            <v>B - MANO DE OBRA</v>
          </cell>
          <cell r="D10577">
            <v>0</v>
          </cell>
          <cell r="E10577">
            <v>0</v>
          </cell>
          <cell r="F10577">
            <v>0</v>
          </cell>
          <cell r="G10577">
            <v>0</v>
          </cell>
        </row>
        <row r="10578">
          <cell r="A10578" t="str">
            <v/>
          </cell>
          <cell r="B10578">
            <v>0</v>
          </cell>
          <cell r="C10578">
            <v>0</v>
          </cell>
          <cell r="D10578" t="str">
            <v/>
          </cell>
          <cell r="E10578">
            <v>0</v>
          </cell>
          <cell r="F10578">
            <v>0</v>
          </cell>
          <cell r="G10578">
            <v>0</v>
          </cell>
        </row>
        <row r="10579">
          <cell r="A10579" t="str">
            <v/>
          </cell>
          <cell r="B10579">
            <v>0</v>
          </cell>
          <cell r="C10579">
            <v>0</v>
          </cell>
          <cell r="D10579" t="str">
            <v/>
          </cell>
          <cell r="E10579">
            <v>0</v>
          </cell>
          <cell r="F10579">
            <v>0</v>
          </cell>
          <cell r="G10579">
            <v>0</v>
          </cell>
        </row>
        <row r="10580">
          <cell r="A10580" t="str">
            <v/>
          </cell>
          <cell r="B10580">
            <v>0</v>
          </cell>
          <cell r="C10580">
            <v>0</v>
          </cell>
          <cell r="D10580" t="str">
            <v/>
          </cell>
          <cell r="E10580">
            <v>0</v>
          </cell>
          <cell r="F10580">
            <v>0</v>
          </cell>
          <cell r="G10580">
            <v>0</v>
          </cell>
        </row>
        <row r="10581">
          <cell r="A10581" t="str">
            <v/>
          </cell>
          <cell r="B10581">
            <v>0</v>
          </cell>
          <cell r="C10581">
            <v>0</v>
          </cell>
          <cell r="D10581" t="str">
            <v/>
          </cell>
          <cell r="E10581">
            <v>0</v>
          </cell>
          <cell r="F10581">
            <v>0</v>
          </cell>
          <cell r="G10581">
            <v>0</v>
          </cell>
        </row>
        <row r="10582">
          <cell r="A10582" t="str">
            <v/>
          </cell>
          <cell r="B10582">
            <v>0</v>
          </cell>
          <cell r="C10582">
            <v>0</v>
          </cell>
          <cell r="D10582" t="str">
            <v/>
          </cell>
          <cell r="E10582">
            <v>0</v>
          </cell>
          <cell r="F10582">
            <v>0</v>
          </cell>
          <cell r="G10582">
            <v>0</v>
          </cell>
        </row>
        <row r="10583">
          <cell r="A10583" t="str">
            <v/>
          </cell>
          <cell r="B10583">
            <v>0</v>
          </cell>
          <cell r="C10583">
            <v>0</v>
          </cell>
          <cell r="D10583" t="str">
            <v/>
          </cell>
          <cell r="E10583">
            <v>0</v>
          </cell>
          <cell r="F10583">
            <v>0</v>
          </cell>
          <cell r="G10583">
            <v>0</v>
          </cell>
        </row>
        <row r="10584">
          <cell r="A10584" t="str">
            <v/>
          </cell>
          <cell r="B10584">
            <v>0</v>
          </cell>
          <cell r="C10584">
            <v>0</v>
          </cell>
          <cell r="D10584" t="str">
            <v/>
          </cell>
          <cell r="E10584">
            <v>0</v>
          </cell>
          <cell r="F10584">
            <v>0</v>
          </cell>
          <cell r="G10584">
            <v>0</v>
          </cell>
        </row>
        <row r="10585">
          <cell r="A10585" t="str">
            <v/>
          </cell>
          <cell r="B10585">
            <v>0</v>
          </cell>
          <cell r="C10585">
            <v>0</v>
          </cell>
          <cell r="D10585" t="str">
            <v/>
          </cell>
          <cell r="E10585">
            <v>0</v>
          </cell>
          <cell r="F10585">
            <v>0</v>
          </cell>
          <cell r="G10585">
            <v>0</v>
          </cell>
        </row>
        <row r="10586">
          <cell r="A10586">
            <v>0</v>
          </cell>
          <cell r="B10586">
            <v>0</v>
          </cell>
          <cell r="C10586">
            <v>0</v>
          </cell>
          <cell r="D10586">
            <v>0</v>
          </cell>
          <cell r="E10586">
            <v>0</v>
          </cell>
          <cell r="F10586" t="str">
            <v>Total B</v>
          </cell>
          <cell r="G10586">
            <v>0</v>
          </cell>
        </row>
        <row r="10587">
          <cell r="A10587">
            <v>0</v>
          </cell>
          <cell r="B10587">
            <v>0</v>
          </cell>
          <cell r="C10587" t="str">
            <v>C - EQUIPOS</v>
          </cell>
          <cell r="D10587">
            <v>0</v>
          </cell>
          <cell r="E10587">
            <v>0</v>
          </cell>
          <cell r="F10587">
            <v>0</v>
          </cell>
          <cell r="G10587">
            <v>0</v>
          </cell>
        </row>
        <row r="10588">
          <cell r="A10588" t="str">
            <v/>
          </cell>
          <cell r="B10588" t="str">
            <v/>
          </cell>
          <cell r="C10588">
            <v>0</v>
          </cell>
          <cell r="D10588" t="str">
            <v/>
          </cell>
          <cell r="E10588">
            <v>0</v>
          </cell>
          <cell r="F10588">
            <v>0</v>
          </cell>
          <cell r="G10588">
            <v>0</v>
          </cell>
        </row>
        <row r="10589">
          <cell r="A10589" t="str">
            <v/>
          </cell>
          <cell r="B10589" t="str">
            <v/>
          </cell>
          <cell r="C10589">
            <v>0</v>
          </cell>
          <cell r="D10589" t="str">
            <v/>
          </cell>
          <cell r="E10589">
            <v>0</v>
          </cell>
          <cell r="F10589">
            <v>0</v>
          </cell>
          <cell r="G10589">
            <v>0</v>
          </cell>
        </row>
        <row r="10590">
          <cell r="A10590" t="str">
            <v/>
          </cell>
          <cell r="B10590" t="str">
            <v/>
          </cell>
          <cell r="C10590">
            <v>0</v>
          </cell>
          <cell r="D10590" t="str">
            <v/>
          </cell>
          <cell r="E10590">
            <v>0</v>
          </cell>
          <cell r="F10590">
            <v>0</v>
          </cell>
          <cell r="G10590">
            <v>0</v>
          </cell>
        </row>
        <row r="10591">
          <cell r="A10591" t="str">
            <v/>
          </cell>
          <cell r="B10591" t="str">
            <v/>
          </cell>
          <cell r="C10591">
            <v>0</v>
          </cell>
          <cell r="D10591" t="str">
            <v/>
          </cell>
          <cell r="E10591">
            <v>0</v>
          </cell>
          <cell r="F10591">
            <v>0</v>
          </cell>
          <cell r="G10591">
            <v>0</v>
          </cell>
        </row>
        <row r="10592">
          <cell r="A10592" t="str">
            <v/>
          </cell>
          <cell r="B10592" t="str">
            <v/>
          </cell>
          <cell r="C10592">
            <v>0</v>
          </cell>
          <cell r="D10592" t="str">
            <v/>
          </cell>
          <cell r="E10592">
            <v>0</v>
          </cell>
          <cell r="F10592">
            <v>0</v>
          </cell>
          <cell r="G10592">
            <v>0</v>
          </cell>
        </row>
        <row r="10593">
          <cell r="A10593" t="str">
            <v/>
          </cell>
          <cell r="B10593" t="str">
            <v/>
          </cell>
          <cell r="C10593">
            <v>0</v>
          </cell>
          <cell r="D10593" t="str">
            <v/>
          </cell>
          <cell r="E10593">
            <v>0</v>
          </cell>
          <cell r="F10593">
            <v>0</v>
          </cell>
          <cell r="G10593">
            <v>0</v>
          </cell>
        </row>
        <row r="10594">
          <cell r="A10594" t="str">
            <v/>
          </cell>
          <cell r="B10594" t="str">
            <v/>
          </cell>
          <cell r="C10594">
            <v>0</v>
          </cell>
          <cell r="D10594" t="str">
            <v/>
          </cell>
          <cell r="E10594">
            <v>0</v>
          </cell>
          <cell r="F10594">
            <v>0</v>
          </cell>
          <cell r="G10594">
            <v>0</v>
          </cell>
        </row>
        <row r="10595">
          <cell r="A10595" t="str">
            <v/>
          </cell>
          <cell r="B10595" t="str">
            <v/>
          </cell>
          <cell r="C10595">
            <v>0</v>
          </cell>
          <cell r="D10595" t="str">
            <v/>
          </cell>
          <cell r="E10595">
            <v>0</v>
          </cell>
          <cell r="F10595">
            <v>0</v>
          </cell>
          <cell r="G10595">
            <v>0</v>
          </cell>
        </row>
        <row r="10596">
          <cell r="A10596" t="str">
            <v/>
          </cell>
          <cell r="B10596" t="str">
            <v/>
          </cell>
          <cell r="C10596">
            <v>0</v>
          </cell>
          <cell r="D10596" t="str">
            <v/>
          </cell>
          <cell r="E10596">
            <v>0</v>
          </cell>
          <cell r="F10596">
            <v>0</v>
          </cell>
          <cell r="G10596">
            <v>0</v>
          </cell>
        </row>
        <row r="10597">
          <cell r="A10597">
            <v>0</v>
          </cell>
          <cell r="B10597">
            <v>0</v>
          </cell>
          <cell r="C10597">
            <v>0</v>
          </cell>
          <cell r="D10597">
            <v>0</v>
          </cell>
          <cell r="E10597">
            <v>0</v>
          </cell>
          <cell r="F10597" t="str">
            <v>Total C</v>
          </cell>
          <cell r="G10597">
            <v>0</v>
          </cell>
        </row>
        <row r="10598">
          <cell r="A10598">
            <v>0</v>
          </cell>
          <cell r="B10598">
            <v>0</v>
          </cell>
          <cell r="C10598">
            <v>0</v>
          </cell>
          <cell r="D10598">
            <v>0</v>
          </cell>
          <cell r="E10598">
            <v>0</v>
          </cell>
          <cell r="F10598">
            <v>0</v>
          </cell>
          <cell r="G10598">
            <v>0</v>
          </cell>
        </row>
        <row r="10599">
          <cell r="A10599" t="str">
            <v/>
          </cell>
          <cell r="B10599" t="str">
            <v/>
          </cell>
          <cell r="C10599">
            <v>0</v>
          </cell>
          <cell r="D10599" t="str">
            <v>Costo  Neto</v>
          </cell>
          <cell r="E10599">
            <v>0</v>
          </cell>
          <cell r="F10599" t="str">
            <v>Total D=A+B+C</v>
          </cell>
          <cell r="G10599">
            <v>0</v>
          </cell>
        </row>
        <row r="10601">
          <cell r="A10601" t="str">
            <v>ANALISIS DE PRECIOS</v>
          </cell>
          <cell r="B10601">
            <v>0</v>
          </cell>
          <cell r="C10601">
            <v>0</v>
          </cell>
          <cell r="D10601">
            <v>0</v>
          </cell>
          <cell r="E10601">
            <v>0</v>
          </cell>
          <cell r="F10601">
            <v>0</v>
          </cell>
          <cell r="G10601">
            <v>0</v>
          </cell>
        </row>
        <row r="10602">
          <cell r="A10602" t="str">
            <v>COMITENTE:</v>
          </cell>
          <cell r="B10602" t="str">
            <v>DIRECCIÓN DE ARQUITECTURA</v>
          </cell>
          <cell r="C10602">
            <v>0</v>
          </cell>
          <cell r="D10602">
            <v>0</v>
          </cell>
          <cell r="E10602">
            <v>0</v>
          </cell>
          <cell r="F10602">
            <v>0</v>
          </cell>
          <cell r="G10602">
            <v>0</v>
          </cell>
        </row>
        <row r="10603">
          <cell r="A10603" t="str">
            <v>CONTRATISTA:</v>
          </cell>
          <cell r="B10603" t="str">
            <v>FUNCIONALES SIGOP</v>
          </cell>
          <cell r="C10603">
            <v>0</v>
          </cell>
          <cell r="D10603">
            <v>0</v>
          </cell>
          <cell r="E10603">
            <v>0</v>
          </cell>
          <cell r="F10603">
            <v>0</v>
          </cell>
          <cell r="G10603">
            <v>0</v>
          </cell>
        </row>
        <row r="10604">
          <cell r="A10604" t="str">
            <v>OBRA:</v>
          </cell>
          <cell r="B10604" t="str">
            <v>PRUEBA PLANILLA DE MEDICION</v>
          </cell>
          <cell r="C10604">
            <v>0</v>
          </cell>
          <cell r="D10604">
            <v>0</v>
          </cell>
          <cell r="E10604">
            <v>0</v>
          </cell>
          <cell r="F10604" t="str">
            <v>PRECIOS A:</v>
          </cell>
          <cell r="G10604">
            <v>0</v>
          </cell>
        </row>
        <row r="10605">
          <cell r="A10605" t="str">
            <v>UBICACIÓN:</v>
          </cell>
          <cell r="B10605" t="str">
            <v>CENTRO CIVICO</v>
          </cell>
          <cell r="C10605">
            <v>0</v>
          </cell>
          <cell r="D10605">
            <v>0</v>
          </cell>
          <cell r="E10605">
            <v>0</v>
          </cell>
          <cell r="F10605">
            <v>0</v>
          </cell>
          <cell r="G10605">
            <v>0</v>
          </cell>
        </row>
        <row r="10606">
          <cell r="A10606" t="str">
            <v>RUBRO:</v>
          </cell>
          <cell r="B10606" t="str">
            <v/>
          </cell>
          <cell r="C10606" t="str">
            <v/>
          </cell>
          <cell r="D10606">
            <v>0</v>
          </cell>
          <cell r="E10606">
            <v>0</v>
          </cell>
          <cell r="F10606">
            <v>0</v>
          </cell>
          <cell r="G10606">
            <v>0</v>
          </cell>
        </row>
        <row r="10607">
          <cell r="A10607" t="str">
            <v>ITEM:</v>
          </cell>
          <cell r="B10607" t="str">
            <v/>
          </cell>
          <cell r="C10607" t="str">
            <v/>
          </cell>
          <cell r="D10607">
            <v>0</v>
          </cell>
          <cell r="E10607">
            <v>0</v>
          </cell>
          <cell r="F10607" t="str">
            <v>UNIDAD:</v>
          </cell>
          <cell r="G10607" t="str">
            <v/>
          </cell>
        </row>
        <row r="10608">
          <cell r="A10608">
            <v>0</v>
          </cell>
          <cell r="B10608">
            <v>0</v>
          </cell>
          <cell r="C10608">
            <v>0</v>
          </cell>
          <cell r="D10608">
            <v>0</v>
          </cell>
          <cell r="E10608">
            <v>0</v>
          </cell>
          <cell r="F10608">
            <v>0</v>
          </cell>
          <cell r="G10608">
            <v>0</v>
          </cell>
        </row>
        <row r="10609">
          <cell r="A10609" t="str">
            <v>DATOS REDETERMINACION</v>
          </cell>
          <cell r="B10609">
            <v>0</v>
          </cell>
          <cell r="C10609" t="str">
            <v>DESIGNACION</v>
          </cell>
          <cell r="D10609" t="str">
            <v>U</v>
          </cell>
          <cell r="E10609" t="str">
            <v>Cantidad</v>
          </cell>
          <cell r="F10609" t="str">
            <v>$ Unitarios</v>
          </cell>
          <cell r="G10609" t="str">
            <v>$ Parcial</v>
          </cell>
        </row>
        <row r="10610">
          <cell r="A10610" t="str">
            <v>CÓDIGO</v>
          </cell>
          <cell r="B10610" t="str">
            <v>DESCRIPCIÓN</v>
          </cell>
          <cell r="C10610">
            <v>0</v>
          </cell>
          <cell r="D10610">
            <v>0</v>
          </cell>
          <cell r="E10610">
            <v>0</v>
          </cell>
          <cell r="F10610">
            <v>0</v>
          </cell>
          <cell r="G10610">
            <v>0</v>
          </cell>
        </row>
        <row r="10611">
          <cell r="A10611">
            <v>0</v>
          </cell>
          <cell r="B10611">
            <v>0</v>
          </cell>
          <cell r="C10611" t="str">
            <v>A - MATERIALES</v>
          </cell>
          <cell r="D10611">
            <v>0</v>
          </cell>
          <cell r="E10611">
            <v>0</v>
          </cell>
          <cell r="F10611">
            <v>0</v>
          </cell>
          <cell r="G10611">
            <v>0</v>
          </cell>
        </row>
        <row r="10612">
          <cell r="A10612" t="str">
            <v/>
          </cell>
          <cell r="B10612" t="str">
            <v/>
          </cell>
          <cell r="C10612">
            <v>0</v>
          </cell>
          <cell r="D10612" t="str">
            <v/>
          </cell>
          <cell r="E10612">
            <v>0</v>
          </cell>
          <cell r="F10612">
            <v>0</v>
          </cell>
          <cell r="G10612">
            <v>0</v>
          </cell>
        </row>
        <row r="10613">
          <cell r="A10613" t="str">
            <v/>
          </cell>
          <cell r="B10613" t="str">
            <v/>
          </cell>
          <cell r="C10613">
            <v>0</v>
          </cell>
          <cell r="D10613" t="str">
            <v/>
          </cell>
          <cell r="E10613">
            <v>0</v>
          </cell>
          <cell r="F10613">
            <v>0</v>
          </cell>
          <cell r="G10613">
            <v>0</v>
          </cell>
        </row>
        <row r="10614">
          <cell r="A10614" t="str">
            <v/>
          </cell>
          <cell r="B10614" t="str">
            <v/>
          </cell>
          <cell r="C10614">
            <v>0</v>
          </cell>
          <cell r="D10614" t="str">
            <v/>
          </cell>
          <cell r="E10614">
            <v>0</v>
          </cell>
          <cell r="F10614">
            <v>0</v>
          </cell>
          <cell r="G10614">
            <v>0</v>
          </cell>
        </row>
        <row r="10615">
          <cell r="A10615" t="str">
            <v/>
          </cell>
          <cell r="B10615" t="str">
            <v/>
          </cell>
          <cell r="C10615">
            <v>0</v>
          </cell>
          <cell r="D10615" t="str">
            <v/>
          </cell>
          <cell r="E10615">
            <v>0</v>
          </cell>
          <cell r="F10615">
            <v>0</v>
          </cell>
          <cell r="G10615">
            <v>0</v>
          </cell>
        </row>
        <row r="10616">
          <cell r="A10616" t="str">
            <v/>
          </cell>
          <cell r="B10616" t="str">
            <v/>
          </cell>
          <cell r="C10616">
            <v>0</v>
          </cell>
          <cell r="D10616" t="str">
            <v/>
          </cell>
          <cell r="E10616">
            <v>0</v>
          </cell>
          <cell r="F10616">
            <v>0</v>
          </cell>
          <cell r="G10616">
            <v>0</v>
          </cell>
        </row>
        <row r="10617">
          <cell r="A10617" t="str">
            <v/>
          </cell>
          <cell r="B10617" t="str">
            <v/>
          </cell>
          <cell r="C10617">
            <v>0</v>
          </cell>
          <cell r="D10617" t="str">
            <v/>
          </cell>
          <cell r="E10617">
            <v>0</v>
          </cell>
          <cell r="F10617">
            <v>0</v>
          </cell>
          <cell r="G10617">
            <v>0</v>
          </cell>
        </row>
        <row r="10618">
          <cell r="A10618" t="str">
            <v/>
          </cell>
          <cell r="B10618" t="str">
            <v/>
          </cell>
          <cell r="C10618">
            <v>0</v>
          </cell>
          <cell r="D10618" t="str">
            <v/>
          </cell>
          <cell r="E10618">
            <v>0</v>
          </cell>
          <cell r="F10618">
            <v>0</v>
          </cell>
          <cell r="G10618">
            <v>0</v>
          </cell>
        </row>
        <row r="10619">
          <cell r="A10619" t="str">
            <v/>
          </cell>
          <cell r="B10619" t="str">
            <v/>
          </cell>
          <cell r="C10619">
            <v>0</v>
          </cell>
          <cell r="D10619" t="str">
            <v/>
          </cell>
          <cell r="E10619">
            <v>0</v>
          </cell>
          <cell r="F10619">
            <v>0</v>
          </cell>
          <cell r="G10619">
            <v>0</v>
          </cell>
        </row>
        <row r="10620">
          <cell r="A10620" t="str">
            <v/>
          </cell>
          <cell r="B10620" t="str">
            <v/>
          </cell>
          <cell r="C10620">
            <v>0</v>
          </cell>
          <cell r="D10620" t="str">
            <v/>
          </cell>
          <cell r="E10620">
            <v>0</v>
          </cell>
          <cell r="F10620">
            <v>0</v>
          </cell>
          <cell r="G10620">
            <v>0</v>
          </cell>
        </row>
        <row r="10621">
          <cell r="A10621" t="str">
            <v/>
          </cell>
          <cell r="B10621" t="str">
            <v/>
          </cell>
          <cell r="C10621">
            <v>0</v>
          </cell>
          <cell r="D10621" t="str">
            <v/>
          </cell>
          <cell r="E10621">
            <v>0</v>
          </cell>
          <cell r="F10621">
            <v>0</v>
          </cell>
          <cell r="G10621">
            <v>0</v>
          </cell>
        </row>
        <row r="10622">
          <cell r="A10622" t="str">
            <v/>
          </cell>
          <cell r="B10622" t="str">
            <v/>
          </cell>
          <cell r="C10622">
            <v>0</v>
          </cell>
          <cell r="D10622" t="str">
            <v/>
          </cell>
          <cell r="E10622">
            <v>0</v>
          </cell>
          <cell r="F10622">
            <v>0</v>
          </cell>
          <cell r="G10622">
            <v>0</v>
          </cell>
        </row>
        <row r="10623">
          <cell r="A10623" t="str">
            <v/>
          </cell>
          <cell r="B10623" t="str">
            <v/>
          </cell>
          <cell r="C10623">
            <v>0</v>
          </cell>
          <cell r="D10623" t="str">
            <v/>
          </cell>
          <cell r="E10623">
            <v>0</v>
          </cell>
          <cell r="F10623">
            <v>0</v>
          </cell>
          <cell r="G10623">
            <v>0</v>
          </cell>
        </row>
        <row r="10624">
          <cell r="A10624" t="str">
            <v/>
          </cell>
          <cell r="B10624" t="str">
            <v/>
          </cell>
          <cell r="C10624">
            <v>0</v>
          </cell>
          <cell r="D10624" t="str">
            <v/>
          </cell>
          <cell r="E10624">
            <v>0</v>
          </cell>
          <cell r="F10624">
            <v>0</v>
          </cell>
          <cell r="G10624">
            <v>0</v>
          </cell>
        </row>
        <row r="10625">
          <cell r="A10625" t="str">
            <v/>
          </cell>
          <cell r="B10625" t="str">
            <v/>
          </cell>
          <cell r="C10625">
            <v>0</v>
          </cell>
          <cell r="D10625" t="str">
            <v/>
          </cell>
          <cell r="E10625">
            <v>0</v>
          </cell>
          <cell r="F10625">
            <v>0</v>
          </cell>
          <cell r="G10625">
            <v>0</v>
          </cell>
        </row>
        <row r="10626">
          <cell r="A10626">
            <v>0</v>
          </cell>
          <cell r="B10626">
            <v>0</v>
          </cell>
          <cell r="C10626">
            <v>0</v>
          </cell>
          <cell r="D10626">
            <v>0</v>
          </cell>
          <cell r="E10626">
            <v>0</v>
          </cell>
          <cell r="F10626" t="str">
            <v>Total A</v>
          </cell>
          <cell r="G10626">
            <v>0</v>
          </cell>
        </row>
        <row r="10627">
          <cell r="A10627">
            <v>0</v>
          </cell>
          <cell r="B10627">
            <v>0</v>
          </cell>
          <cell r="C10627" t="str">
            <v>B - MANO DE OBRA</v>
          </cell>
          <cell r="D10627">
            <v>0</v>
          </cell>
          <cell r="E10627">
            <v>0</v>
          </cell>
          <cell r="F10627">
            <v>0</v>
          </cell>
          <cell r="G10627">
            <v>0</v>
          </cell>
        </row>
        <row r="10628">
          <cell r="A10628" t="str">
            <v/>
          </cell>
          <cell r="B10628">
            <v>0</v>
          </cell>
          <cell r="C10628">
            <v>0</v>
          </cell>
          <cell r="D10628" t="str">
            <v/>
          </cell>
          <cell r="E10628">
            <v>0</v>
          </cell>
          <cell r="F10628">
            <v>0</v>
          </cell>
          <cell r="G10628">
            <v>0</v>
          </cell>
        </row>
        <row r="10629">
          <cell r="A10629" t="str">
            <v/>
          </cell>
          <cell r="B10629">
            <v>0</v>
          </cell>
          <cell r="C10629">
            <v>0</v>
          </cell>
          <cell r="D10629" t="str">
            <v/>
          </cell>
          <cell r="E10629">
            <v>0</v>
          </cell>
          <cell r="F10629">
            <v>0</v>
          </cell>
          <cell r="G10629">
            <v>0</v>
          </cell>
        </row>
        <row r="10630">
          <cell r="A10630" t="str">
            <v/>
          </cell>
          <cell r="B10630">
            <v>0</v>
          </cell>
          <cell r="C10630">
            <v>0</v>
          </cell>
          <cell r="D10630" t="str">
            <v/>
          </cell>
          <cell r="E10630">
            <v>0</v>
          </cell>
          <cell r="F10630">
            <v>0</v>
          </cell>
          <cell r="G10630">
            <v>0</v>
          </cell>
        </row>
        <row r="10631">
          <cell r="A10631" t="str">
            <v/>
          </cell>
          <cell r="B10631">
            <v>0</v>
          </cell>
          <cell r="C10631">
            <v>0</v>
          </cell>
          <cell r="D10631" t="str">
            <v/>
          </cell>
          <cell r="E10631">
            <v>0</v>
          </cell>
          <cell r="F10631">
            <v>0</v>
          </cell>
          <cell r="G10631">
            <v>0</v>
          </cell>
        </row>
        <row r="10632">
          <cell r="A10632" t="str">
            <v/>
          </cell>
          <cell r="B10632">
            <v>0</v>
          </cell>
          <cell r="C10632">
            <v>0</v>
          </cell>
          <cell r="D10632" t="str">
            <v/>
          </cell>
          <cell r="E10632">
            <v>0</v>
          </cell>
          <cell r="F10632">
            <v>0</v>
          </cell>
          <cell r="G10632">
            <v>0</v>
          </cell>
        </row>
        <row r="10633">
          <cell r="A10633" t="str">
            <v/>
          </cell>
          <cell r="B10633">
            <v>0</v>
          </cell>
          <cell r="C10633">
            <v>0</v>
          </cell>
          <cell r="D10633" t="str">
            <v/>
          </cell>
          <cell r="E10633">
            <v>0</v>
          </cell>
          <cell r="F10633">
            <v>0</v>
          </cell>
          <cell r="G10633">
            <v>0</v>
          </cell>
        </row>
        <row r="10634">
          <cell r="A10634" t="str">
            <v/>
          </cell>
          <cell r="B10634">
            <v>0</v>
          </cell>
          <cell r="C10634">
            <v>0</v>
          </cell>
          <cell r="D10634" t="str">
            <v/>
          </cell>
          <cell r="E10634">
            <v>0</v>
          </cell>
          <cell r="F10634">
            <v>0</v>
          </cell>
          <cell r="G10634">
            <v>0</v>
          </cell>
        </row>
        <row r="10635">
          <cell r="A10635" t="str">
            <v/>
          </cell>
          <cell r="B10635">
            <v>0</v>
          </cell>
          <cell r="C10635">
            <v>0</v>
          </cell>
          <cell r="D10635" t="str">
            <v/>
          </cell>
          <cell r="E10635">
            <v>0</v>
          </cell>
          <cell r="F10635">
            <v>0</v>
          </cell>
          <cell r="G10635">
            <v>0</v>
          </cell>
        </row>
        <row r="10636">
          <cell r="A10636">
            <v>0</v>
          </cell>
          <cell r="B10636">
            <v>0</v>
          </cell>
          <cell r="C10636">
            <v>0</v>
          </cell>
          <cell r="D10636">
            <v>0</v>
          </cell>
          <cell r="E10636">
            <v>0</v>
          </cell>
          <cell r="F10636" t="str">
            <v>Total B</v>
          </cell>
          <cell r="G10636">
            <v>0</v>
          </cell>
        </row>
        <row r="10637">
          <cell r="A10637">
            <v>0</v>
          </cell>
          <cell r="B10637">
            <v>0</v>
          </cell>
          <cell r="C10637" t="str">
            <v>C - EQUIPOS</v>
          </cell>
          <cell r="D10637">
            <v>0</v>
          </cell>
          <cell r="E10637">
            <v>0</v>
          </cell>
          <cell r="F10637">
            <v>0</v>
          </cell>
          <cell r="G10637">
            <v>0</v>
          </cell>
        </row>
        <row r="10638">
          <cell r="A10638" t="str">
            <v/>
          </cell>
          <cell r="B10638" t="str">
            <v/>
          </cell>
          <cell r="C10638">
            <v>0</v>
          </cell>
          <cell r="D10638" t="str">
            <v/>
          </cell>
          <cell r="E10638">
            <v>0</v>
          </cell>
          <cell r="F10638">
            <v>0</v>
          </cell>
          <cell r="G10638">
            <v>0</v>
          </cell>
        </row>
        <row r="10639">
          <cell r="A10639" t="str">
            <v/>
          </cell>
          <cell r="B10639" t="str">
            <v/>
          </cell>
          <cell r="C10639">
            <v>0</v>
          </cell>
          <cell r="D10639" t="str">
            <v/>
          </cell>
          <cell r="E10639">
            <v>0</v>
          </cell>
          <cell r="F10639">
            <v>0</v>
          </cell>
          <cell r="G10639">
            <v>0</v>
          </cell>
        </row>
        <row r="10640">
          <cell r="A10640" t="str">
            <v/>
          </cell>
          <cell r="B10640" t="str">
            <v/>
          </cell>
          <cell r="C10640">
            <v>0</v>
          </cell>
          <cell r="D10640" t="str">
            <v/>
          </cell>
          <cell r="E10640">
            <v>0</v>
          </cell>
          <cell r="F10640">
            <v>0</v>
          </cell>
          <cell r="G10640">
            <v>0</v>
          </cell>
        </row>
        <row r="10641">
          <cell r="A10641" t="str">
            <v/>
          </cell>
          <cell r="B10641" t="str">
            <v/>
          </cell>
          <cell r="C10641">
            <v>0</v>
          </cell>
          <cell r="D10641" t="str">
            <v/>
          </cell>
          <cell r="E10641">
            <v>0</v>
          </cell>
          <cell r="F10641">
            <v>0</v>
          </cell>
          <cell r="G10641">
            <v>0</v>
          </cell>
        </row>
        <row r="10642">
          <cell r="A10642" t="str">
            <v/>
          </cell>
          <cell r="B10642" t="str">
            <v/>
          </cell>
          <cell r="C10642">
            <v>0</v>
          </cell>
          <cell r="D10642" t="str">
            <v/>
          </cell>
          <cell r="E10642">
            <v>0</v>
          </cell>
          <cell r="F10642">
            <v>0</v>
          </cell>
          <cell r="G10642">
            <v>0</v>
          </cell>
        </row>
        <row r="10643">
          <cell r="A10643" t="str">
            <v/>
          </cell>
          <cell r="B10643" t="str">
            <v/>
          </cell>
          <cell r="C10643">
            <v>0</v>
          </cell>
          <cell r="D10643" t="str">
            <v/>
          </cell>
          <cell r="E10643">
            <v>0</v>
          </cell>
          <cell r="F10643">
            <v>0</v>
          </cell>
          <cell r="G10643">
            <v>0</v>
          </cell>
        </row>
        <row r="10644">
          <cell r="A10644" t="str">
            <v/>
          </cell>
          <cell r="B10644" t="str">
            <v/>
          </cell>
          <cell r="C10644">
            <v>0</v>
          </cell>
          <cell r="D10644" t="str">
            <v/>
          </cell>
          <cell r="E10644">
            <v>0</v>
          </cell>
          <cell r="F10644">
            <v>0</v>
          </cell>
          <cell r="G10644">
            <v>0</v>
          </cell>
        </row>
        <row r="10645">
          <cell r="A10645" t="str">
            <v/>
          </cell>
          <cell r="B10645" t="str">
            <v/>
          </cell>
          <cell r="C10645">
            <v>0</v>
          </cell>
          <cell r="D10645" t="str">
            <v/>
          </cell>
          <cell r="E10645">
            <v>0</v>
          </cell>
          <cell r="F10645">
            <v>0</v>
          </cell>
          <cell r="G10645">
            <v>0</v>
          </cell>
        </row>
        <row r="10646">
          <cell r="A10646" t="str">
            <v/>
          </cell>
          <cell r="B10646" t="str">
            <v/>
          </cell>
          <cell r="C10646">
            <v>0</v>
          </cell>
          <cell r="D10646" t="str">
            <v/>
          </cell>
          <cell r="E10646">
            <v>0</v>
          </cell>
          <cell r="F10646">
            <v>0</v>
          </cell>
          <cell r="G10646">
            <v>0</v>
          </cell>
        </row>
        <row r="10647">
          <cell r="A10647">
            <v>0</v>
          </cell>
          <cell r="B10647">
            <v>0</v>
          </cell>
          <cell r="C10647">
            <v>0</v>
          </cell>
          <cell r="D10647">
            <v>0</v>
          </cell>
          <cell r="E10647">
            <v>0</v>
          </cell>
          <cell r="F10647" t="str">
            <v>Total C</v>
          </cell>
          <cell r="G10647">
            <v>0</v>
          </cell>
        </row>
        <row r="10648">
          <cell r="A10648">
            <v>0</v>
          </cell>
          <cell r="B10648">
            <v>0</v>
          </cell>
          <cell r="C10648">
            <v>0</v>
          </cell>
          <cell r="D10648">
            <v>0</v>
          </cell>
          <cell r="E10648">
            <v>0</v>
          </cell>
          <cell r="F10648">
            <v>0</v>
          </cell>
          <cell r="G10648">
            <v>0</v>
          </cell>
        </row>
        <row r="10649">
          <cell r="A10649" t="str">
            <v/>
          </cell>
          <cell r="B10649" t="str">
            <v/>
          </cell>
          <cell r="C10649">
            <v>0</v>
          </cell>
          <cell r="D10649" t="str">
            <v>Costo  Neto</v>
          </cell>
          <cell r="E10649">
            <v>0</v>
          </cell>
          <cell r="F10649" t="str">
            <v>Total D=A+B+C</v>
          </cell>
          <cell r="G10649">
            <v>0</v>
          </cell>
        </row>
        <row r="10651">
          <cell r="A10651" t="str">
            <v>ANALISIS DE PRECIOS</v>
          </cell>
          <cell r="B10651">
            <v>0</v>
          </cell>
          <cell r="C10651">
            <v>0</v>
          </cell>
          <cell r="D10651">
            <v>0</v>
          </cell>
          <cell r="E10651">
            <v>0</v>
          </cell>
          <cell r="F10651">
            <v>0</v>
          </cell>
          <cell r="G10651">
            <v>0</v>
          </cell>
        </row>
        <row r="10652">
          <cell r="A10652" t="str">
            <v>COMITENTE:</v>
          </cell>
          <cell r="B10652" t="str">
            <v>DIRECCIÓN DE ARQUITECTURA</v>
          </cell>
          <cell r="C10652">
            <v>0</v>
          </cell>
          <cell r="D10652">
            <v>0</v>
          </cell>
          <cell r="E10652">
            <v>0</v>
          </cell>
          <cell r="F10652">
            <v>0</v>
          </cell>
          <cell r="G10652">
            <v>0</v>
          </cell>
        </row>
        <row r="10653">
          <cell r="A10653" t="str">
            <v>CONTRATISTA:</v>
          </cell>
          <cell r="B10653" t="str">
            <v>FUNCIONALES SIGOP</v>
          </cell>
          <cell r="C10653">
            <v>0</v>
          </cell>
          <cell r="D10653">
            <v>0</v>
          </cell>
          <cell r="E10653">
            <v>0</v>
          </cell>
          <cell r="F10653">
            <v>0</v>
          </cell>
          <cell r="G10653">
            <v>0</v>
          </cell>
        </row>
        <row r="10654">
          <cell r="A10654" t="str">
            <v>OBRA:</v>
          </cell>
          <cell r="B10654" t="str">
            <v>PRUEBA PLANILLA DE MEDICION</v>
          </cell>
          <cell r="C10654">
            <v>0</v>
          </cell>
          <cell r="D10654">
            <v>0</v>
          </cell>
          <cell r="E10654">
            <v>0</v>
          </cell>
          <cell r="F10654" t="str">
            <v>PRECIOS A:</v>
          </cell>
          <cell r="G10654">
            <v>0</v>
          </cell>
        </row>
        <row r="10655">
          <cell r="A10655" t="str">
            <v>UBICACIÓN:</v>
          </cell>
          <cell r="B10655" t="str">
            <v>CENTRO CIVICO</v>
          </cell>
          <cell r="C10655">
            <v>0</v>
          </cell>
          <cell r="D10655">
            <v>0</v>
          </cell>
          <cell r="E10655">
            <v>0</v>
          </cell>
          <cell r="F10655">
            <v>0</v>
          </cell>
          <cell r="G10655">
            <v>0</v>
          </cell>
        </row>
        <row r="10656">
          <cell r="A10656" t="str">
            <v>RUBRO:</v>
          </cell>
          <cell r="B10656" t="str">
            <v/>
          </cell>
          <cell r="C10656" t="str">
            <v/>
          </cell>
          <cell r="D10656">
            <v>0</v>
          </cell>
          <cell r="E10656">
            <v>0</v>
          </cell>
          <cell r="F10656">
            <v>0</v>
          </cell>
          <cell r="G10656">
            <v>0</v>
          </cell>
        </row>
        <row r="10657">
          <cell r="A10657" t="str">
            <v>ITEM:</v>
          </cell>
          <cell r="B10657" t="str">
            <v/>
          </cell>
          <cell r="C10657" t="str">
            <v/>
          </cell>
          <cell r="D10657">
            <v>0</v>
          </cell>
          <cell r="E10657">
            <v>0</v>
          </cell>
          <cell r="F10657" t="str">
            <v>UNIDAD:</v>
          </cell>
          <cell r="G10657" t="str">
            <v/>
          </cell>
        </row>
        <row r="10658">
          <cell r="A10658">
            <v>0</v>
          </cell>
          <cell r="B10658">
            <v>0</v>
          </cell>
          <cell r="C10658">
            <v>0</v>
          </cell>
          <cell r="D10658">
            <v>0</v>
          </cell>
          <cell r="E10658">
            <v>0</v>
          </cell>
          <cell r="F10658">
            <v>0</v>
          </cell>
          <cell r="G10658">
            <v>0</v>
          </cell>
        </row>
        <row r="10659">
          <cell r="A10659" t="str">
            <v>DATOS REDETERMINACION</v>
          </cell>
          <cell r="B10659">
            <v>0</v>
          </cell>
          <cell r="C10659" t="str">
            <v>DESIGNACION</v>
          </cell>
          <cell r="D10659" t="str">
            <v>U</v>
          </cell>
          <cell r="E10659" t="str">
            <v>Cantidad</v>
          </cell>
          <cell r="F10659" t="str">
            <v>$ Unitarios</v>
          </cell>
          <cell r="G10659" t="str">
            <v>$ Parcial</v>
          </cell>
        </row>
        <row r="10660">
          <cell r="A10660" t="str">
            <v>CÓDIGO</v>
          </cell>
          <cell r="B10660" t="str">
            <v>DESCRIPCIÓN</v>
          </cell>
          <cell r="C10660">
            <v>0</v>
          </cell>
          <cell r="D10660">
            <v>0</v>
          </cell>
          <cell r="E10660">
            <v>0</v>
          </cell>
          <cell r="F10660">
            <v>0</v>
          </cell>
          <cell r="G10660">
            <v>0</v>
          </cell>
        </row>
        <row r="10661">
          <cell r="A10661">
            <v>0</v>
          </cell>
          <cell r="B10661">
            <v>0</v>
          </cell>
          <cell r="C10661" t="str">
            <v>A - MATERIALES</v>
          </cell>
          <cell r="D10661">
            <v>0</v>
          </cell>
          <cell r="E10661">
            <v>0</v>
          </cell>
          <cell r="F10661">
            <v>0</v>
          </cell>
          <cell r="G10661">
            <v>0</v>
          </cell>
        </row>
        <row r="10662">
          <cell r="A10662" t="str">
            <v/>
          </cell>
          <cell r="B10662" t="str">
            <v/>
          </cell>
          <cell r="C10662">
            <v>0</v>
          </cell>
          <cell r="D10662" t="str">
            <v/>
          </cell>
          <cell r="E10662">
            <v>0</v>
          </cell>
          <cell r="F10662">
            <v>0</v>
          </cell>
          <cell r="G10662">
            <v>0</v>
          </cell>
        </row>
        <row r="10663">
          <cell r="A10663" t="str">
            <v/>
          </cell>
          <cell r="B10663" t="str">
            <v/>
          </cell>
          <cell r="C10663">
            <v>0</v>
          </cell>
          <cell r="D10663" t="str">
            <v/>
          </cell>
          <cell r="E10663">
            <v>0</v>
          </cell>
          <cell r="F10663">
            <v>0</v>
          </cell>
          <cell r="G10663">
            <v>0</v>
          </cell>
        </row>
        <row r="10664">
          <cell r="A10664" t="str">
            <v/>
          </cell>
          <cell r="B10664" t="str">
            <v/>
          </cell>
          <cell r="C10664">
            <v>0</v>
          </cell>
          <cell r="D10664" t="str">
            <v/>
          </cell>
          <cell r="E10664">
            <v>0</v>
          </cell>
          <cell r="F10664">
            <v>0</v>
          </cell>
          <cell r="G10664">
            <v>0</v>
          </cell>
        </row>
        <row r="10665">
          <cell r="A10665" t="str">
            <v/>
          </cell>
          <cell r="B10665" t="str">
            <v/>
          </cell>
          <cell r="C10665">
            <v>0</v>
          </cell>
          <cell r="D10665" t="str">
            <v/>
          </cell>
          <cell r="E10665">
            <v>0</v>
          </cell>
          <cell r="F10665">
            <v>0</v>
          </cell>
          <cell r="G10665">
            <v>0</v>
          </cell>
        </row>
        <row r="10666">
          <cell r="A10666" t="str">
            <v/>
          </cell>
          <cell r="B10666" t="str">
            <v/>
          </cell>
          <cell r="C10666">
            <v>0</v>
          </cell>
          <cell r="D10666" t="str">
            <v/>
          </cell>
          <cell r="E10666">
            <v>0</v>
          </cell>
          <cell r="F10666">
            <v>0</v>
          </cell>
          <cell r="G10666">
            <v>0</v>
          </cell>
        </row>
        <row r="10667">
          <cell r="A10667" t="str">
            <v/>
          </cell>
          <cell r="B10667" t="str">
            <v/>
          </cell>
          <cell r="C10667">
            <v>0</v>
          </cell>
          <cell r="D10667" t="str">
            <v/>
          </cell>
          <cell r="E10667">
            <v>0</v>
          </cell>
          <cell r="F10667">
            <v>0</v>
          </cell>
          <cell r="G10667">
            <v>0</v>
          </cell>
        </row>
        <row r="10668">
          <cell r="A10668" t="str">
            <v/>
          </cell>
          <cell r="B10668" t="str">
            <v/>
          </cell>
          <cell r="C10668">
            <v>0</v>
          </cell>
          <cell r="D10668" t="str">
            <v/>
          </cell>
          <cell r="E10668">
            <v>0</v>
          </cell>
          <cell r="F10668">
            <v>0</v>
          </cell>
          <cell r="G10668">
            <v>0</v>
          </cell>
        </row>
        <row r="10669">
          <cell r="A10669" t="str">
            <v/>
          </cell>
          <cell r="B10669" t="str">
            <v/>
          </cell>
          <cell r="C10669">
            <v>0</v>
          </cell>
          <cell r="D10669" t="str">
            <v/>
          </cell>
          <cell r="E10669">
            <v>0</v>
          </cell>
          <cell r="F10669">
            <v>0</v>
          </cell>
          <cell r="G10669">
            <v>0</v>
          </cell>
        </row>
        <row r="10670">
          <cell r="A10670" t="str">
            <v/>
          </cell>
          <cell r="B10670" t="str">
            <v/>
          </cell>
          <cell r="C10670">
            <v>0</v>
          </cell>
          <cell r="D10670" t="str">
            <v/>
          </cell>
          <cell r="E10670">
            <v>0</v>
          </cell>
          <cell r="F10670">
            <v>0</v>
          </cell>
          <cell r="G10670">
            <v>0</v>
          </cell>
        </row>
        <row r="10671">
          <cell r="A10671" t="str">
            <v/>
          </cell>
          <cell r="B10671" t="str">
            <v/>
          </cell>
          <cell r="C10671">
            <v>0</v>
          </cell>
          <cell r="D10671" t="str">
            <v/>
          </cell>
          <cell r="E10671">
            <v>0</v>
          </cell>
          <cell r="F10671">
            <v>0</v>
          </cell>
          <cell r="G10671">
            <v>0</v>
          </cell>
        </row>
        <row r="10672">
          <cell r="A10672" t="str">
            <v/>
          </cell>
          <cell r="B10672" t="str">
            <v/>
          </cell>
          <cell r="C10672">
            <v>0</v>
          </cell>
          <cell r="D10672" t="str">
            <v/>
          </cell>
          <cell r="E10672">
            <v>0</v>
          </cell>
          <cell r="F10672">
            <v>0</v>
          </cell>
          <cell r="G10672">
            <v>0</v>
          </cell>
        </row>
        <row r="10673">
          <cell r="A10673" t="str">
            <v/>
          </cell>
          <cell r="B10673" t="str">
            <v/>
          </cell>
          <cell r="C10673">
            <v>0</v>
          </cell>
          <cell r="D10673" t="str">
            <v/>
          </cell>
          <cell r="E10673">
            <v>0</v>
          </cell>
          <cell r="F10673">
            <v>0</v>
          </cell>
          <cell r="G10673">
            <v>0</v>
          </cell>
        </row>
        <row r="10674">
          <cell r="A10674" t="str">
            <v/>
          </cell>
          <cell r="B10674" t="str">
            <v/>
          </cell>
          <cell r="C10674">
            <v>0</v>
          </cell>
          <cell r="D10674" t="str">
            <v/>
          </cell>
          <cell r="E10674">
            <v>0</v>
          </cell>
          <cell r="F10674">
            <v>0</v>
          </cell>
          <cell r="G10674">
            <v>0</v>
          </cell>
        </row>
        <row r="10675">
          <cell r="A10675" t="str">
            <v/>
          </cell>
          <cell r="B10675" t="str">
            <v/>
          </cell>
          <cell r="C10675">
            <v>0</v>
          </cell>
          <cell r="D10675" t="str">
            <v/>
          </cell>
          <cell r="E10675">
            <v>0</v>
          </cell>
          <cell r="F10675">
            <v>0</v>
          </cell>
          <cell r="G10675">
            <v>0</v>
          </cell>
        </row>
        <row r="10676">
          <cell r="A10676">
            <v>0</v>
          </cell>
          <cell r="B10676">
            <v>0</v>
          </cell>
          <cell r="C10676">
            <v>0</v>
          </cell>
          <cell r="D10676">
            <v>0</v>
          </cell>
          <cell r="E10676">
            <v>0</v>
          </cell>
          <cell r="F10676" t="str">
            <v>Total A</v>
          </cell>
          <cell r="G10676">
            <v>0</v>
          </cell>
        </row>
        <row r="10677">
          <cell r="A10677">
            <v>0</v>
          </cell>
          <cell r="B10677">
            <v>0</v>
          </cell>
          <cell r="C10677" t="str">
            <v>B - MANO DE OBRA</v>
          </cell>
          <cell r="D10677">
            <v>0</v>
          </cell>
          <cell r="E10677">
            <v>0</v>
          </cell>
          <cell r="F10677">
            <v>0</v>
          </cell>
          <cell r="G10677">
            <v>0</v>
          </cell>
        </row>
        <row r="10678">
          <cell r="A10678" t="str">
            <v/>
          </cell>
          <cell r="B10678">
            <v>0</v>
          </cell>
          <cell r="C10678">
            <v>0</v>
          </cell>
          <cell r="D10678" t="str">
            <v/>
          </cell>
          <cell r="E10678">
            <v>0</v>
          </cell>
          <cell r="F10678">
            <v>0</v>
          </cell>
          <cell r="G10678">
            <v>0</v>
          </cell>
        </row>
        <row r="10679">
          <cell r="A10679" t="str">
            <v/>
          </cell>
          <cell r="B10679">
            <v>0</v>
          </cell>
          <cell r="C10679">
            <v>0</v>
          </cell>
          <cell r="D10679" t="str">
            <v/>
          </cell>
          <cell r="E10679">
            <v>0</v>
          </cell>
          <cell r="F10679">
            <v>0</v>
          </cell>
          <cell r="G10679">
            <v>0</v>
          </cell>
        </row>
        <row r="10680">
          <cell r="A10680" t="str">
            <v/>
          </cell>
          <cell r="B10680">
            <v>0</v>
          </cell>
          <cell r="C10680">
            <v>0</v>
          </cell>
          <cell r="D10680" t="str">
            <v/>
          </cell>
          <cell r="E10680">
            <v>0</v>
          </cell>
          <cell r="F10680">
            <v>0</v>
          </cell>
          <cell r="G10680">
            <v>0</v>
          </cell>
        </row>
        <row r="10681">
          <cell r="A10681" t="str">
            <v/>
          </cell>
          <cell r="B10681">
            <v>0</v>
          </cell>
          <cell r="C10681">
            <v>0</v>
          </cell>
          <cell r="D10681" t="str">
            <v/>
          </cell>
          <cell r="E10681">
            <v>0</v>
          </cell>
          <cell r="F10681">
            <v>0</v>
          </cell>
          <cell r="G10681">
            <v>0</v>
          </cell>
        </row>
        <row r="10682">
          <cell r="A10682" t="str">
            <v/>
          </cell>
          <cell r="B10682">
            <v>0</v>
          </cell>
          <cell r="C10682">
            <v>0</v>
          </cell>
          <cell r="D10682" t="str">
            <v/>
          </cell>
          <cell r="E10682">
            <v>0</v>
          </cell>
          <cell r="F10682">
            <v>0</v>
          </cell>
          <cell r="G10682">
            <v>0</v>
          </cell>
        </row>
        <row r="10683">
          <cell r="A10683" t="str">
            <v/>
          </cell>
          <cell r="B10683">
            <v>0</v>
          </cell>
          <cell r="C10683">
            <v>0</v>
          </cell>
          <cell r="D10683" t="str">
            <v/>
          </cell>
          <cell r="E10683">
            <v>0</v>
          </cell>
          <cell r="F10683">
            <v>0</v>
          </cell>
          <cell r="G10683">
            <v>0</v>
          </cell>
        </row>
        <row r="10684">
          <cell r="A10684" t="str">
            <v/>
          </cell>
          <cell r="B10684">
            <v>0</v>
          </cell>
          <cell r="C10684">
            <v>0</v>
          </cell>
          <cell r="D10684" t="str">
            <v/>
          </cell>
          <cell r="E10684">
            <v>0</v>
          </cell>
          <cell r="F10684">
            <v>0</v>
          </cell>
          <cell r="G10684">
            <v>0</v>
          </cell>
        </row>
        <row r="10685">
          <cell r="A10685" t="str">
            <v/>
          </cell>
          <cell r="B10685">
            <v>0</v>
          </cell>
          <cell r="C10685">
            <v>0</v>
          </cell>
          <cell r="D10685" t="str">
            <v/>
          </cell>
          <cell r="E10685">
            <v>0</v>
          </cell>
          <cell r="F10685">
            <v>0</v>
          </cell>
          <cell r="G10685">
            <v>0</v>
          </cell>
        </row>
        <row r="10686">
          <cell r="A10686">
            <v>0</v>
          </cell>
          <cell r="B10686">
            <v>0</v>
          </cell>
          <cell r="C10686">
            <v>0</v>
          </cell>
          <cell r="D10686">
            <v>0</v>
          </cell>
          <cell r="E10686">
            <v>0</v>
          </cell>
          <cell r="F10686" t="str">
            <v>Total B</v>
          </cell>
          <cell r="G10686">
            <v>0</v>
          </cell>
        </row>
        <row r="10687">
          <cell r="A10687">
            <v>0</v>
          </cell>
          <cell r="B10687">
            <v>0</v>
          </cell>
          <cell r="C10687" t="str">
            <v>C - EQUIPOS</v>
          </cell>
          <cell r="D10687">
            <v>0</v>
          </cell>
          <cell r="E10687">
            <v>0</v>
          </cell>
          <cell r="F10687">
            <v>0</v>
          </cell>
          <cell r="G10687">
            <v>0</v>
          </cell>
        </row>
        <row r="10688">
          <cell r="A10688" t="str">
            <v/>
          </cell>
          <cell r="B10688" t="str">
            <v/>
          </cell>
          <cell r="C10688">
            <v>0</v>
          </cell>
          <cell r="D10688" t="str">
            <v/>
          </cell>
          <cell r="E10688">
            <v>0</v>
          </cell>
          <cell r="F10688">
            <v>0</v>
          </cell>
          <cell r="G10688">
            <v>0</v>
          </cell>
        </row>
        <row r="10689">
          <cell r="A10689" t="str">
            <v/>
          </cell>
          <cell r="B10689" t="str">
            <v/>
          </cell>
          <cell r="C10689">
            <v>0</v>
          </cell>
          <cell r="D10689" t="str">
            <v/>
          </cell>
          <cell r="E10689">
            <v>0</v>
          </cell>
          <cell r="F10689">
            <v>0</v>
          </cell>
          <cell r="G10689">
            <v>0</v>
          </cell>
        </row>
        <row r="10690">
          <cell r="A10690" t="str">
            <v/>
          </cell>
          <cell r="B10690" t="str">
            <v/>
          </cell>
          <cell r="C10690">
            <v>0</v>
          </cell>
          <cell r="D10690" t="str">
            <v/>
          </cell>
          <cell r="E10690">
            <v>0</v>
          </cell>
          <cell r="F10690">
            <v>0</v>
          </cell>
          <cell r="G10690">
            <v>0</v>
          </cell>
        </row>
        <row r="10691">
          <cell r="A10691" t="str">
            <v/>
          </cell>
          <cell r="B10691" t="str">
            <v/>
          </cell>
          <cell r="C10691">
            <v>0</v>
          </cell>
          <cell r="D10691" t="str">
            <v/>
          </cell>
          <cell r="E10691">
            <v>0</v>
          </cell>
          <cell r="F10691">
            <v>0</v>
          </cell>
          <cell r="G10691">
            <v>0</v>
          </cell>
        </row>
        <row r="10692">
          <cell r="A10692" t="str">
            <v/>
          </cell>
          <cell r="B10692" t="str">
            <v/>
          </cell>
          <cell r="C10692">
            <v>0</v>
          </cell>
          <cell r="D10692" t="str">
            <v/>
          </cell>
          <cell r="E10692">
            <v>0</v>
          </cell>
          <cell r="F10692">
            <v>0</v>
          </cell>
          <cell r="G10692">
            <v>0</v>
          </cell>
        </row>
        <row r="10693">
          <cell r="A10693" t="str">
            <v/>
          </cell>
          <cell r="B10693" t="str">
            <v/>
          </cell>
          <cell r="C10693">
            <v>0</v>
          </cell>
          <cell r="D10693" t="str">
            <v/>
          </cell>
          <cell r="E10693">
            <v>0</v>
          </cell>
          <cell r="F10693">
            <v>0</v>
          </cell>
          <cell r="G10693">
            <v>0</v>
          </cell>
        </row>
        <row r="10694">
          <cell r="A10694" t="str">
            <v/>
          </cell>
          <cell r="B10694" t="str">
            <v/>
          </cell>
          <cell r="C10694">
            <v>0</v>
          </cell>
          <cell r="D10694" t="str">
            <v/>
          </cell>
          <cell r="E10694">
            <v>0</v>
          </cell>
          <cell r="F10694">
            <v>0</v>
          </cell>
          <cell r="G10694">
            <v>0</v>
          </cell>
        </row>
        <row r="10695">
          <cell r="A10695" t="str">
            <v/>
          </cell>
          <cell r="B10695" t="str">
            <v/>
          </cell>
          <cell r="C10695">
            <v>0</v>
          </cell>
          <cell r="D10695" t="str">
            <v/>
          </cell>
          <cell r="E10695">
            <v>0</v>
          </cell>
          <cell r="F10695">
            <v>0</v>
          </cell>
          <cell r="G10695">
            <v>0</v>
          </cell>
        </row>
        <row r="10696">
          <cell r="A10696" t="str">
            <v/>
          </cell>
          <cell r="B10696" t="str">
            <v/>
          </cell>
          <cell r="C10696">
            <v>0</v>
          </cell>
          <cell r="D10696" t="str">
            <v/>
          </cell>
          <cell r="E10696">
            <v>0</v>
          </cell>
          <cell r="F10696">
            <v>0</v>
          </cell>
          <cell r="G10696">
            <v>0</v>
          </cell>
        </row>
        <row r="10697">
          <cell r="A10697">
            <v>0</v>
          </cell>
          <cell r="B10697">
            <v>0</v>
          </cell>
          <cell r="C10697">
            <v>0</v>
          </cell>
          <cell r="D10697">
            <v>0</v>
          </cell>
          <cell r="E10697">
            <v>0</v>
          </cell>
          <cell r="F10697" t="str">
            <v>Total C</v>
          </cell>
          <cell r="G10697">
            <v>0</v>
          </cell>
        </row>
        <row r="10698">
          <cell r="A10698">
            <v>0</v>
          </cell>
          <cell r="B10698">
            <v>0</v>
          </cell>
          <cell r="C10698">
            <v>0</v>
          </cell>
          <cell r="D10698">
            <v>0</v>
          </cell>
          <cell r="E10698">
            <v>0</v>
          </cell>
          <cell r="F10698">
            <v>0</v>
          </cell>
          <cell r="G10698">
            <v>0</v>
          </cell>
        </row>
        <row r="10699">
          <cell r="A10699" t="str">
            <v/>
          </cell>
          <cell r="B10699" t="str">
            <v/>
          </cell>
          <cell r="C10699">
            <v>0</v>
          </cell>
          <cell r="D10699" t="str">
            <v>Costo  Neto</v>
          </cell>
          <cell r="E10699">
            <v>0</v>
          </cell>
          <cell r="F10699" t="str">
            <v>Total D=A+B+C</v>
          </cell>
          <cell r="G10699">
            <v>0</v>
          </cell>
        </row>
        <row r="10701">
          <cell r="A10701" t="str">
            <v>ANALISIS DE PRECIOS</v>
          </cell>
          <cell r="B10701">
            <v>0</v>
          </cell>
          <cell r="C10701">
            <v>0</v>
          </cell>
          <cell r="D10701">
            <v>0</v>
          </cell>
          <cell r="E10701">
            <v>0</v>
          </cell>
          <cell r="F10701">
            <v>0</v>
          </cell>
          <cell r="G10701">
            <v>0</v>
          </cell>
        </row>
        <row r="10702">
          <cell r="A10702" t="str">
            <v>COMITENTE:</v>
          </cell>
          <cell r="B10702" t="str">
            <v>DIRECCIÓN DE ARQUITECTURA</v>
          </cell>
          <cell r="C10702">
            <v>0</v>
          </cell>
          <cell r="D10702">
            <v>0</v>
          </cell>
          <cell r="E10702">
            <v>0</v>
          </cell>
          <cell r="F10702">
            <v>0</v>
          </cell>
          <cell r="G10702">
            <v>0</v>
          </cell>
        </row>
        <row r="10703">
          <cell r="A10703" t="str">
            <v>CONTRATISTA:</v>
          </cell>
          <cell r="B10703" t="str">
            <v>FUNCIONALES SIGOP</v>
          </cell>
          <cell r="C10703">
            <v>0</v>
          </cell>
          <cell r="D10703">
            <v>0</v>
          </cell>
          <cell r="E10703">
            <v>0</v>
          </cell>
          <cell r="F10703">
            <v>0</v>
          </cell>
          <cell r="G10703">
            <v>0</v>
          </cell>
        </row>
        <row r="10704">
          <cell r="A10704" t="str">
            <v>OBRA:</v>
          </cell>
          <cell r="B10704" t="str">
            <v>PRUEBA PLANILLA DE MEDICION</v>
          </cell>
          <cell r="C10704">
            <v>0</v>
          </cell>
          <cell r="D10704">
            <v>0</v>
          </cell>
          <cell r="E10704">
            <v>0</v>
          </cell>
          <cell r="F10704" t="str">
            <v>PRECIOS A:</v>
          </cell>
          <cell r="G10704">
            <v>0</v>
          </cell>
        </row>
        <row r="10705">
          <cell r="A10705" t="str">
            <v>UBICACIÓN:</v>
          </cell>
          <cell r="B10705" t="str">
            <v>CENTRO CIVICO</v>
          </cell>
          <cell r="C10705">
            <v>0</v>
          </cell>
          <cell r="D10705">
            <v>0</v>
          </cell>
          <cell r="E10705">
            <v>0</v>
          </cell>
          <cell r="F10705">
            <v>0</v>
          </cell>
          <cell r="G10705">
            <v>0</v>
          </cell>
        </row>
        <row r="10706">
          <cell r="A10706" t="str">
            <v>RUBRO:</v>
          </cell>
          <cell r="B10706" t="str">
            <v/>
          </cell>
          <cell r="C10706" t="str">
            <v/>
          </cell>
          <cell r="D10706">
            <v>0</v>
          </cell>
          <cell r="E10706">
            <v>0</v>
          </cell>
          <cell r="F10706">
            <v>0</v>
          </cell>
          <cell r="G10706">
            <v>0</v>
          </cell>
        </row>
        <row r="10707">
          <cell r="A10707" t="str">
            <v>ITEM:</v>
          </cell>
          <cell r="B10707" t="str">
            <v/>
          </cell>
          <cell r="C10707" t="str">
            <v/>
          </cell>
          <cell r="D10707">
            <v>0</v>
          </cell>
          <cell r="E10707">
            <v>0</v>
          </cell>
          <cell r="F10707" t="str">
            <v>UNIDAD:</v>
          </cell>
          <cell r="G10707" t="str">
            <v/>
          </cell>
        </row>
        <row r="10708">
          <cell r="A10708">
            <v>0</v>
          </cell>
          <cell r="B10708">
            <v>0</v>
          </cell>
          <cell r="C10708">
            <v>0</v>
          </cell>
          <cell r="D10708">
            <v>0</v>
          </cell>
          <cell r="E10708">
            <v>0</v>
          </cell>
          <cell r="F10708">
            <v>0</v>
          </cell>
          <cell r="G10708">
            <v>0</v>
          </cell>
        </row>
        <row r="10709">
          <cell r="A10709" t="str">
            <v>DATOS REDETERMINACION</v>
          </cell>
          <cell r="B10709">
            <v>0</v>
          </cell>
          <cell r="C10709" t="str">
            <v>DESIGNACION</v>
          </cell>
          <cell r="D10709" t="str">
            <v>U</v>
          </cell>
          <cell r="E10709" t="str">
            <v>Cantidad</v>
          </cell>
          <cell r="F10709" t="str">
            <v>$ Unitarios</v>
          </cell>
          <cell r="G10709" t="str">
            <v>$ Parcial</v>
          </cell>
        </row>
        <row r="10710">
          <cell r="A10710" t="str">
            <v>CÓDIGO</v>
          </cell>
          <cell r="B10710" t="str">
            <v>DESCRIPCIÓN</v>
          </cell>
          <cell r="C10710">
            <v>0</v>
          </cell>
          <cell r="D10710">
            <v>0</v>
          </cell>
          <cell r="E10710">
            <v>0</v>
          </cell>
          <cell r="F10710">
            <v>0</v>
          </cell>
          <cell r="G10710">
            <v>0</v>
          </cell>
        </row>
        <row r="10711">
          <cell r="A10711">
            <v>0</v>
          </cell>
          <cell r="B10711">
            <v>0</v>
          </cell>
          <cell r="C10711" t="str">
            <v>A - MATERIALES</v>
          </cell>
          <cell r="D10711">
            <v>0</v>
          </cell>
          <cell r="E10711">
            <v>0</v>
          </cell>
          <cell r="F10711">
            <v>0</v>
          </cell>
          <cell r="G10711">
            <v>0</v>
          </cell>
        </row>
        <row r="10712">
          <cell r="A10712" t="str">
            <v/>
          </cell>
          <cell r="B10712" t="str">
            <v/>
          </cell>
          <cell r="C10712">
            <v>0</v>
          </cell>
          <cell r="D10712" t="str">
            <v/>
          </cell>
          <cell r="E10712">
            <v>0</v>
          </cell>
          <cell r="F10712">
            <v>0</v>
          </cell>
          <cell r="G10712">
            <v>0</v>
          </cell>
        </row>
        <row r="10713">
          <cell r="A10713" t="str">
            <v/>
          </cell>
          <cell r="B10713" t="str">
            <v/>
          </cell>
          <cell r="C10713">
            <v>0</v>
          </cell>
          <cell r="D10713" t="str">
            <v/>
          </cell>
          <cell r="E10713">
            <v>0</v>
          </cell>
          <cell r="F10713">
            <v>0</v>
          </cell>
          <cell r="G10713">
            <v>0</v>
          </cell>
        </row>
        <row r="10714">
          <cell r="A10714" t="str">
            <v/>
          </cell>
          <cell r="B10714" t="str">
            <v/>
          </cell>
          <cell r="C10714">
            <v>0</v>
          </cell>
          <cell r="D10714" t="str">
            <v/>
          </cell>
          <cell r="E10714">
            <v>0</v>
          </cell>
          <cell r="F10714">
            <v>0</v>
          </cell>
          <cell r="G10714">
            <v>0</v>
          </cell>
        </row>
        <row r="10715">
          <cell r="A10715" t="str">
            <v/>
          </cell>
          <cell r="B10715" t="str">
            <v/>
          </cell>
          <cell r="C10715">
            <v>0</v>
          </cell>
          <cell r="D10715" t="str">
            <v/>
          </cell>
          <cell r="E10715">
            <v>0</v>
          </cell>
          <cell r="F10715">
            <v>0</v>
          </cell>
          <cell r="G10715">
            <v>0</v>
          </cell>
        </row>
        <row r="10716">
          <cell r="A10716" t="str">
            <v/>
          </cell>
          <cell r="B10716" t="str">
            <v/>
          </cell>
          <cell r="C10716">
            <v>0</v>
          </cell>
          <cell r="D10716" t="str">
            <v/>
          </cell>
          <cell r="E10716">
            <v>0</v>
          </cell>
          <cell r="F10716">
            <v>0</v>
          </cell>
          <cell r="G10716">
            <v>0</v>
          </cell>
        </row>
        <row r="10717">
          <cell r="A10717" t="str">
            <v/>
          </cell>
          <cell r="B10717" t="str">
            <v/>
          </cell>
          <cell r="C10717">
            <v>0</v>
          </cell>
          <cell r="D10717" t="str">
            <v/>
          </cell>
          <cell r="E10717">
            <v>0</v>
          </cell>
          <cell r="F10717">
            <v>0</v>
          </cell>
          <cell r="G10717">
            <v>0</v>
          </cell>
        </row>
        <row r="10718">
          <cell r="A10718" t="str">
            <v/>
          </cell>
          <cell r="B10718" t="str">
            <v/>
          </cell>
          <cell r="C10718">
            <v>0</v>
          </cell>
          <cell r="D10718" t="str">
            <v/>
          </cell>
          <cell r="E10718">
            <v>0</v>
          </cell>
          <cell r="F10718">
            <v>0</v>
          </cell>
          <cell r="G10718">
            <v>0</v>
          </cell>
        </row>
        <row r="10719">
          <cell r="A10719" t="str">
            <v/>
          </cell>
          <cell r="B10719" t="str">
            <v/>
          </cell>
          <cell r="C10719">
            <v>0</v>
          </cell>
          <cell r="D10719" t="str">
            <v/>
          </cell>
          <cell r="E10719">
            <v>0</v>
          </cell>
          <cell r="F10719">
            <v>0</v>
          </cell>
          <cell r="G10719">
            <v>0</v>
          </cell>
        </row>
        <row r="10720">
          <cell r="A10720" t="str">
            <v/>
          </cell>
          <cell r="B10720" t="str">
            <v/>
          </cell>
          <cell r="C10720">
            <v>0</v>
          </cell>
          <cell r="D10720" t="str">
            <v/>
          </cell>
          <cell r="E10720">
            <v>0</v>
          </cell>
          <cell r="F10720">
            <v>0</v>
          </cell>
          <cell r="G10720">
            <v>0</v>
          </cell>
        </row>
        <row r="10721">
          <cell r="A10721" t="str">
            <v/>
          </cell>
          <cell r="B10721" t="str">
            <v/>
          </cell>
          <cell r="C10721">
            <v>0</v>
          </cell>
          <cell r="D10721" t="str">
            <v/>
          </cell>
          <cell r="E10721">
            <v>0</v>
          </cell>
          <cell r="F10721">
            <v>0</v>
          </cell>
          <cell r="G10721">
            <v>0</v>
          </cell>
        </row>
        <row r="10722">
          <cell r="A10722" t="str">
            <v/>
          </cell>
          <cell r="B10722" t="str">
            <v/>
          </cell>
          <cell r="C10722">
            <v>0</v>
          </cell>
          <cell r="D10722" t="str">
            <v/>
          </cell>
          <cell r="E10722">
            <v>0</v>
          </cell>
          <cell r="F10722">
            <v>0</v>
          </cell>
          <cell r="G10722">
            <v>0</v>
          </cell>
        </row>
        <row r="10723">
          <cell r="A10723" t="str">
            <v/>
          </cell>
          <cell r="B10723" t="str">
            <v/>
          </cell>
          <cell r="C10723">
            <v>0</v>
          </cell>
          <cell r="D10723" t="str">
            <v/>
          </cell>
          <cell r="E10723">
            <v>0</v>
          </cell>
          <cell r="F10723">
            <v>0</v>
          </cell>
          <cell r="G10723">
            <v>0</v>
          </cell>
        </row>
        <row r="10724">
          <cell r="A10724" t="str">
            <v/>
          </cell>
          <cell r="B10724" t="str">
            <v/>
          </cell>
          <cell r="C10724">
            <v>0</v>
          </cell>
          <cell r="D10724" t="str">
            <v/>
          </cell>
          <cell r="E10724">
            <v>0</v>
          </cell>
          <cell r="F10724">
            <v>0</v>
          </cell>
          <cell r="G10724">
            <v>0</v>
          </cell>
        </row>
        <row r="10725">
          <cell r="A10725" t="str">
            <v/>
          </cell>
          <cell r="B10725" t="str">
            <v/>
          </cell>
          <cell r="C10725">
            <v>0</v>
          </cell>
          <cell r="D10725" t="str">
            <v/>
          </cell>
          <cell r="E10725">
            <v>0</v>
          </cell>
          <cell r="F10725">
            <v>0</v>
          </cell>
          <cell r="G10725">
            <v>0</v>
          </cell>
        </row>
        <row r="10726">
          <cell r="A10726">
            <v>0</v>
          </cell>
          <cell r="B10726">
            <v>0</v>
          </cell>
          <cell r="C10726">
            <v>0</v>
          </cell>
          <cell r="D10726">
            <v>0</v>
          </cell>
          <cell r="E10726">
            <v>0</v>
          </cell>
          <cell r="F10726" t="str">
            <v>Total A</v>
          </cell>
          <cell r="G10726">
            <v>0</v>
          </cell>
        </row>
        <row r="10727">
          <cell r="A10727">
            <v>0</v>
          </cell>
          <cell r="B10727">
            <v>0</v>
          </cell>
          <cell r="C10727" t="str">
            <v>B - MANO DE OBRA</v>
          </cell>
          <cell r="D10727">
            <v>0</v>
          </cell>
          <cell r="E10727">
            <v>0</v>
          </cell>
          <cell r="F10727">
            <v>0</v>
          </cell>
          <cell r="G10727">
            <v>0</v>
          </cell>
        </row>
        <row r="10728">
          <cell r="A10728" t="str">
            <v/>
          </cell>
          <cell r="B10728">
            <v>0</v>
          </cell>
          <cell r="C10728">
            <v>0</v>
          </cell>
          <cell r="D10728" t="str">
            <v/>
          </cell>
          <cell r="E10728">
            <v>0</v>
          </cell>
          <cell r="F10728">
            <v>0</v>
          </cell>
          <cell r="G10728">
            <v>0</v>
          </cell>
        </row>
        <row r="10729">
          <cell r="A10729" t="str">
            <v/>
          </cell>
          <cell r="B10729">
            <v>0</v>
          </cell>
          <cell r="C10729">
            <v>0</v>
          </cell>
          <cell r="D10729" t="str">
            <v/>
          </cell>
          <cell r="E10729">
            <v>0</v>
          </cell>
          <cell r="F10729">
            <v>0</v>
          </cell>
          <cell r="G10729">
            <v>0</v>
          </cell>
        </row>
        <row r="10730">
          <cell r="A10730" t="str">
            <v/>
          </cell>
          <cell r="B10730">
            <v>0</v>
          </cell>
          <cell r="C10730">
            <v>0</v>
          </cell>
          <cell r="D10730" t="str">
            <v/>
          </cell>
          <cell r="E10730">
            <v>0</v>
          </cell>
          <cell r="F10730">
            <v>0</v>
          </cell>
          <cell r="G10730">
            <v>0</v>
          </cell>
        </row>
        <row r="10731">
          <cell r="A10731" t="str">
            <v/>
          </cell>
          <cell r="B10731">
            <v>0</v>
          </cell>
          <cell r="C10731">
            <v>0</v>
          </cell>
          <cell r="D10731" t="str">
            <v/>
          </cell>
          <cell r="E10731">
            <v>0</v>
          </cell>
          <cell r="F10731">
            <v>0</v>
          </cell>
          <cell r="G10731">
            <v>0</v>
          </cell>
        </row>
        <row r="10732">
          <cell r="A10732" t="str">
            <v/>
          </cell>
          <cell r="B10732">
            <v>0</v>
          </cell>
          <cell r="C10732">
            <v>0</v>
          </cell>
          <cell r="D10732" t="str">
            <v/>
          </cell>
          <cell r="E10732">
            <v>0</v>
          </cell>
          <cell r="F10732">
            <v>0</v>
          </cell>
          <cell r="G10732">
            <v>0</v>
          </cell>
        </row>
        <row r="10733">
          <cell r="A10733" t="str">
            <v/>
          </cell>
          <cell r="B10733">
            <v>0</v>
          </cell>
          <cell r="C10733">
            <v>0</v>
          </cell>
          <cell r="D10733" t="str">
            <v/>
          </cell>
          <cell r="E10733">
            <v>0</v>
          </cell>
          <cell r="F10733">
            <v>0</v>
          </cell>
          <cell r="G10733">
            <v>0</v>
          </cell>
        </row>
        <row r="10734">
          <cell r="A10734" t="str">
            <v/>
          </cell>
          <cell r="B10734">
            <v>0</v>
          </cell>
          <cell r="C10734">
            <v>0</v>
          </cell>
          <cell r="D10734" t="str">
            <v/>
          </cell>
          <cell r="E10734">
            <v>0</v>
          </cell>
          <cell r="F10734">
            <v>0</v>
          </cell>
          <cell r="G10734">
            <v>0</v>
          </cell>
        </row>
        <row r="10735">
          <cell r="A10735" t="str">
            <v/>
          </cell>
          <cell r="B10735">
            <v>0</v>
          </cell>
          <cell r="C10735">
            <v>0</v>
          </cell>
          <cell r="D10735" t="str">
            <v/>
          </cell>
          <cell r="E10735">
            <v>0</v>
          </cell>
          <cell r="F10735">
            <v>0</v>
          </cell>
          <cell r="G10735">
            <v>0</v>
          </cell>
        </row>
        <row r="10736">
          <cell r="A10736">
            <v>0</v>
          </cell>
          <cell r="B10736">
            <v>0</v>
          </cell>
          <cell r="C10736">
            <v>0</v>
          </cell>
          <cell r="D10736">
            <v>0</v>
          </cell>
          <cell r="E10736">
            <v>0</v>
          </cell>
          <cell r="F10736" t="str">
            <v>Total B</v>
          </cell>
          <cell r="G10736">
            <v>0</v>
          </cell>
        </row>
        <row r="10737">
          <cell r="A10737">
            <v>0</v>
          </cell>
          <cell r="B10737">
            <v>0</v>
          </cell>
          <cell r="C10737" t="str">
            <v>C - EQUIPOS</v>
          </cell>
          <cell r="D10737">
            <v>0</v>
          </cell>
          <cell r="E10737">
            <v>0</v>
          </cell>
          <cell r="F10737">
            <v>0</v>
          </cell>
          <cell r="G10737">
            <v>0</v>
          </cell>
        </row>
        <row r="10738">
          <cell r="A10738" t="str">
            <v/>
          </cell>
          <cell r="B10738" t="str">
            <v/>
          </cell>
          <cell r="C10738">
            <v>0</v>
          </cell>
          <cell r="D10738" t="str">
            <v/>
          </cell>
          <cell r="E10738">
            <v>0</v>
          </cell>
          <cell r="F10738">
            <v>0</v>
          </cell>
          <cell r="G10738">
            <v>0</v>
          </cell>
        </row>
        <row r="10739">
          <cell r="A10739" t="str">
            <v/>
          </cell>
          <cell r="B10739" t="str">
            <v/>
          </cell>
          <cell r="C10739">
            <v>0</v>
          </cell>
          <cell r="D10739" t="str">
            <v/>
          </cell>
          <cell r="E10739">
            <v>0</v>
          </cell>
          <cell r="F10739">
            <v>0</v>
          </cell>
          <cell r="G10739">
            <v>0</v>
          </cell>
        </row>
        <row r="10740">
          <cell r="A10740" t="str">
            <v/>
          </cell>
          <cell r="B10740" t="str">
            <v/>
          </cell>
          <cell r="C10740">
            <v>0</v>
          </cell>
          <cell r="D10740" t="str">
            <v/>
          </cell>
          <cell r="E10740">
            <v>0</v>
          </cell>
          <cell r="F10740">
            <v>0</v>
          </cell>
          <cell r="G10740">
            <v>0</v>
          </cell>
        </row>
        <row r="10741">
          <cell r="A10741" t="str">
            <v/>
          </cell>
          <cell r="B10741" t="str">
            <v/>
          </cell>
          <cell r="C10741">
            <v>0</v>
          </cell>
          <cell r="D10741" t="str">
            <v/>
          </cell>
          <cell r="E10741">
            <v>0</v>
          </cell>
          <cell r="F10741">
            <v>0</v>
          </cell>
          <cell r="G10741">
            <v>0</v>
          </cell>
        </row>
        <row r="10742">
          <cell r="A10742" t="str">
            <v/>
          </cell>
          <cell r="B10742" t="str">
            <v/>
          </cell>
          <cell r="C10742">
            <v>0</v>
          </cell>
          <cell r="D10742" t="str">
            <v/>
          </cell>
          <cell r="E10742">
            <v>0</v>
          </cell>
          <cell r="F10742">
            <v>0</v>
          </cell>
          <cell r="G10742">
            <v>0</v>
          </cell>
        </row>
        <row r="10743">
          <cell r="A10743" t="str">
            <v/>
          </cell>
          <cell r="B10743" t="str">
            <v/>
          </cell>
          <cell r="C10743">
            <v>0</v>
          </cell>
          <cell r="D10743" t="str">
            <v/>
          </cell>
          <cell r="E10743">
            <v>0</v>
          </cell>
          <cell r="F10743">
            <v>0</v>
          </cell>
          <cell r="G10743">
            <v>0</v>
          </cell>
        </row>
        <row r="10744">
          <cell r="A10744" t="str">
            <v/>
          </cell>
          <cell r="B10744" t="str">
            <v/>
          </cell>
          <cell r="C10744">
            <v>0</v>
          </cell>
          <cell r="D10744" t="str">
            <v/>
          </cell>
          <cell r="E10744">
            <v>0</v>
          </cell>
          <cell r="F10744">
            <v>0</v>
          </cell>
          <cell r="G10744">
            <v>0</v>
          </cell>
        </row>
        <row r="10745">
          <cell r="A10745" t="str">
            <v/>
          </cell>
          <cell r="B10745" t="str">
            <v/>
          </cell>
          <cell r="C10745">
            <v>0</v>
          </cell>
          <cell r="D10745" t="str">
            <v/>
          </cell>
          <cell r="E10745">
            <v>0</v>
          </cell>
          <cell r="F10745">
            <v>0</v>
          </cell>
          <cell r="G10745">
            <v>0</v>
          </cell>
        </row>
        <row r="10746">
          <cell r="A10746" t="str">
            <v/>
          </cell>
          <cell r="B10746" t="str">
            <v/>
          </cell>
          <cell r="C10746">
            <v>0</v>
          </cell>
          <cell r="D10746" t="str">
            <v/>
          </cell>
          <cell r="E10746">
            <v>0</v>
          </cell>
          <cell r="F10746">
            <v>0</v>
          </cell>
          <cell r="G10746">
            <v>0</v>
          </cell>
        </row>
        <row r="10747">
          <cell r="A10747">
            <v>0</v>
          </cell>
          <cell r="B10747">
            <v>0</v>
          </cell>
          <cell r="C10747">
            <v>0</v>
          </cell>
          <cell r="D10747">
            <v>0</v>
          </cell>
          <cell r="E10747">
            <v>0</v>
          </cell>
          <cell r="F10747" t="str">
            <v>Total C</v>
          </cell>
          <cell r="G10747">
            <v>0</v>
          </cell>
        </row>
        <row r="10748">
          <cell r="A10748">
            <v>0</v>
          </cell>
          <cell r="B10748">
            <v>0</v>
          </cell>
          <cell r="C10748">
            <v>0</v>
          </cell>
          <cell r="D10748">
            <v>0</v>
          </cell>
          <cell r="E10748">
            <v>0</v>
          </cell>
          <cell r="F10748">
            <v>0</v>
          </cell>
          <cell r="G10748">
            <v>0</v>
          </cell>
        </row>
        <row r="10749">
          <cell r="A10749" t="str">
            <v/>
          </cell>
          <cell r="B10749" t="str">
            <v/>
          </cell>
          <cell r="C10749">
            <v>0</v>
          </cell>
          <cell r="D10749" t="str">
            <v>Costo  Neto</v>
          </cell>
          <cell r="E10749">
            <v>0</v>
          </cell>
          <cell r="F10749" t="str">
            <v>Total D=A+B+C</v>
          </cell>
          <cell r="G10749">
            <v>0</v>
          </cell>
        </row>
        <row r="10751">
          <cell r="A10751" t="str">
            <v>ANALISIS DE PRECIOS</v>
          </cell>
          <cell r="B10751">
            <v>0</v>
          </cell>
          <cell r="C10751">
            <v>0</v>
          </cell>
          <cell r="D10751">
            <v>0</v>
          </cell>
          <cell r="E10751">
            <v>0</v>
          </cell>
          <cell r="F10751">
            <v>0</v>
          </cell>
          <cell r="G10751">
            <v>0</v>
          </cell>
        </row>
        <row r="10752">
          <cell r="A10752" t="str">
            <v>COMITENTE:</v>
          </cell>
          <cell r="B10752" t="str">
            <v>DIRECCIÓN DE ARQUITECTURA</v>
          </cell>
          <cell r="C10752">
            <v>0</v>
          </cell>
          <cell r="D10752">
            <v>0</v>
          </cell>
          <cell r="E10752">
            <v>0</v>
          </cell>
          <cell r="F10752">
            <v>0</v>
          </cell>
          <cell r="G10752">
            <v>0</v>
          </cell>
        </row>
        <row r="10753">
          <cell r="A10753" t="str">
            <v>CONTRATISTA:</v>
          </cell>
          <cell r="B10753" t="str">
            <v>FUNCIONALES SIGOP</v>
          </cell>
          <cell r="C10753">
            <v>0</v>
          </cell>
          <cell r="D10753">
            <v>0</v>
          </cell>
          <cell r="E10753">
            <v>0</v>
          </cell>
          <cell r="F10753">
            <v>0</v>
          </cell>
          <cell r="G10753">
            <v>0</v>
          </cell>
        </row>
        <row r="10754">
          <cell r="A10754" t="str">
            <v>OBRA:</v>
          </cell>
          <cell r="B10754" t="str">
            <v>PRUEBA PLANILLA DE MEDICION</v>
          </cell>
          <cell r="C10754">
            <v>0</v>
          </cell>
          <cell r="D10754">
            <v>0</v>
          </cell>
          <cell r="E10754">
            <v>0</v>
          </cell>
          <cell r="F10754" t="str">
            <v>PRECIOS A:</v>
          </cell>
          <cell r="G10754">
            <v>0</v>
          </cell>
        </row>
        <row r="10755">
          <cell r="A10755" t="str">
            <v>UBICACIÓN:</v>
          </cell>
          <cell r="B10755" t="str">
            <v>CENTRO CIVICO</v>
          </cell>
          <cell r="C10755">
            <v>0</v>
          </cell>
          <cell r="D10755">
            <v>0</v>
          </cell>
          <cell r="E10755">
            <v>0</v>
          </cell>
          <cell r="F10755">
            <v>0</v>
          </cell>
          <cell r="G10755">
            <v>0</v>
          </cell>
        </row>
        <row r="10756">
          <cell r="A10756" t="str">
            <v>RUBRO:</v>
          </cell>
          <cell r="B10756" t="str">
            <v/>
          </cell>
          <cell r="C10756" t="str">
            <v/>
          </cell>
          <cell r="D10756">
            <v>0</v>
          </cell>
          <cell r="E10756">
            <v>0</v>
          </cell>
          <cell r="F10756">
            <v>0</v>
          </cell>
          <cell r="G10756">
            <v>0</v>
          </cell>
        </row>
        <row r="10757">
          <cell r="A10757" t="str">
            <v>ITEM:</v>
          </cell>
          <cell r="B10757" t="str">
            <v/>
          </cell>
          <cell r="C10757" t="str">
            <v/>
          </cell>
          <cell r="D10757">
            <v>0</v>
          </cell>
          <cell r="E10757">
            <v>0</v>
          </cell>
          <cell r="F10757" t="str">
            <v>UNIDAD:</v>
          </cell>
          <cell r="G10757" t="str">
            <v/>
          </cell>
        </row>
        <row r="10758">
          <cell r="A10758">
            <v>0</v>
          </cell>
          <cell r="B10758">
            <v>0</v>
          </cell>
          <cell r="C10758">
            <v>0</v>
          </cell>
          <cell r="D10758">
            <v>0</v>
          </cell>
          <cell r="E10758">
            <v>0</v>
          </cell>
          <cell r="F10758">
            <v>0</v>
          </cell>
          <cell r="G10758">
            <v>0</v>
          </cell>
        </row>
        <row r="10759">
          <cell r="A10759" t="str">
            <v>DATOS REDETERMINACION</v>
          </cell>
          <cell r="B10759">
            <v>0</v>
          </cell>
          <cell r="C10759" t="str">
            <v>DESIGNACION</v>
          </cell>
          <cell r="D10759" t="str">
            <v>U</v>
          </cell>
          <cell r="E10759" t="str">
            <v>Cantidad</v>
          </cell>
          <cell r="F10759" t="str">
            <v>$ Unitarios</v>
          </cell>
          <cell r="G10759" t="str">
            <v>$ Parcial</v>
          </cell>
        </row>
        <row r="10760">
          <cell r="A10760" t="str">
            <v>CÓDIGO</v>
          </cell>
          <cell r="B10760" t="str">
            <v>DESCRIPCIÓN</v>
          </cell>
          <cell r="C10760">
            <v>0</v>
          </cell>
          <cell r="D10760">
            <v>0</v>
          </cell>
          <cell r="E10760">
            <v>0</v>
          </cell>
          <cell r="F10760">
            <v>0</v>
          </cell>
          <cell r="G10760">
            <v>0</v>
          </cell>
        </row>
        <row r="10761">
          <cell r="A10761">
            <v>0</v>
          </cell>
          <cell r="B10761">
            <v>0</v>
          </cell>
          <cell r="C10761" t="str">
            <v>A - MATERIALES</v>
          </cell>
          <cell r="D10761">
            <v>0</v>
          </cell>
          <cell r="E10761">
            <v>0</v>
          </cell>
          <cell r="F10761">
            <v>0</v>
          </cell>
          <cell r="G10761">
            <v>0</v>
          </cell>
        </row>
        <row r="10762">
          <cell r="A10762" t="str">
            <v/>
          </cell>
          <cell r="B10762" t="str">
            <v/>
          </cell>
          <cell r="C10762">
            <v>0</v>
          </cell>
          <cell r="D10762" t="str">
            <v/>
          </cell>
          <cell r="E10762">
            <v>0</v>
          </cell>
          <cell r="F10762">
            <v>0</v>
          </cell>
          <cell r="G10762">
            <v>0</v>
          </cell>
        </row>
        <row r="10763">
          <cell r="A10763" t="str">
            <v/>
          </cell>
          <cell r="B10763" t="str">
            <v/>
          </cell>
          <cell r="C10763">
            <v>0</v>
          </cell>
          <cell r="D10763" t="str">
            <v/>
          </cell>
          <cell r="E10763">
            <v>0</v>
          </cell>
          <cell r="F10763">
            <v>0</v>
          </cell>
          <cell r="G10763">
            <v>0</v>
          </cell>
        </row>
        <row r="10764">
          <cell r="A10764" t="str">
            <v/>
          </cell>
          <cell r="B10764" t="str">
            <v/>
          </cell>
          <cell r="C10764">
            <v>0</v>
          </cell>
          <cell r="D10764" t="str">
            <v/>
          </cell>
          <cell r="E10764">
            <v>0</v>
          </cell>
          <cell r="F10764">
            <v>0</v>
          </cell>
          <cell r="G10764">
            <v>0</v>
          </cell>
        </row>
        <row r="10765">
          <cell r="A10765" t="str">
            <v/>
          </cell>
          <cell r="B10765" t="str">
            <v/>
          </cell>
          <cell r="C10765">
            <v>0</v>
          </cell>
          <cell r="D10765" t="str">
            <v/>
          </cell>
          <cell r="E10765">
            <v>0</v>
          </cell>
          <cell r="F10765">
            <v>0</v>
          </cell>
          <cell r="G10765">
            <v>0</v>
          </cell>
        </row>
        <row r="10766">
          <cell r="A10766" t="str">
            <v/>
          </cell>
          <cell r="B10766" t="str">
            <v/>
          </cell>
          <cell r="C10766">
            <v>0</v>
          </cell>
          <cell r="D10766" t="str">
            <v/>
          </cell>
          <cell r="E10766">
            <v>0</v>
          </cell>
          <cell r="F10766">
            <v>0</v>
          </cell>
          <cell r="G10766">
            <v>0</v>
          </cell>
        </row>
        <row r="10767">
          <cell r="A10767" t="str">
            <v/>
          </cell>
          <cell r="B10767" t="str">
            <v/>
          </cell>
          <cell r="C10767">
            <v>0</v>
          </cell>
          <cell r="D10767" t="str">
            <v/>
          </cell>
          <cell r="E10767">
            <v>0</v>
          </cell>
          <cell r="F10767">
            <v>0</v>
          </cell>
          <cell r="G10767">
            <v>0</v>
          </cell>
        </row>
        <row r="10768">
          <cell r="A10768" t="str">
            <v/>
          </cell>
          <cell r="B10768" t="str">
            <v/>
          </cell>
          <cell r="C10768">
            <v>0</v>
          </cell>
          <cell r="D10768" t="str">
            <v/>
          </cell>
          <cell r="E10768">
            <v>0</v>
          </cell>
          <cell r="F10768">
            <v>0</v>
          </cell>
          <cell r="G10768">
            <v>0</v>
          </cell>
        </row>
        <row r="10769">
          <cell r="A10769" t="str">
            <v/>
          </cell>
          <cell r="B10769" t="str">
            <v/>
          </cell>
          <cell r="C10769">
            <v>0</v>
          </cell>
          <cell r="D10769" t="str">
            <v/>
          </cell>
          <cell r="E10769">
            <v>0</v>
          </cell>
          <cell r="F10769">
            <v>0</v>
          </cell>
          <cell r="G10769">
            <v>0</v>
          </cell>
        </row>
        <row r="10770">
          <cell r="A10770" t="str">
            <v/>
          </cell>
          <cell r="B10770" t="str">
            <v/>
          </cell>
          <cell r="C10770">
            <v>0</v>
          </cell>
          <cell r="D10770" t="str">
            <v/>
          </cell>
          <cell r="E10770">
            <v>0</v>
          </cell>
          <cell r="F10770">
            <v>0</v>
          </cell>
          <cell r="G10770">
            <v>0</v>
          </cell>
        </row>
        <row r="10771">
          <cell r="A10771" t="str">
            <v/>
          </cell>
          <cell r="B10771" t="str">
            <v/>
          </cell>
          <cell r="C10771">
            <v>0</v>
          </cell>
          <cell r="D10771" t="str">
            <v/>
          </cell>
          <cell r="E10771">
            <v>0</v>
          </cell>
          <cell r="F10771">
            <v>0</v>
          </cell>
          <cell r="G10771">
            <v>0</v>
          </cell>
        </row>
        <row r="10772">
          <cell r="A10772" t="str">
            <v/>
          </cell>
          <cell r="B10772" t="str">
            <v/>
          </cell>
          <cell r="C10772">
            <v>0</v>
          </cell>
          <cell r="D10772" t="str">
            <v/>
          </cell>
          <cell r="E10772">
            <v>0</v>
          </cell>
          <cell r="F10772">
            <v>0</v>
          </cell>
          <cell r="G10772">
            <v>0</v>
          </cell>
        </row>
        <row r="10773">
          <cell r="A10773" t="str">
            <v/>
          </cell>
          <cell r="B10773" t="str">
            <v/>
          </cell>
          <cell r="C10773">
            <v>0</v>
          </cell>
          <cell r="D10773" t="str">
            <v/>
          </cell>
          <cell r="E10773">
            <v>0</v>
          </cell>
          <cell r="F10773">
            <v>0</v>
          </cell>
          <cell r="G10773">
            <v>0</v>
          </cell>
        </row>
        <row r="10774">
          <cell r="A10774" t="str">
            <v/>
          </cell>
          <cell r="B10774" t="str">
            <v/>
          </cell>
          <cell r="C10774">
            <v>0</v>
          </cell>
          <cell r="D10774" t="str">
            <v/>
          </cell>
          <cell r="E10774">
            <v>0</v>
          </cell>
          <cell r="F10774">
            <v>0</v>
          </cell>
          <cell r="G10774">
            <v>0</v>
          </cell>
        </row>
        <row r="10775">
          <cell r="A10775" t="str">
            <v/>
          </cell>
          <cell r="B10775" t="str">
            <v/>
          </cell>
          <cell r="C10775">
            <v>0</v>
          </cell>
          <cell r="D10775" t="str">
            <v/>
          </cell>
          <cell r="E10775">
            <v>0</v>
          </cell>
          <cell r="F10775">
            <v>0</v>
          </cell>
          <cell r="G10775">
            <v>0</v>
          </cell>
        </row>
        <row r="10776">
          <cell r="A10776">
            <v>0</v>
          </cell>
          <cell r="B10776">
            <v>0</v>
          </cell>
          <cell r="C10776">
            <v>0</v>
          </cell>
          <cell r="D10776">
            <v>0</v>
          </cell>
          <cell r="E10776">
            <v>0</v>
          </cell>
          <cell r="F10776" t="str">
            <v>Total A</v>
          </cell>
          <cell r="G10776">
            <v>0</v>
          </cell>
        </row>
        <row r="10777">
          <cell r="A10777">
            <v>0</v>
          </cell>
          <cell r="B10777">
            <v>0</v>
          </cell>
          <cell r="C10777" t="str">
            <v>B - MANO DE OBRA</v>
          </cell>
          <cell r="D10777">
            <v>0</v>
          </cell>
          <cell r="E10777">
            <v>0</v>
          </cell>
          <cell r="F10777">
            <v>0</v>
          </cell>
          <cell r="G10777">
            <v>0</v>
          </cell>
        </row>
        <row r="10778">
          <cell r="A10778" t="str">
            <v/>
          </cell>
          <cell r="B10778">
            <v>0</v>
          </cell>
          <cell r="C10778">
            <v>0</v>
          </cell>
          <cell r="D10778" t="str">
            <v/>
          </cell>
          <cell r="E10778">
            <v>0</v>
          </cell>
          <cell r="F10778">
            <v>0</v>
          </cell>
          <cell r="G10778">
            <v>0</v>
          </cell>
        </row>
        <row r="10779">
          <cell r="A10779" t="str">
            <v/>
          </cell>
          <cell r="B10779">
            <v>0</v>
          </cell>
          <cell r="C10779">
            <v>0</v>
          </cell>
          <cell r="D10779" t="str">
            <v/>
          </cell>
          <cell r="E10779">
            <v>0</v>
          </cell>
          <cell r="F10779">
            <v>0</v>
          </cell>
          <cell r="G10779">
            <v>0</v>
          </cell>
        </row>
        <row r="10780">
          <cell r="A10780" t="str">
            <v/>
          </cell>
          <cell r="B10780">
            <v>0</v>
          </cell>
          <cell r="C10780">
            <v>0</v>
          </cell>
          <cell r="D10780" t="str">
            <v/>
          </cell>
          <cell r="E10780">
            <v>0</v>
          </cell>
          <cell r="F10780">
            <v>0</v>
          </cell>
          <cell r="G10780">
            <v>0</v>
          </cell>
        </row>
        <row r="10781">
          <cell r="A10781" t="str">
            <v/>
          </cell>
          <cell r="B10781">
            <v>0</v>
          </cell>
          <cell r="C10781">
            <v>0</v>
          </cell>
          <cell r="D10781" t="str">
            <v/>
          </cell>
          <cell r="E10781">
            <v>0</v>
          </cell>
          <cell r="F10781">
            <v>0</v>
          </cell>
          <cell r="G10781">
            <v>0</v>
          </cell>
        </row>
        <row r="10782">
          <cell r="A10782" t="str">
            <v/>
          </cell>
          <cell r="B10782">
            <v>0</v>
          </cell>
          <cell r="C10782">
            <v>0</v>
          </cell>
          <cell r="D10782" t="str">
            <v/>
          </cell>
          <cell r="E10782">
            <v>0</v>
          </cell>
          <cell r="F10782">
            <v>0</v>
          </cell>
          <cell r="G10782">
            <v>0</v>
          </cell>
        </row>
        <row r="10783">
          <cell r="A10783" t="str">
            <v/>
          </cell>
          <cell r="B10783">
            <v>0</v>
          </cell>
          <cell r="C10783">
            <v>0</v>
          </cell>
          <cell r="D10783" t="str">
            <v/>
          </cell>
          <cell r="E10783">
            <v>0</v>
          </cell>
          <cell r="F10783">
            <v>0</v>
          </cell>
          <cell r="G10783">
            <v>0</v>
          </cell>
        </row>
        <row r="10784">
          <cell r="A10784" t="str">
            <v/>
          </cell>
          <cell r="B10784">
            <v>0</v>
          </cell>
          <cell r="C10784">
            <v>0</v>
          </cell>
          <cell r="D10784" t="str">
            <v/>
          </cell>
          <cell r="E10784">
            <v>0</v>
          </cell>
          <cell r="F10784">
            <v>0</v>
          </cell>
          <cell r="G10784">
            <v>0</v>
          </cell>
        </row>
        <row r="10785">
          <cell r="A10785" t="str">
            <v/>
          </cell>
          <cell r="B10785">
            <v>0</v>
          </cell>
          <cell r="C10785">
            <v>0</v>
          </cell>
          <cell r="D10785" t="str">
            <v/>
          </cell>
          <cell r="E10785">
            <v>0</v>
          </cell>
          <cell r="F10785">
            <v>0</v>
          </cell>
          <cell r="G10785">
            <v>0</v>
          </cell>
        </row>
        <row r="10786">
          <cell r="A10786">
            <v>0</v>
          </cell>
          <cell r="B10786">
            <v>0</v>
          </cell>
          <cell r="C10786">
            <v>0</v>
          </cell>
          <cell r="D10786">
            <v>0</v>
          </cell>
          <cell r="E10786">
            <v>0</v>
          </cell>
          <cell r="F10786" t="str">
            <v>Total B</v>
          </cell>
          <cell r="G10786">
            <v>0</v>
          </cell>
        </row>
        <row r="10787">
          <cell r="A10787">
            <v>0</v>
          </cell>
          <cell r="B10787">
            <v>0</v>
          </cell>
          <cell r="C10787" t="str">
            <v>C - EQUIPOS</v>
          </cell>
          <cell r="D10787">
            <v>0</v>
          </cell>
          <cell r="E10787">
            <v>0</v>
          </cell>
          <cell r="F10787">
            <v>0</v>
          </cell>
          <cell r="G10787">
            <v>0</v>
          </cell>
        </row>
        <row r="10788">
          <cell r="A10788" t="str">
            <v/>
          </cell>
          <cell r="B10788" t="str">
            <v/>
          </cell>
          <cell r="C10788">
            <v>0</v>
          </cell>
          <cell r="D10788" t="str">
            <v/>
          </cell>
          <cell r="E10788">
            <v>0</v>
          </cell>
          <cell r="F10788">
            <v>0</v>
          </cell>
          <cell r="G10788">
            <v>0</v>
          </cell>
        </row>
        <row r="10789">
          <cell r="A10789" t="str">
            <v/>
          </cell>
          <cell r="B10789" t="str">
            <v/>
          </cell>
          <cell r="C10789">
            <v>0</v>
          </cell>
          <cell r="D10789" t="str">
            <v/>
          </cell>
          <cell r="E10789">
            <v>0</v>
          </cell>
          <cell r="F10789">
            <v>0</v>
          </cell>
          <cell r="G10789">
            <v>0</v>
          </cell>
        </row>
        <row r="10790">
          <cell r="A10790" t="str">
            <v/>
          </cell>
          <cell r="B10790" t="str">
            <v/>
          </cell>
          <cell r="C10790">
            <v>0</v>
          </cell>
          <cell r="D10790" t="str">
            <v/>
          </cell>
          <cell r="E10790">
            <v>0</v>
          </cell>
          <cell r="F10790">
            <v>0</v>
          </cell>
          <cell r="G10790">
            <v>0</v>
          </cell>
        </row>
        <row r="10791">
          <cell r="A10791" t="str">
            <v/>
          </cell>
          <cell r="B10791" t="str">
            <v/>
          </cell>
          <cell r="C10791">
            <v>0</v>
          </cell>
          <cell r="D10791" t="str">
            <v/>
          </cell>
          <cell r="E10791">
            <v>0</v>
          </cell>
          <cell r="F10791">
            <v>0</v>
          </cell>
          <cell r="G10791">
            <v>0</v>
          </cell>
        </row>
        <row r="10792">
          <cell r="A10792" t="str">
            <v/>
          </cell>
          <cell r="B10792" t="str">
            <v/>
          </cell>
          <cell r="C10792">
            <v>0</v>
          </cell>
          <cell r="D10792" t="str">
            <v/>
          </cell>
          <cell r="E10792">
            <v>0</v>
          </cell>
          <cell r="F10792">
            <v>0</v>
          </cell>
          <cell r="G10792">
            <v>0</v>
          </cell>
        </row>
        <row r="10793">
          <cell r="A10793" t="str">
            <v/>
          </cell>
          <cell r="B10793" t="str">
            <v/>
          </cell>
          <cell r="C10793">
            <v>0</v>
          </cell>
          <cell r="D10793" t="str">
            <v/>
          </cell>
          <cell r="E10793">
            <v>0</v>
          </cell>
          <cell r="F10793">
            <v>0</v>
          </cell>
          <cell r="G10793">
            <v>0</v>
          </cell>
        </row>
        <row r="10794">
          <cell r="A10794" t="str">
            <v/>
          </cell>
          <cell r="B10794" t="str">
            <v/>
          </cell>
          <cell r="C10794">
            <v>0</v>
          </cell>
          <cell r="D10794" t="str">
            <v/>
          </cell>
          <cell r="E10794">
            <v>0</v>
          </cell>
          <cell r="F10794">
            <v>0</v>
          </cell>
          <cell r="G10794">
            <v>0</v>
          </cell>
        </row>
        <row r="10795">
          <cell r="A10795" t="str">
            <v/>
          </cell>
          <cell r="B10795" t="str">
            <v/>
          </cell>
          <cell r="C10795">
            <v>0</v>
          </cell>
          <cell r="D10795" t="str">
            <v/>
          </cell>
          <cell r="E10795">
            <v>0</v>
          </cell>
          <cell r="F10795">
            <v>0</v>
          </cell>
          <cell r="G10795">
            <v>0</v>
          </cell>
        </row>
        <row r="10796">
          <cell r="A10796" t="str">
            <v/>
          </cell>
          <cell r="B10796" t="str">
            <v/>
          </cell>
          <cell r="C10796">
            <v>0</v>
          </cell>
          <cell r="D10796" t="str">
            <v/>
          </cell>
          <cell r="E10796">
            <v>0</v>
          </cell>
          <cell r="F10796">
            <v>0</v>
          </cell>
          <cell r="G10796">
            <v>0</v>
          </cell>
        </row>
        <row r="10797">
          <cell r="A10797">
            <v>0</v>
          </cell>
          <cell r="B10797">
            <v>0</v>
          </cell>
          <cell r="C10797">
            <v>0</v>
          </cell>
          <cell r="D10797">
            <v>0</v>
          </cell>
          <cell r="E10797">
            <v>0</v>
          </cell>
          <cell r="F10797" t="str">
            <v>Total C</v>
          </cell>
          <cell r="G10797">
            <v>0</v>
          </cell>
        </row>
        <row r="10798">
          <cell r="A10798">
            <v>0</v>
          </cell>
          <cell r="B10798">
            <v>0</v>
          </cell>
          <cell r="C10798">
            <v>0</v>
          </cell>
          <cell r="D10798">
            <v>0</v>
          </cell>
          <cell r="E10798">
            <v>0</v>
          </cell>
          <cell r="F10798">
            <v>0</v>
          </cell>
          <cell r="G10798">
            <v>0</v>
          </cell>
        </row>
        <row r="10799">
          <cell r="A10799" t="str">
            <v/>
          </cell>
          <cell r="B10799" t="str">
            <v/>
          </cell>
          <cell r="C10799">
            <v>0</v>
          </cell>
          <cell r="D10799" t="str">
            <v>Costo  Neto</v>
          </cell>
          <cell r="E10799">
            <v>0</v>
          </cell>
          <cell r="F10799" t="str">
            <v>Total D=A+B+C</v>
          </cell>
          <cell r="G10799">
            <v>0</v>
          </cell>
        </row>
        <row r="10801">
          <cell r="A10801" t="str">
            <v>ANALISIS DE PRECIOS</v>
          </cell>
          <cell r="B10801">
            <v>0</v>
          </cell>
          <cell r="C10801">
            <v>0</v>
          </cell>
          <cell r="D10801">
            <v>0</v>
          </cell>
          <cell r="E10801">
            <v>0</v>
          </cell>
          <cell r="F10801">
            <v>0</v>
          </cell>
          <cell r="G10801">
            <v>0</v>
          </cell>
        </row>
        <row r="10802">
          <cell r="A10802" t="str">
            <v>COMITENTE:</v>
          </cell>
          <cell r="B10802" t="str">
            <v>DIRECCIÓN DE ARQUITECTURA</v>
          </cell>
          <cell r="C10802">
            <v>0</v>
          </cell>
          <cell r="D10802">
            <v>0</v>
          </cell>
          <cell r="E10802">
            <v>0</v>
          </cell>
          <cell r="F10802">
            <v>0</v>
          </cell>
          <cell r="G10802">
            <v>0</v>
          </cell>
        </row>
        <row r="10803">
          <cell r="A10803" t="str">
            <v>CONTRATISTA:</v>
          </cell>
          <cell r="B10803" t="str">
            <v>FUNCIONALES SIGOP</v>
          </cell>
          <cell r="C10803">
            <v>0</v>
          </cell>
          <cell r="D10803">
            <v>0</v>
          </cell>
          <cell r="E10803">
            <v>0</v>
          </cell>
          <cell r="F10803">
            <v>0</v>
          </cell>
          <cell r="G10803">
            <v>0</v>
          </cell>
        </row>
        <row r="10804">
          <cell r="A10804" t="str">
            <v>OBRA:</v>
          </cell>
          <cell r="B10804" t="str">
            <v>PRUEBA PLANILLA DE MEDICION</v>
          </cell>
          <cell r="C10804">
            <v>0</v>
          </cell>
          <cell r="D10804">
            <v>0</v>
          </cell>
          <cell r="E10804">
            <v>0</v>
          </cell>
          <cell r="F10804" t="str">
            <v>PRECIOS A:</v>
          </cell>
          <cell r="G10804">
            <v>0</v>
          </cell>
        </row>
        <row r="10805">
          <cell r="A10805" t="str">
            <v>UBICACIÓN:</v>
          </cell>
          <cell r="B10805" t="str">
            <v>CENTRO CIVICO</v>
          </cell>
          <cell r="C10805">
            <v>0</v>
          </cell>
          <cell r="D10805">
            <v>0</v>
          </cell>
          <cell r="E10805">
            <v>0</v>
          </cell>
          <cell r="F10805">
            <v>0</v>
          </cell>
          <cell r="G10805">
            <v>0</v>
          </cell>
        </row>
        <row r="10806">
          <cell r="A10806" t="str">
            <v>RUBRO:</v>
          </cell>
          <cell r="B10806" t="str">
            <v/>
          </cell>
          <cell r="C10806" t="str">
            <v/>
          </cell>
          <cell r="D10806">
            <v>0</v>
          </cell>
          <cell r="E10806">
            <v>0</v>
          </cell>
          <cell r="F10806">
            <v>0</v>
          </cell>
          <cell r="G10806">
            <v>0</v>
          </cell>
        </row>
        <row r="10807">
          <cell r="A10807" t="str">
            <v>ITEM:</v>
          </cell>
          <cell r="B10807" t="str">
            <v/>
          </cell>
          <cell r="C10807" t="str">
            <v/>
          </cell>
          <cell r="D10807">
            <v>0</v>
          </cell>
          <cell r="E10807">
            <v>0</v>
          </cell>
          <cell r="F10807" t="str">
            <v>UNIDAD:</v>
          </cell>
          <cell r="G10807" t="str">
            <v/>
          </cell>
        </row>
        <row r="10808">
          <cell r="A10808">
            <v>0</v>
          </cell>
          <cell r="B10808">
            <v>0</v>
          </cell>
          <cell r="C10808">
            <v>0</v>
          </cell>
          <cell r="D10808">
            <v>0</v>
          </cell>
          <cell r="E10808">
            <v>0</v>
          </cell>
          <cell r="F10808">
            <v>0</v>
          </cell>
          <cell r="G10808">
            <v>0</v>
          </cell>
        </row>
        <row r="10809">
          <cell r="A10809" t="str">
            <v>DATOS REDETERMINACION</v>
          </cell>
          <cell r="B10809">
            <v>0</v>
          </cell>
          <cell r="C10809" t="str">
            <v>DESIGNACION</v>
          </cell>
          <cell r="D10809" t="str">
            <v>U</v>
          </cell>
          <cell r="E10809" t="str">
            <v>Cantidad</v>
          </cell>
          <cell r="F10809" t="str">
            <v>$ Unitarios</v>
          </cell>
          <cell r="G10809" t="str">
            <v>$ Parcial</v>
          </cell>
        </row>
        <row r="10810">
          <cell r="A10810" t="str">
            <v>CÓDIGO</v>
          </cell>
          <cell r="B10810" t="str">
            <v>DESCRIPCIÓN</v>
          </cell>
          <cell r="C10810">
            <v>0</v>
          </cell>
          <cell r="D10810">
            <v>0</v>
          </cell>
          <cell r="E10810">
            <v>0</v>
          </cell>
          <cell r="F10810">
            <v>0</v>
          </cell>
          <cell r="G10810">
            <v>0</v>
          </cell>
        </row>
        <row r="10811">
          <cell r="A10811">
            <v>0</v>
          </cell>
          <cell r="B10811">
            <v>0</v>
          </cell>
          <cell r="C10811" t="str">
            <v>A - MATERIALES</v>
          </cell>
          <cell r="D10811">
            <v>0</v>
          </cell>
          <cell r="E10811">
            <v>0</v>
          </cell>
          <cell r="F10811">
            <v>0</v>
          </cell>
          <cell r="G10811">
            <v>0</v>
          </cell>
        </row>
        <row r="10812">
          <cell r="A10812" t="str">
            <v/>
          </cell>
          <cell r="B10812" t="str">
            <v/>
          </cell>
          <cell r="C10812">
            <v>0</v>
          </cell>
          <cell r="D10812" t="str">
            <v/>
          </cell>
          <cell r="E10812">
            <v>0</v>
          </cell>
          <cell r="F10812">
            <v>0</v>
          </cell>
          <cell r="G10812">
            <v>0</v>
          </cell>
        </row>
        <row r="10813">
          <cell r="A10813" t="str">
            <v/>
          </cell>
          <cell r="B10813" t="str">
            <v/>
          </cell>
          <cell r="C10813">
            <v>0</v>
          </cell>
          <cell r="D10813" t="str">
            <v/>
          </cell>
          <cell r="E10813">
            <v>0</v>
          </cell>
          <cell r="F10813">
            <v>0</v>
          </cell>
          <cell r="G10813">
            <v>0</v>
          </cell>
        </row>
        <row r="10814">
          <cell r="A10814" t="str">
            <v/>
          </cell>
          <cell r="B10814" t="str">
            <v/>
          </cell>
          <cell r="C10814">
            <v>0</v>
          </cell>
          <cell r="D10814" t="str">
            <v/>
          </cell>
          <cell r="E10814">
            <v>0</v>
          </cell>
          <cell r="F10814">
            <v>0</v>
          </cell>
          <cell r="G10814">
            <v>0</v>
          </cell>
        </row>
        <row r="10815">
          <cell r="A10815" t="str">
            <v/>
          </cell>
          <cell r="B10815" t="str">
            <v/>
          </cell>
          <cell r="C10815">
            <v>0</v>
          </cell>
          <cell r="D10815" t="str">
            <v/>
          </cell>
          <cell r="E10815">
            <v>0</v>
          </cell>
          <cell r="F10815">
            <v>0</v>
          </cell>
          <cell r="G10815">
            <v>0</v>
          </cell>
        </row>
        <row r="10816">
          <cell r="A10816" t="str">
            <v/>
          </cell>
          <cell r="B10816" t="str">
            <v/>
          </cell>
          <cell r="C10816">
            <v>0</v>
          </cell>
          <cell r="D10816" t="str">
            <v/>
          </cell>
          <cell r="E10816">
            <v>0</v>
          </cell>
          <cell r="F10816">
            <v>0</v>
          </cell>
          <cell r="G10816">
            <v>0</v>
          </cell>
        </row>
        <row r="10817">
          <cell r="A10817" t="str">
            <v/>
          </cell>
          <cell r="B10817" t="str">
            <v/>
          </cell>
          <cell r="C10817">
            <v>0</v>
          </cell>
          <cell r="D10817" t="str">
            <v/>
          </cell>
          <cell r="E10817">
            <v>0</v>
          </cell>
          <cell r="F10817">
            <v>0</v>
          </cell>
          <cell r="G10817">
            <v>0</v>
          </cell>
        </row>
        <row r="10818">
          <cell r="A10818" t="str">
            <v/>
          </cell>
          <cell r="B10818" t="str">
            <v/>
          </cell>
          <cell r="C10818">
            <v>0</v>
          </cell>
          <cell r="D10818" t="str">
            <v/>
          </cell>
          <cell r="E10818">
            <v>0</v>
          </cell>
          <cell r="F10818">
            <v>0</v>
          </cell>
          <cell r="G10818">
            <v>0</v>
          </cell>
        </row>
        <row r="10819">
          <cell r="A10819" t="str">
            <v/>
          </cell>
          <cell r="B10819" t="str">
            <v/>
          </cell>
          <cell r="C10819">
            <v>0</v>
          </cell>
          <cell r="D10819" t="str">
            <v/>
          </cell>
          <cell r="E10819">
            <v>0</v>
          </cell>
          <cell r="F10819">
            <v>0</v>
          </cell>
          <cell r="G10819">
            <v>0</v>
          </cell>
        </row>
        <row r="10820">
          <cell r="A10820" t="str">
            <v/>
          </cell>
          <cell r="B10820" t="str">
            <v/>
          </cell>
          <cell r="C10820">
            <v>0</v>
          </cell>
          <cell r="D10820" t="str">
            <v/>
          </cell>
          <cell r="E10820">
            <v>0</v>
          </cell>
          <cell r="F10820">
            <v>0</v>
          </cell>
          <cell r="G10820">
            <v>0</v>
          </cell>
        </row>
        <row r="10821">
          <cell r="A10821" t="str">
            <v/>
          </cell>
          <cell r="B10821" t="str">
            <v/>
          </cell>
          <cell r="C10821">
            <v>0</v>
          </cell>
          <cell r="D10821" t="str">
            <v/>
          </cell>
          <cell r="E10821">
            <v>0</v>
          </cell>
          <cell r="F10821">
            <v>0</v>
          </cell>
          <cell r="G10821">
            <v>0</v>
          </cell>
        </row>
        <row r="10822">
          <cell r="A10822" t="str">
            <v/>
          </cell>
          <cell r="B10822" t="str">
            <v/>
          </cell>
          <cell r="C10822">
            <v>0</v>
          </cell>
          <cell r="D10822" t="str">
            <v/>
          </cell>
          <cell r="E10822">
            <v>0</v>
          </cell>
          <cell r="F10822">
            <v>0</v>
          </cell>
          <cell r="G10822">
            <v>0</v>
          </cell>
        </row>
        <row r="10823">
          <cell r="A10823" t="str">
            <v/>
          </cell>
          <cell r="B10823" t="str">
            <v/>
          </cell>
          <cell r="C10823">
            <v>0</v>
          </cell>
          <cell r="D10823" t="str">
            <v/>
          </cell>
          <cell r="E10823">
            <v>0</v>
          </cell>
          <cell r="F10823">
            <v>0</v>
          </cell>
          <cell r="G10823">
            <v>0</v>
          </cell>
        </row>
        <row r="10824">
          <cell r="A10824" t="str">
            <v/>
          </cell>
          <cell r="B10824" t="str">
            <v/>
          </cell>
          <cell r="C10824">
            <v>0</v>
          </cell>
          <cell r="D10824" t="str">
            <v/>
          </cell>
          <cell r="E10824">
            <v>0</v>
          </cell>
          <cell r="F10824">
            <v>0</v>
          </cell>
          <cell r="G10824">
            <v>0</v>
          </cell>
        </row>
        <row r="10825">
          <cell r="A10825" t="str">
            <v/>
          </cell>
          <cell r="B10825" t="str">
            <v/>
          </cell>
          <cell r="C10825">
            <v>0</v>
          </cell>
          <cell r="D10825" t="str">
            <v/>
          </cell>
          <cell r="E10825">
            <v>0</v>
          </cell>
          <cell r="F10825">
            <v>0</v>
          </cell>
          <cell r="G10825">
            <v>0</v>
          </cell>
        </row>
        <row r="10826">
          <cell r="A10826">
            <v>0</v>
          </cell>
          <cell r="B10826">
            <v>0</v>
          </cell>
          <cell r="C10826">
            <v>0</v>
          </cell>
          <cell r="D10826">
            <v>0</v>
          </cell>
          <cell r="E10826">
            <v>0</v>
          </cell>
          <cell r="F10826" t="str">
            <v>Total A</v>
          </cell>
          <cell r="G10826">
            <v>0</v>
          </cell>
        </row>
        <row r="10827">
          <cell r="A10827">
            <v>0</v>
          </cell>
          <cell r="B10827">
            <v>0</v>
          </cell>
          <cell r="C10827" t="str">
            <v>B - MANO DE OBRA</v>
          </cell>
          <cell r="D10827">
            <v>0</v>
          </cell>
          <cell r="E10827">
            <v>0</v>
          </cell>
          <cell r="F10827">
            <v>0</v>
          </cell>
          <cell r="G10827">
            <v>0</v>
          </cell>
        </row>
        <row r="10828">
          <cell r="A10828" t="str">
            <v/>
          </cell>
          <cell r="B10828">
            <v>0</v>
          </cell>
          <cell r="C10828">
            <v>0</v>
          </cell>
          <cell r="D10828" t="str">
            <v/>
          </cell>
          <cell r="E10828">
            <v>0</v>
          </cell>
          <cell r="F10828">
            <v>0</v>
          </cell>
          <cell r="G10828">
            <v>0</v>
          </cell>
        </row>
        <row r="10829">
          <cell r="A10829" t="str">
            <v/>
          </cell>
          <cell r="B10829">
            <v>0</v>
          </cell>
          <cell r="C10829">
            <v>0</v>
          </cell>
          <cell r="D10829" t="str">
            <v/>
          </cell>
          <cell r="E10829">
            <v>0</v>
          </cell>
          <cell r="F10829">
            <v>0</v>
          </cell>
          <cell r="G10829">
            <v>0</v>
          </cell>
        </row>
        <row r="10830">
          <cell r="A10830" t="str">
            <v/>
          </cell>
          <cell r="B10830">
            <v>0</v>
          </cell>
          <cell r="C10830">
            <v>0</v>
          </cell>
          <cell r="D10830" t="str">
            <v/>
          </cell>
          <cell r="E10830">
            <v>0</v>
          </cell>
          <cell r="F10830">
            <v>0</v>
          </cell>
          <cell r="G10830">
            <v>0</v>
          </cell>
        </row>
        <row r="10831">
          <cell r="A10831" t="str">
            <v/>
          </cell>
          <cell r="B10831">
            <v>0</v>
          </cell>
          <cell r="C10831">
            <v>0</v>
          </cell>
          <cell r="D10831" t="str">
            <v/>
          </cell>
          <cell r="E10831">
            <v>0</v>
          </cell>
          <cell r="F10831">
            <v>0</v>
          </cell>
          <cell r="G10831">
            <v>0</v>
          </cell>
        </row>
        <row r="10832">
          <cell r="A10832" t="str">
            <v/>
          </cell>
          <cell r="B10832">
            <v>0</v>
          </cell>
          <cell r="C10832">
            <v>0</v>
          </cell>
          <cell r="D10832" t="str">
            <v/>
          </cell>
          <cell r="E10832">
            <v>0</v>
          </cell>
          <cell r="F10832">
            <v>0</v>
          </cell>
          <cell r="G10832">
            <v>0</v>
          </cell>
        </row>
        <row r="10833">
          <cell r="A10833" t="str">
            <v/>
          </cell>
          <cell r="B10833">
            <v>0</v>
          </cell>
          <cell r="C10833">
            <v>0</v>
          </cell>
          <cell r="D10833" t="str">
            <v/>
          </cell>
          <cell r="E10833">
            <v>0</v>
          </cell>
          <cell r="F10833">
            <v>0</v>
          </cell>
          <cell r="G10833">
            <v>0</v>
          </cell>
        </row>
        <row r="10834">
          <cell r="A10834" t="str">
            <v/>
          </cell>
          <cell r="B10834">
            <v>0</v>
          </cell>
          <cell r="C10834">
            <v>0</v>
          </cell>
          <cell r="D10834" t="str">
            <v/>
          </cell>
          <cell r="E10834">
            <v>0</v>
          </cell>
          <cell r="F10834">
            <v>0</v>
          </cell>
          <cell r="G10834">
            <v>0</v>
          </cell>
        </row>
        <row r="10835">
          <cell r="A10835" t="str">
            <v/>
          </cell>
          <cell r="B10835">
            <v>0</v>
          </cell>
          <cell r="C10835">
            <v>0</v>
          </cell>
          <cell r="D10835" t="str">
            <v/>
          </cell>
          <cell r="E10835">
            <v>0</v>
          </cell>
          <cell r="F10835">
            <v>0</v>
          </cell>
          <cell r="G10835">
            <v>0</v>
          </cell>
        </row>
        <row r="10836">
          <cell r="A10836">
            <v>0</v>
          </cell>
          <cell r="B10836">
            <v>0</v>
          </cell>
          <cell r="C10836">
            <v>0</v>
          </cell>
          <cell r="D10836">
            <v>0</v>
          </cell>
          <cell r="E10836">
            <v>0</v>
          </cell>
          <cell r="F10836" t="str">
            <v>Total B</v>
          </cell>
          <cell r="G10836">
            <v>0</v>
          </cell>
        </row>
        <row r="10837">
          <cell r="A10837">
            <v>0</v>
          </cell>
          <cell r="B10837">
            <v>0</v>
          </cell>
          <cell r="C10837" t="str">
            <v>C - EQUIPOS</v>
          </cell>
          <cell r="D10837">
            <v>0</v>
          </cell>
          <cell r="E10837">
            <v>0</v>
          </cell>
          <cell r="F10837">
            <v>0</v>
          </cell>
          <cell r="G10837">
            <v>0</v>
          </cell>
        </row>
        <row r="10838">
          <cell r="A10838" t="str">
            <v/>
          </cell>
          <cell r="B10838" t="str">
            <v/>
          </cell>
          <cell r="C10838">
            <v>0</v>
          </cell>
          <cell r="D10838" t="str">
            <v/>
          </cell>
          <cell r="E10838">
            <v>0</v>
          </cell>
          <cell r="F10838">
            <v>0</v>
          </cell>
          <cell r="G10838">
            <v>0</v>
          </cell>
        </row>
        <row r="10839">
          <cell r="A10839" t="str">
            <v/>
          </cell>
          <cell r="B10839" t="str">
            <v/>
          </cell>
          <cell r="C10839">
            <v>0</v>
          </cell>
          <cell r="D10839" t="str">
            <v/>
          </cell>
          <cell r="E10839">
            <v>0</v>
          </cell>
          <cell r="F10839">
            <v>0</v>
          </cell>
          <cell r="G10839">
            <v>0</v>
          </cell>
        </row>
        <row r="10840">
          <cell r="A10840" t="str">
            <v/>
          </cell>
          <cell r="B10840" t="str">
            <v/>
          </cell>
          <cell r="C10840">
            <v>0</v>
          </cell>
          <cell r="D10840" t="str">
            <v/>
          </cell>
          <cell r="E10840">
            <v>0</v>
          </cell>
          <cell r="F10840">
            <v>0</v>
          </cell>
          <cell r="G10840">
            <v>0</v>
          </cell>
        </row>
        <row r="10841">
          <cell r="A10841" t="str">
            <v/>
          </cell>
          <cell r="B10841" t="str">
            <v/>
          </cell>
          <cell r="C10841">
            <v>0</v>
          </cell>
          <cell r="D10841" t="str">
            <v/>
          </cell>
          <cell r="E10841">
            <v>0</v>
          </cell>
          <cell r="F10841">
            <v>0</v>
          </cell>
          <cell r="G10841">
            <v>0</v>
          </cell>
        </row>
        <row r="10842">
          <cell r="A10842" t="str">
            <v/>
          </cell>
          <cell r="B10842" t="str">
            <v/>
          </cell>
          <cell r="C10842">
            <v>0</v>
          </cell>
          <cell r="D10842" t="str">
            <v/>
          </cell>
          <cell r="E10842">
            <v>0</v>
          </cell>
          <cell r="F10842">
            <v>0</v>
          </cell>
          <cell r="G10842">
            <v>0</v>
          </cell>
        </row>
        <row r="10843">
          <cell r="A10843" t="str">
            <v/>
          </cell>
          <cell r="B10843" t="str">
            <v/>
          </cell>
          <cell r="C10843">
            <v>0</v>
          </cell>
          <cell r="D10843" t="str">
            <v/>
          </cell>
          <cell r="E10843">
            <v>0</v>
          </cell>
          <cell r="F10843">
            <v>0</v>
          </cell>
          <cell r="G10843">
            <v>0</v>
          </cell>
        </row>
        <row r="10844">
          <cell r="A10844" t="str">
            <v/>
          </cell>
          <cell r="B10844" t="str">
            <v/>
          </cell>
          <cell r="C10844">
            <v>0</v>
          </cell>
          <cell r="D10844" t="str">
            <v/>
          </cell>
          <cell r="E10844">
            <v>0</v>
          </cell>
          <cell r="F10844">
            <v>0</v>
          </cell>
          <cell r="G10844">
            <v>0</v>
          </cell>
        </row>
        <row r="10845">
          <cell r="A10845" t="str">
            <v/>
          </cell>
          <cell r="B10845" t="str">
            <v/>
          </cell>
          <cell r="C10845">
            <v>0</v>
          </cell>
          <cell r="D10845" t="str">
            <v/>
          </cell>
          <cell r="E10845">
            <v>0</v>
          </cell>
          <cell r="F10845">
            <v>0</v>
          </cell>
          <cell r="G10845">
            <v>0</v>
          </cell>
        </row>
        <row r="10846">
          <cell r="A10846" t="str">
            <v/>
          </cell>
          <cell r="B10846" t="str">
            <v/>
          </cell>
          <cell r="C10846">
            <v>0</v>
          </cell>
          <cell r="D10846" t="str">
            <v/>
          </cell>
          <cell r="E10846">
            <v>0</v>
          </cell>
          <cell r="F10846">
            <v>0</v>
          </cell>
          <cell r="G10846">
            <v>0</v>
          </cell>
        </row>
        <row r="10847">
          <cell r="A10847">
            <v>0</v>
          </cell>
          <cell r="B10847">
            <v>0</v>
          </cell>
          <cell r="C10847">
            <v>0</v>
          </cell>
          <cell r="D10847">
            <v>0</v>
          </cell>
          <cell r="E10847">
            <v>0</v>
          </cell>
          <cell r="F10847" t="str">
            <v>Total C</v>
          </cell>
          <cell r="G10847">
            <v>0</v>
          </cell>
        </row>
        <row r="10848">
          <cell r="A10848">
            <v>0</v>
          </cell>
          <cell r="B10848">
            <v>0</v>
          </cell>
          <cell r="C10848">
            <v>0</v>
          </cell>
          <cell r="D10848">
            <v>0</v>
          </cell>
          <cell r="E10848">
            <v>0</v>
          </cell>
          <cell r="F10848">
            <v>0</v>
          </cell>
          <cell r="G10848">
            <v>0</v>
          </cell>
        </row>
        <row r="10849">
          <cell r="A10849" t="str">
            <v/>
          </cell>
          <cell r="B10849" t="str">
            <v/>
          </cell>
          <cell r="C10849">
            <v>0</v>
          </cell>
          <cell r="D10849" t="str">
            <v>Costo  Neto</v>
          </cell>
          <cell r="E10849">
            <v>0</v>
          </cell>
          <cell r="F10849" t="str">
            <v>Total D=A+B+C</v>
          </cell>
          <cell r="G10849">
            <v>0</v>
          </cell>
        </row>
        <row r="10851">
          <cell r="A10851" t="str">
            <v>ANALISIS DE PRECIOS</v>
          </cell>
          <cell r="B10851">
            <v>0</v>
          </cell>
          <cell r="C10851">
            <v>0</v>
          </cell>
          <cell r="D10851">
            <v>0</v>
          </cell>
          <cell r="E10851">
            <v>0</v>
          </cell>
          <cell r="F10851">
            <v>0</v>
          </cell>
          <cell r="G10851">
            <v>0</v>
          </cell>
        </row>
        <row r="10852">
          <cell r="A10852" t="str">
            <v>COMITENTE:</v>
          </cell>
          <cell r="B10852" t="str">
            <v>DIRECCIÓN DE ARQUITECTURA</v>
          </cell>
          <cell r="C10852">
            <v>0</v>
          </cell>
          <cell r="D10852">
            <v>0</v>
          </cell>
          <cell r="E10852">
            <v>0</v>
          </cell>
          <cell r="F10852">
            <v>0</v>
          </cell>
          <cell r="G10852">
            <v>0</v>
          </cell>
        </row>
        <row r="10853">
          <cell r="A10853" t="str">
            <v>CONTRATISTA:</v>
          </cell>
          <cell r="B10853" t="str">
            <v>FUNCIONALES SIGOP</v>
          </cell>
          <cell r="C10853">
            <v>0</v>
          </cell>
          <cell r="D10853">
            <v>0</v>
          </cell>
          <cell r="E10853">
            <v>0</v>
          </cell>
          <cell r="F10853">
            <v>0</v>
          </cell>
          <cell r="G10853">
            <v>0</v>
          </cell>
        </row>
        <row r="10854">
          <cell r="A10854" t="str">
            <v>OBRA:</v>
          </cell>
          <cell r="B10854" t="str">
            <v>PRUEBA PLANILLA DE MEDICION</v>
          </cell>
          <cell r="C10854">
            <v>0</v>
          </cell>
          <cell r="D10854">
            <v>0</v>
          </cell>
          <cell r="E10854">
            <v>0</v>
          </cell>
          <cell r="F10854" t="str">
            <v>PRECIOS A:</v>
          </cell>
          <cell r="G10854">
            <v>0</v>
          </cell>
        </row>
        <row r="10855">
          <cell r="A10855" t="str">
            <v>UBICACIÓN:</v>
          </cell>
          <cell r="B10855" t="str">
            <v>CENTRO CIVICO</v>
          </cell>
          <cell r="C10855">
            <v>0</v>
          </cell>
          <cell r="D10855">
            <v>0</v>
          </cell>
          <cell r="E10855">
            <v>0</v>
          </cell>
          <cell r="F10855">
            <v>0</v>
          </cell>
          <cell r="G10855">
            <v>0</v>
          </cell>
        </row>
        <row r="10856">
          <cell r="A10856" t="str">
            <v>RUBRO:</v>
          </cell>
          <cell r="B10856" t="str">
            <v/>
          </cell>
          <cell r="C10856" t="str">
            <v/>
          </cell>
          <cell r="D10856">
            <v>0</v>
          </cell>
          <cell r="E10856">
            <v>0</v>
          </cell>
          <cell r="F10856">
            <v>0</v>
          </cell>
          <cell r="G10856">
            <v>0</v>
          </cell>
        </row>
        <row r="10857">
          <cell r="A10857" t="str">
            <v>ITEM:</v>
          </cell>
          <cell r="B10857" t="str">
            <v/>
          </cell>
          <cell r="C10857" t="str">
            <v/>
          </cell>
          <cell r="D10857">
            <v>0</v>
          </cell>
          <cell r="E10857">
            <v>0</v>
          </cell>
          <cell r="F10857" t="str">
            <v>UNIDAD:</v>
          </cell>
          <cell r="G10857" t="str">
            <v/>
          </cell>
        </row>
        <row r="10858">
          <cell r="A10858">
            <v>0</v>
          </cell>
          <cell r="B10858">
            <v>0</v>
          </cell>
          <cell r="C10858">
            <v>0</v>
          </cell>
          <cell r="D10858">
            <v>0</v>
          </cell>
          <cell r="E10858">
            <v>0</v>
          </cell>
          <cell r="F10858">
            <v>0</v>
          </cell>
          <cell r="G10858">
            <v>0</v>
          </cell>
        </row>
        <row r="10859">
          <cell r="A10859" t="str">
            <v>DATOS REDETERMINACION</v>
          </cell>
          <cell r="B10859">
            <v>0</v>
          </cell>
          <cell r="C10859" t="str">
            <v>DESIGNACION</v>
          </cell>
          <cell r="D10859" t="str">
            <v>U</v>
          </cell>
          <cell r="E10859" t="str">
            <v>Cantidad</v>
          </cell>
          <cell r="F10859" t="str">
            <v>$ Unitarios</v>
          </cell>
          <cell r="G10859" t="str">
            <v>$ Parcial</v>
          </cell>
        </row>
        <row r="10860">
          <cell r="A10860" t="str">
            <v>CÓDIGO</v>
          </cell>
          <cell r="B10860" t="str">
            <v>DESCRIPCIÓN</v>
          </cell>
          <cell r="C10860">
            <v>0</v>
          </cell>
          <cell r="D10860">
            <v>0</v>
          </cell>
          <cell r="E10860">
            <v>0</v>
          </cell>
          <cell r="F10860">
            <v>0</v>
          </cell>
          <cell r="G10860">
            <v>0</v>
          </cell>
        </row>
        <row r="10861">
          <cell r="A10861">
            <v>0</v>
          </cell>
          <cell r="B10861">
            <v>0</v>
          </cell>
          <cell r="C10861" t="str">
            <v>A - MATERIALES</v>
          </cell>
          <cell r="D10861">
            <v>0</v>
          </cell>
          <cell r="E10861">
            <v>0</v>
          </cell>
          <cell r="F10861">
            <v>0</v>
          </cell>
          <cell r="G10861">
            <v>0</v>
          </cell>
        </row>
        <row r="10862">
          <cell r="A10862" t="str">
            <v/>
          </cell>
          <cell r="B10862" t="str">
            <v/>
          </cell>
          <cell r="C10862">
            <v>0</v>
          </cell>
          <cell r="D10862" t="str">
            <v/>
          </cell>
          <cell r="E10862">
            <v>0</v>
          </cell>
          <cell r="F10862">
            <v>0</v>
          </cell>
          <cell r="G10862">
            <v>0</v>
          </cell>
        </row>
        <row r="10863">
          <cell r="A10863" t="str">
            <v/>
          </cell>
          <cell r="B10863" t="str">
            <v/>
          </cell>
          <cell r="C10863">
            <v>0</v>
          </cell>
          <cell r="D10863" t="str">
            <v/>
          </cell>
          <cell r="E10863">
            <v>0</v>
          </cell>
          <cell r="F10863">
            <v>0</v>
          </cell>
          <cell r="G10863">
            <v>0</v>
          </cell>
        </row>
        <row r="10864">
          <cell r="A10864" t="str">
            <v/>
          </cell>
          <cell r="B10864" t="str">
            <v/>
          </cell>
          <cell r="C10864">
            <v>0</v>
          </cell>
          <cell r="D10864" t="str">
            <v/>
          </cell>
          <cell r="E10864">
            <v>0</v>
          </cell>
          <cell r="F10864">
            <v>0</v>
          </cell>
          <cell r="G10864">
            <v>0</v>
          </cell>
        </row>
        <row r="10865">
          <cell r="A10865" t="str">
            <v/>
          </cell>
          <cell r="B10865" t="str">
            <v/>
          </cell>
          <cell r="C10865">
            <v>0</v>
          </cell>
          <cell r="D10865" t="str">
            <v/>
          </cell>
          <cell r="E10865">
            <v>0</v>
          </cell>
          <cell r="F10865">
            <v>0</v>
          </cell>
          <cell r="G10865">
            <v>0</v>
          </cell>
        </row>
        <row r="10866">
          <cell r="A10866" t="str">
            <v/>
          </cell>
          <cell r="B10866" t="str">
            <v/>
          </cell>
          <cell r="C10866">
            <v>0</v>
          </cell>
          <cell r="D10866" t="str">
            <v/>
          </cell>
          <cell r="E10866">
            <v>0</v>
          </cell>
          <cell r="F10866">
            <v>0</v>
          </cell>
          <cell r="G10866">
            <v>0</v>
          </cell>
        </row>
        <row r="10867">
          <cell r="A10867" t="str">
            <v/>
          </cell>
          <cell r="B10867" t="str">
            <v/>
          </cell>
          <cell r="C10867">
            <v>0</v>
          </cell>
          <cell r="D10867" t="str">
            <v/>
          </cell>
          <cell r="E10867">
            <v>0</v>
          </cell>
          <cell r="F10867">
            <v>0</v>
          </cell>
          <cell r="G10867">
            <v>0</v>
          </cell>
        </row>
        <row r="10868">
          <cell r="A10868" t="str">
            <v/>
          </cell>
          <cell r="B10868" t="str">
            <v/>
          </cell>
          <cell r="C10868">
            <v>0</v>
          </cell>
          <cell r="D10868" t="str">
            <v/>
          </cell>
          <cell r="E10868">
            <v>0</v>
          </cell>
          <cell r="F10868">
            <v>0</v>
          </cell>
          <cell r="G10868">
            <v>0</v>
          </cell>
        </row>
        <row r="10869">
          <cell r="A10869" t="str">
            <v/>
          </cell>
          <cell r="B10869" t="str">
            <v/>
          </cell>
          <cell r="C10869">
            <v>0</v>
          </cell>
          <cell r="D10869" t="str">
            <v/>
          </cell>
          <cell r="E10869">
            <v>0</v>
          </cell>
          <cell r="F10869">
            <v>0</v>
          </cell>
          <cell r="G10869">
            <v>0</v>
          </cell>
        </row>
        <row r="10870">
          <cell r="A10870" t="str">
            <v/>
          </cell>
          <cell r="B10870" t="str">
            <v/>
          </cell>
          <cell r="C10870">
            <v>0</v>
          </cell>
          <cell r="D10870" t="str">
            <v/>
          </cell>
          <cell r="E10870">
            <v>0</v>
          </cell>
          <cell r="F10870">
            <v>0</v>
          </cell>
          <cell r="G10870">
            <v>0</v>
          </cell>
        </row>
        <row r="10871">
          <cell r="A10871" t="str">
            <v/>
          </cell>
          <cell r="B10871" t="str">
            <v/>
          </cell>
          <cell r="C10871">
            <v>0</v>
          </cell>
          <cell r="D10871" t="str">
            <v/>
          </cell>
          <cell r="E10871">
            <v>0</v>
          </cell>
          <cell r="F10871">
            <v>0</v>
          </cell>
          <cell r="G10871">
            <v>0</v>
          </cell>
        </row>
        <row r="10872">
          <cell r="A10872" t="str">
            <v/>
          </cell>
          <cell r="B10872" t="str">
            <v/>
          </cell>
          <cell r="C10872">
            <v>0</v>
          </cell>
          <cell r="D10872" t="str">
            <v/>
          </cell>
          <cell r="E10872">
            <v>0</v>
          </cell>
          <cell r="F10872">
            <v>0</v>
          </cell>
          <cell r="G10872">
            <v>0</v>
          </cell>
        </row>
        <row r="10873">
          <cell r="A10873" t="str">
            <v/>
          </cell>
          <cell r="B10873" t="str">
            <v/>
          </cell>
          <cell r="C10873">
            <v>0</v>
          </cell>
          <cell r="D10873" t="str">
            <v/>
          </cell>
          <cell r="E10873">
            <v>0</v>
          </cell>
          <cell r="F10873">
            <v>0</v>
          </cell>
          <cell r="G10873">
            <v>0</v>
          </cell>
        </row>
        <row r="10874">
          <cell r="A10874" t="str">
            <v/>
          </cell>
          <cell r="B10874" t="str">
            <v/>
          </cell>
          <cell r="C10874">
            <v>0</v>
          </cell>
          <cell r="D10874" t="str">
            <v/>
          </cell>
          <cell r="E10874">
            <v>0</v>
          </cell>
          <cell r="F10874">
            <v>0</v>
          </cell>
          <cell r="G10874">
            <v>0</v>
          </cell>
        </row>
        <row r="10875">
          <cell r="A10875" t="str">
            <v/>
          </cell>
          <cell r="B10875" t="str">
            <v/>
          </cell>
          <cell r="C10875">
            <v>0</v>
          </cell>
          <cell r="D10875" t="str">
            <v/>
          </cell>
          <cell r="E10875">
            <v>0</v>
          </cell>
          <cell r="F10875">
            <v>0</v>
          </cell>
          <cell r="G10875">
            <v>0</v>
          </cell>
        </row>
        <row r="10876">
          <cell r="A10876">
            <v>0</v>
          </cell>
          <cell r="B10876">
            <v>0</v>
          </cell>
          <cell r="C10876">
            <v>0</v>
          </cell>
          <cell r="D10876">
            <v>0</v>
          </cell>
          <cell r="E10876">
            <v>0</v>
          </cell>
          <cell r="F10876" t="str">
            <v>Total A</v>
          </cell>
          <cell r="G10876">
            <v>0</v>
          </cell>
        </row>
        <row r="10877">
          <cell r="A10877">
            <v>0</v>
          </cell>
          <cell r="B10877">
            <v>0</v>
          </cell>
          <cell r="C10877" t="str">
            <v>B - MANO DE OBRA</v>
          </cell>
          <cell r="D10877">
            <v>0</v>
          </cell>
          <cell r="E10877">
            <v>0</v>
          </cell>
          <cell r="F10877">
            <v>0</v>
          </cell>
          <cell r="G10877">
            <v>0</v>
          </cell>
        </row>
        <row r="10878">
          <cell r="A10878" t="str">
            <v/>
          </cell>
          <cell r="B10878">
            <v>0</v>
          </cell>
          <cell r="C10878">
            <v>0</v>
          </cell>
          <cell r="D10878" t="str">
            <v/>
          </cell>
          <cell r="E10878">
            <v>0</v>
          </cell>
          <cell r="F10878">
            <v>0</v>
          </cell>
          <cell r="G10878">
            <v>0</v>
          </cell>
        </row>
        <row r="10879">
          <cell r="A10879" t="str">
            <v/>
          </cell>
          <cell r="B10879">
            <v>0</v>
          </cell>
          <cell r="C10879">
            <v>0</v>
          </cell>
          <cell r="D10879" t="str">
            <v/>
          </cell>
          <cell r="E10879">
            <v>0</v>
          </cell>
          <cell r="F10879">
            <v>0</v>
          </cell>
          <cell r="G10879">
            <v>0</v>
          </cell>
        </row>
        <row r="10880">
          <cell r="A10880" t="str">
            <v/>
          </cell>
          <cell r="B10880">
            <v>0</v>
          </cell>
          <cell r="C10880">
            <v>0</v>
          </cell>
          <cell r="D10880" t="str">
            <v/>
          </cell>
          <cell r="E10880">
            <v>0</v>
          </cell>
          <cell r="F10880">
            <v>0</v>
          </cell>
          <cell r="G10880">
            <v>0</v>
          </cell>
        </row>
        <row r="10881">
          <cell r="A10881" t="str">
            <v/>
          </cell>
          <cell r="B10881">
            <v>0</v>
          </cell>
          <cell r="C10881">
            <v>0</v>
          </cell>
          <cell r="D10881" t="str">
            <v/>
          </cell>
          <cell r="E10881">
            <v>0</v>
          </cell>
          <cell r="F10881">
            <v>0</v>
          </cell>
          <cell r="G10881">
            <v>0</v>
          </cell>
        </row>
        <row r="10882">
          <cell r="A10882" t="str">
            <v/>
          </cell>
          <cell r="B10882">
            <v>0</v>
          </cell>
          <cell r="C10882">
            <v>0</v>
          </cell>
          <cell r="D10882" t="str">
            <v/>
          </cell>
          <cell r="E10882">
            <v>0</v>
          </cell>
          <cell r="F10882">
            <v>0</v>
          </cell>
          <cell r="G10882">
            <v>0</v>
          </cell>
        </row>
        <row r="10883">
          <cell r="A10883" t="str">
            <v/>
          </cell>
          <cell r="B10883">
            <v>0</v>
          </cell>
          <cell r="C10883">
            <v>0</v>
          </cell>
          <cell r="D10883" t="str">
            <v/>
          </cell>
          <cell r="E10883">
            <v>0</v>
          </cell>
          <cell r="F10883">
            <v>0</v>
          </cell>
          <cell r="G10883">
            <v>0</v>
          </cell>
        </row>
        <row r="10884">
          <cell r="A10884" t="str">
            <v/>
          </cell>
          <cell r="B10884">
            <v>0</v>
          </cell>
          <cell r="C10884">
            <v>0</v>
          </cell>
          <cell r="D10884" t="str">
            <v/>
          </cell>
          <cell r="E10884">
            <v>0</v>
          </cell>
          <cell r="F10884">
            <v>0</v>
          </cell>
          <cell r="G10884">
            <v>0</v>
          </cell>
        </row>
        <row r="10885">
          <cell r="A10885" t="str">
            <v/>
          </cell>
          <cell r="B10885">
            <v>0</v>
          </cell>
          <cell r="C10885">
            <v>0</v>
          </cell>
          <cell r="D10885" t="str">
            <v/>
          </cell>
          <cell r="E10885">
            <v>0</v>
          </cell>
          <cell r="F10885">
            <v>0</v>
          </cell>
          <cell r="G10885">
            <v>0</v>
          </cell>
        </row>
        <row r="10886">
          <cell r="A10886">
            <v>0</v>
          </cell>
          <cell r="B10886">
            <v>0</v>
          </cell>
          <cell r="C10886">
            <v>0</v>
          </cell>
          <cell r="D10886">
            <v>0</v>
          </cell>
          <cell r="E10886">
            <v>0</v>
          </cell>
          <cell r="F10886" t="str">
            <v>Total B</v>
          </cell>
          <cell r="G10886">
            <v>0</v>
          </cell>
        </row>
        <row r="10887">
          <cell r="A10887">
            <v>0</v>
          </cell>
          <cell r="B10887">
            <v>0</v>
          </cell>
          <cell r="C10887" t="str">
            <v>C - EQUIPOS</v>
          </cell>
          <cell r="D10887">
            <v>0</v>
          </cell>
          <cell r="E10887">
            <v>0</v>
          </cell>
          <cell r="F10887">
            <v>0</v>
          </cell>
          <cell r="G10887">
            <v>0</v>
          </cell>
        </row>
        <row r="10888">
          <cell r="A10888" t="str">
            <v/>
          </cell>
          <cell r="B10888" t="str">
            <v/>
          </cell>
          <cell r="C10888">
            <v>0</v>
          </cell>
          <cell r="D10888" t="str">
            <v/>
          </cell>
          <cell r="E10888">
            <v>0</v>
          </cell>
          <cell r="F10888">
            <v>0</v>
          </cell>
          <cell r="G10888">
            <v>0</v>
          </cell>
        </row>
        <row r="10889">
          <cell r="A10889" t="str">
            <v/>
          </cell>
          <cell r="B10889" t="str">
            <v/>
          </cell>
          <cell r="C10889">
            <v>0</v>
          </cell>
          <cell r="D10889" t="str">
            <v/>
          </cell>
          <cell r="E10889">
            <v>0</v>
          </cell>
          <cell r="F10889">
            <v>0</v>
          </cell>
          <cell r="G10889">
            <v>0</v>
          </cell>
        </row>
        <row r="10890">
          <cell r="A10890" t="str">
            <v/>
          </cell>
          <cell r="B10890" t="str">
            <v/>
          </cell>
          <cell r="C10890">
            <v>0</v>
          </cell>
          <cell r="D10890" t="str">
            <v/>
          </cell>
          <cell r="E10890">
            <v>0</v>
          </cell>
          <cell r="F10890">
            <v>0</v>
          </cell>
          <cell r="G10890">
            <v>0</v>
          </cell>
        </row>
        <row r="10891">
          <cell r="A10891" t="str">
            <v/>
          </cell>
          <cell r="B10891" t="str">
            <v/>
          </cell>
          <cell r="C10891">
            <v>0</v>
          </cell>
          <cell r="D10891" t="str">
            <v/>
          </cell>
          <cell r="E10891">
            <v>0</v>
          </cell>
          <cell r="F10891">
            <v>0</v>
          </cell>
          <cell r="G10891">
            <v>0</v>
          </cell>
        </row>
        <row r="10892">
          <cell r="A10892" t="str">
            <v/>
          </cell>
          <cell r="B10892" t="str">
            <v/>
          </cell>
          <cell r="C10892">
            <v>0</v>
          </cell>
          <cell r="D10892" t="str">
            <v/>
          </cell>
          <cell r="E10892">
            <v>0</v>
          </cell>
          <cell r="F10892">
            <v>0</v>
          </cell>
          <cell r="G10892">
            <v>0</v>
          </cell>
        </row>
        <row r="10893">
          <cell r="A10893" t="str">
            <v/>
          </cell>
          <cell r="B10893" t="str">
            <v/>
          </cell>
          <cell r="C10893">
            <v>0</v>
          </cell>
          <cell r="D10893" t="str">
            <v/>
          </cell>
          <cell r="E10893">
            <v>0</v>
          </cell>
          <cell r="F10893">
            <v>0</v>
          </cell>
          <cell r="G10893">
            <v>0</v>
          </cell>
        </row>
        <row r="10894">
          <cell r="A10894" t="str">
            <v/>
          </cell>
          <cell r="B10894" t="str">
            <v/>
          </cell>
          <cell r="C10894">
            <v>0</v>
          </cell>
          <cell r="D10894" t="str">
            <v/>
          </cell>
          <cell r="E10894">
            <v>0</v>
          </cell>
          <cell r="F10894">
            <v>0</v>
          </cell>
          <cell r="G10894">
            <v>0</v>
          </cell>
        </row>
        <row r="10895">
          <cell r="A10895" t="str">
            <v/>
          </cell>
          <cell r="B10895" t="str">
            <v/>
          </cell>
          <cell r="C10895">
            <v>0</v>
          </cell>
          <cell r="D10895" t="str">
            <v/>
          </cell>
          <cell r="E10895">
            <v>0</v>
          </cell>
          <cell r="F10895">
            <v>0</v>
          </cell>
          <cell r="G10895">
            <v>0</v>
          </cell>
        </row>
        <row r="10896">
          <cell r="A10896" t="str">
            <v/>
          </cell>
          <cell r="B10896" t="str">
            <v/>
          </cell>
          <cell r="C10896">
            <v>0</v>
          </cell>
          <cell r="D10896" t="str">
            <v/>
          </cell>
          <cell r="E10896">
            <v>0</v>
          </cell>
          <cell r="F10896">
            <v>0</v>
          </cell>
          <cell r="G10896">
            <v>0</v>
          </cell>
        </row>
        <row r="10897">
          <cell r="A10897">
            <v>0</v>
          </cell>
          <cell r="B10897">
            <v>0</v>
          </cell>
          <cell r="C10897">
            <v>0</v>
          </cell>
          <cell r="D10897">
            <v>0</v>
          </cell>
          <cell r="E10897">
            <v>0</v>
          </cell>
          <cell r="F10897" t="str">
            <v>Total C</v>
          </cell>
          <cell r="G10897">
            <v>0</v>
          </cell>
        </row>
        <row r="10898">
          <cell r="A10898">
            <v>0</v>
          </cell>
          <cell r="B10898">
            <v>0</v>
          </cell>
          <cell r="C10898">
            <v>0</v>
          </cell>
          <cell r="D10898">
            <v>0</v>
          </cell>
          <cell r="E10898">
            <v>0</v>
          </cell>
          <cell r="F10898">
            <v>0</v>
          </cell>
          <cell r="G10898">
            <v>0</v>
          </cell>
        </row>
        <row r="10899">
          <cell r="A10899" t="str">
            <v/>
          </cell>
          <cell r="B10899" t="str">
            <v/>
          </cell>
          <cell r="C10899">
            <v>0</v>
          </cell>
          <cell r="D10899" t="str">
            <v>Costo  Neto</v>
          </cell>
          <cell r="E10899">
            <v>0</v>
          </cell>
          <cell r="F10899" t="str">
            <v>Total D=A+B+C</v>
          </cell>
          <cell r="G10899">
            <v>0</v>
          </cell>
        </row>
        <row r="10901">
          <cell r="A10901" t="str">
            <v>ANALISIS DE PRECIOS</v>
          </cell>
          <cell r="B10901">
            <v>0</v>
          </cell>
          <cell r="C10901">
            <v>0</v>
          </cell>
          <cell r="D10901">
            <v>0</v>
          </cell>
          <cell r="E10901">
            <v>0</v>
          </cell>
          <cell r="F10901">
            <v>0</v>
          </cell>
          <cell r="G10901">
            <v>0</v>
          </cell>
        </row>
        <row r="10902">
          <cell r="A10902" t="str">
            <v>COMITENTE:</v>
          </cell>
          <cell r="B10902" t="str">
            <v>DIRECCIÓN DE ARQUITECTURA</v>
          </cell>
          <cell r="C10902">
            <v>0</v>
          </cell>
          <cell r="D10902">
            <v>0</v>
          </cell>
          <cell r="E10902">
            <v>0</v>
          </cell>
          <cell r="F10902">
            <v>0</v>
          </cell>
          <cell r="G10902">
            <v>0</v>
          </cell>
        </row>
        <row r="10903">
          <cell r="A10903" t="str">
            <v>CONTRATISTA:</v>
          </cell>
          <cell r="B10903" t="str">
            <v>FUNCIONALES SIGOP</v>
          </cell>
          <cell r="C10903">
            <v>0</v>
          </cell>
          <cell r="D10903">
            <v>0</v>
          </cell>
          <cell r="E10903">
            <v>0</v>
          </cell>
          <cell r="F10903">
            <v>0</v>
          </cell>
          <cell r="G10903">
            <v>0</v>
          </cell>
        </row>
        <row r="10904">
          <cell r="A10904" t="str">
            <v>OBRA:</v>
          </cell>
          <cell r="B10904" t="str">
            <v>PRUEBA PLANILLA DE MEDICION</v>
          </cell>
          <cell r="C10904">
            <v>0</v>
          </cell>
          <cell r="D10904">
            <v>0</v>
          </cell>
          <cell r="E10904">
            <v>0</v>
          </cell>
          <cell r="F10904" t="str">
            <v>PRECIOS A:</v>
          </cell>
          <cell r="G10904">
            <v>0</v>
          </cell>
        </row>
        <row r="10905">
          <cell r="A10905" t="str">
            <v>UBICACIÓN:</v>
          </cell>
          <cell r="B10905" t="str">
            <v>CENTRO CIVICO</v>
          </cell>
          <cell r="C10905">
            <v>0</v>
          </cell>
          <cell r="D10905">
            <v>0</v>
          </cell>
          <cell r="E10905">
            <v>0</v>
          </cell>
          <cell r="F10905">
            <v>0</v>
          </cell>
          <cell r="G10905">
            <v>0</v>
          </cell>
        </row>
        <row r="10906">
          <cell r="A10906" t="str">
            <v>RUBRO:</v>
          </cell>
          <cell r="B10906" t="str">
            <v/>
          </cell>
          <cell r="C10906" t="str">
            <v/>
          </cell>
          <cell r="D10906">
            <v>0</v>
          </cell>
          <cell r="E10906">
            <v>0</v>
          </cell>
          <cell r="F10906">
            <v>0</v>
          </cell>
          <cell r="G10906">
            <v>0</v>
          </cell>
        </row>
        <row r="10907">
          <cell r="A10907" t="str">
            <v>ITEM:</v>
          </cell>
          <cell r="B10907" t="str">
            <v/>
          </cell>
          <cell r="C10907" t="str">
            <v/>
          </cell>
          <cell r="D10907">
            <v>0</v>
          </cell>
          <cell r="E10907">
            <v>0</v>
          </cell>
          <cell r="F10907" t="str">
            <v>UNIDAD:</v>
          </cell>
          <cell r="G10907" t="str">
            <v/>
          </cell>
        </row>
        <row r="10908">
          <cell r="A10908">
            <v>0</v>
          </cell>
          <cell r="B10908">
            <v>0</v>
          </cell>
          <cell r="C10908">
            <v>0</v>
          </cell>
          <cell r="D10908">
            <v>0</v>
          </cell>
          <cell r="E10908">
            <v>0</v>
          </cell>
          <cell r="F10908">
            <v>0</v>
          </cell>
          <cell r="G10908">
            <v>0</v>
          </cell>
        </row>
        <row r="10909">
          <cell r="A10909" t="str">
            <v>DATOS REDETERMINACION</v>
          </cell>
          <cell r="B10909">
            <v>0</v>
          </cell>
          <cell r="C10909" t="str">
            <v>DESIGNACION</v>
          </cell>
          <cell r="D10909" t="str">
            <v>U</v>
          </cell>
          <cell r="E10909" t="str">
            <v>Cantidad</v>
          </cell>
          <cell r="F10909" t="str">
            <v>$ Unitarios</v>
          </cell>
          <cell r="G10909" t="str">
            <v>$ Parcial</v>
          </cell>
        </row>
        <row r="10910">
          <cell r="A10910" t="str">
            <v>CÓDIGO</v>
          </cell>
          <cell r="B10910" t="str">
            <v>DESCRIPCIÓN</v>
          </cell>
          <cell r="C10910">
            <v>0</v>
          </cell>
          <cell r="D10910">
            <v>0</v>
          </cell>
          <cell r="E10910">
            <v>0</v>
          </cell>
          <cell r="F10910">
            <v>0</v>
          </cell>
          <cell r="G10910">
            <v>0</v>
          </cell>
        </row>
        <row r="10911">
          <cell r="A10911">
            <v>0</v>
          </cell>
          <cell r="B10911">
            <v>0</v>
          </cell>
          <cell r="C10911" t="str">
            <v>A - MATERIALES</v>
          </cell>
          <cell r="D10911">
            <v>0</v>
          </cell>
          <cell r="E10911">
            <v>0</v>
          </cell>
          <cell r="F10911">
            <v>0</v>
          </cell>
          <cell r="G10911">
            <v>0</v>
          </cell>
        </row>
        <row r="10912">
          <cell r="A10912" t="str">
            <v/>
          </cell>
          <cell r="B10912" t="str">
            <v/>
          </cell>
          <cell r="C10912">
            <v>0</v>
          </cell>
          <cell r="D10912" t="str">
            <v/>
          </cell>
          <cell r="E10912">
            <v>0</v>
          </cell>
          <cell r="F10912">
            <v>0</v>
          </cell>
          <cell r="G10912">
            <v>0</v>
          </cell>
        </row>
        <row r="10913">
          <cell r="A10913" t="str">
            <v/>
          </cell>
          <cell r="B10913" t="str">
            <v/>
          </cell>
          <cell r="C10913">
            <v>0</v>
          </cell>
          <cell r="D10913" t="str">
            <v/>
          </cell>
          <cell r="E10913">
            <v>0</v>
          </cell>
          <cell r="F10913">
            <v>0</v>
          </cell>
          <cell r="G10913">
            <v>0</v>
          </cell>
        </row>
        <row r="10914">
          <cell r="A10914" t="str">
            <v/>
          </cell>
          <cell r="B10914" t="str">
            <v/>
          </cell>
          <cell r="C10914">
            <v>0</v>
          </cell>
          <cell r="D10914" t="str">
            <v/>
          </cell>
          <cell r="E10914">
            <v>0</v>
          </cell>
          <cell r="F10914">
            <v>0</v>
          </cell>
          <cell r="G10914">
            <v>0</v>
          </cell>
        </row>
        <row r="10915">
          <cell r="A10915" t="str">
            <v/>
          </cell>
          <cell r="B10915" t="str">
            <v/>
          </cell>
          <cell r="C10915">
            <v>0</v>
          </cell>
          <cell r="D10915" t="str">
            <v/>
          </cell>
          <cell r="E10915">
            <v>0</v>
          </cell>
          <cell r="F10915">
            <v>0</v>
          </cell>
          <cell r="G10915">
            <v>0</v>
          </cell>
        </row>
        <row r="10916">
          <cell r="A10916" t="str">
            <v/>
          </cell>
          <cell r="B10916" t="str">
            <v/>
          </cell>
          <cell r="C10916">
            <v>0</v>
          </cell>
          <cell r="D10916" t="str">
            <v/>
          </cell>
          <cell r="E10916">
            <v>0</v>
          </cell>
          <cell r="F10916">
            <v>0</v>
          </cell>
          <cell r="G10916">
            <v>0</v>
          </cell>
        </row>
        <row r="10917">
          <cell r="A10917" t="str">
            <v/>
          </cell>
          <cell r="B10917" t="str">
            <v/>
          </cell>
          <cell r="C10917">
            <v>0</v>
          </cell>
          <cell r="D10917" t="str">
            <v/>
          </cell>
          <cell r="E10917">
            <v>0</v>
          </cell>
          <cell r="F10917">
            <v>0</v>
          </cell>
          <cell r="G10917">
            <v>0</v>
          </cell>
        </row>
        <row r="10918">
          <cell r="A10918" t="str">
            <v/>
          </cell>
          <cell r="B10918" t="str">
            <v/>
          </cell>
          <cell r="C10918">
            <v>0</v>
          </cell>
          <cell r="D10918" t="str">
            <v/>
          </cell>
          <cell r="E10918">
            <v>0</v>
          </cell>
          <cell r="F10918">
            <v>0</v>
          </cell>
          <cell r="G10918">
            <v>0</v>
          </cell>
        </row>
        <row r="10919">
          <cell r="A10919" t="str">
            <v/>
          </cell>
          <cell r="B10919" t="str">
            <v/>
          </cell>
          <cell r="C10919">
            <v>0</v>
          </cell>
          <cell r="D10919" t="str">
            <v/>
          </cell>
          <cell r="E10919">
            <v>0</v>
          </cell>
          <cell r="F10919">
            <v>0</v>
          </cell>
          <cell r="G10919">
            <v>0</v>
          </cell>
        </row>
        <row r="10920">
          <cell r="A10920" t="str">
            <v/>
          </cell>
          <cell r="B10920" t="str">
            <v/>
          </cell>
          <cell r="C10920">
            <v>0</v>
          </cell>
          <cell r="D10920" t="str">
            <v/>
          </cell>
          <cell r="E10920">
            <v>0</v>
          </cell>
          <cell r="F10920">
            <v>0</v>
          </cell>
          <cell r="G10920">
            <v>0</v>
          </cell>
        </row>
        <row r="10921">
          <cell r="A10921" t="str">
            <v/>
          </cell>
          <cell r="B10921" t="str">
            <v/>
          </cell>
          <cell r="C10921">
            <v>0</v>
          </cell>
          <cell r="D10921" t="str">
            <v/>
          </cell>
          <cell r="E10921">
            <v>0</v>
          </cell>
          <cell r="F10921">
            <v>0</v>
          </cell>
          <cell r="G10921">
            <v>0</v>
          </cell>
        </row>
        <row r="10922">
          <cell r="A10922" t="str">
            <v/>
          </cell>
          <cell r="B10922" t="str">
            <v/>
          </cell>
          <cell r="C10922">
            <v>0</v>
          </cell>
          <cell r="D10922" t="str">
            <v/>
          </cell>
          <cell r="E10922">
            <v>0</v>
          </cell>
          <cell r="F10922">
            <v>0</v>
          </cell>
          <cell r="G10922">
            <v>0</v>
          </cell>
        </row>
        <row r="10923">
          <cell r="A10923" t="str">
            <v/>
          </cell>
          <cell r="B10923" t="str">
            <v/>
          </cell>
          <cell r="C10923">
            <v>0</v>
          </cell>
          <cell r="D10923" t="str">
            <v/>
          </cell>
          <cell r="E10923">
            <v>0</v>
          </cell>
          <cell r="F10923">
            <v>0</v>
          </cell>
          <cell r="G10923">
            <v>0</v>
          </cell>
        </row>
        <row r="10924">
          <cell r="A10924" t="str">
            <v/>
          </cell>
          <cell r="B10924" t="str">
            <v/>
          </cell>
          <cell r="C10924">
            <v>0</v>
          </cell>
          <cell r="D10924" t="str">
            <v/>
          </cell>
          <cell r="E10924">
            <v>0</v>
          </cell>
          <cell r="F10924">
            <v>0</v>
          </cell>
          <cell r="G10924">
            <v>0</v>
          </cell>
        </row>
        <row r="10925">
          <cell r="A10925" t="str">
            <v/>
          </cell>
          <cell r="B10925" t="str">
            <v/>
          </cell>
          <cell r="C10925">
            <v>0</v>
          </cell>
          <cell r="D10925" t="str">
            <v/>
          </cell>
          <cell r="E10925">
            <v>0</v>
          </cell>
          <cell r="F10925">
            <v>0</v>
          </cell>
          <cell r="G10925">
            <v>0</v>
          </cell>
        </row>
        <row r="10926">
          <cell r="A10926">
            <v>0</v>
          </cell>
          <cell r="B10926">
            <v>0</v>
          </cell>
          <cell r="C10926">
            <v>0</v>
          </cell>
          <cell r="D10926">
            <v>0</v>
          </cell>
          <cell r="E10926">
            <v>0</v>
          </cell>
          <cell r="F10926" t="str">
            <v>Total A</v>
          </cell>
          <cell r="G10926">
            <v>0</v>
          </cell>
        </row>
        <row r="10927">
          <cell r="A10927">
            <v>0</v>
          </cell>
          <cell r="B10927">
            <v>0</v>
          </cell>
          <cell r="C10927" t="str">
            <v>B - MANO DE OBRA</v>
          </cell>
          <cell r="D10927">
            <v>0</v>
          </cell>
          <cell r="E10927">
            <v>0</v>
          </cell>
          <cell r="F10927">
            <v>0</v>
          </cell>
          <cell r="G10927">
            <v>0</v>
          </cell>
        </row>
        <row r="10928">
          <cell r="A10928" t="str">
            <v/>
          </cell>
          <cell r="B10928">
            <v>0</v>
          </cell>
          <cell r="C10928">
            <v>0</v>
          </cell>
          <cell r="D10928" t="str">
            <v/>
          </cell>
          <cell r="E10928">
            <v>0</v>
          </cell>
          <cell r="F10928">
            <v>0</v>
          </cell>
          <cell r="G10928">
            <v>0</v>
          </cell>
        </row>
        <row r="10929">
          <cell r="A10929" t="str">
            <v/>
          </cell>
          <cell r="B10929">
            <v>0</v>
          </cell>
          <cell r="C10929">
            <v>0</v>
          </cell>
          <cell r="D10929" t="str">
            <v/>
          </cell>
          <cell r="E10929">
            <v>0</v>
          </cell>
          <cell r="F10929">
            <v>0</v>
          </cell>
          <cell r="G10929">
            <v>0</v>
          </cell>
        </row>
        <row r="10930">
          <cell r="A10930" t="str">
            <v/>
          </cell>
          <cell r="B10930">
            <v>0</v>
          </cell>
          <cell r="C10930">
            <v>0</v>
          </cell>
          <cell r="D10930" t="str">
            <v/>
          </cell>
          <cell r="E10930">
            <v>0</v>
          </cell>
          <cell r="F10930">
            <v>0</v>
          </cell>
          <cell r="G10930">
            <v>0</v>
          </cell>
        </row>
        <row r="10931">
          <cell r="A10931" t="str">
            <v/>
          </cell>
          <cell r="B10931">
            <v>0</v>
          </cell>
          <cell r="C10931">
            <v>0</v>
          </cell>
          <cell r="D10931" t="str">
            <v/>
          </cell>
          <cell r="E10931">
            <v>0</v>
          </cell>
          <cell r="F10931">
            <v>0</v>
          </cell>
          <cell r="G10931">
            <v>0</v>
          </cell>
        </row>
        <row r="10932">
          <cell r="A10932" t="str">
            <v/>
          </cell>
          <cell r="B10932">
            <v>0</v>
          </cell>
          <cell r="C10932">
            <v>0</v>
          </cell>
          <cell r="D10932" t="str">
            <v/>
          </cell>
          <cell r="E10932">
            <v>0</v>
          </cell>
          <cell r="F10932">
            <v>0</v>
          </cell>
          <cell r="G10932">
            <v>0</v>
          </cell>
        </row>
        <row r="10933">
          <cell r="A10933" t="str">
            <v/>
          </cell>
          <cell r="B10933">
            <v>0</v>
          </cell>
          <cell r="C10933">
            <v>0</v>
          </cell>
          <cell r="D10933" t="str">
            <v/>
          </cell>
          <cell r="E10933">
            <v>0</v>
          </cell>
          <cell r="F10933">
            <v>0</v>
          </cell>
          <cell r="G10933">
            <v>0</v>
          </cell>
        </row>
        <row r="10934">
          <cell r="A10934" t="str">
            <v/>
          </cell>
          <cell r="B10934">
            <v>0</v>
          </cell>
          <cell r="C10934">
            <v>0</v>
          </cell>
          <cell r="D10934" t="str">
            <v/>
          </cell>
          <cell r="E10934">
            <v>0</v>
          </cell>
          <cell r="F10934">
            <v>0</v>
          </cell>
          <cell r="G10934">
            <v>0</v>
          </cell>
        </row>
        <row r="10935">
          <cell r="A10935" t="str">
            <v/>
          </cell>
          <cell r="B10935">
            <v>0</v>
          </cell>
          <cell r="C10935">
            <v>0</v>
          </cell>
          <cell r="D10935" t="str">
            <v/>
          </cell>
          <cell r="E10935">
            <v>0</v>
          </cell>
          <cell r="F10935">
            <v>0</v>
          </cell>
          <cell r="G10935">
            <v>0</v>
          </cell>
        </row>
        <row r="10936">
          <cell r="A10936">
            <v>0</v>
          </cell>
          <cell r="B10936">
            <v>0</v>
          </cell>
          <cell r="C10936">
            <v>0</v>
          </cell>
          <cell r="D10936">
            <v>0</v>
          </cell>
          <cell r="E10936">
            <v>0</v>
          </cell>
          <cell r="F10936" t="str">
            <v>Total B</v>
          </cell>
          <cell r="G10936">
            <v>0</v>
          </cell>
        </row>
        <row r="10937">
          <cell r="A10937">
            <v>0</v>
          </cell>
          <cell r="B10937">
            <v>0</v>
          </cell>
          <cell r="C10937" t="str">
            <v>C - EQUIPOS</v>
          </cell>
          <cell r="D10937">
            <v>0</v>
          </cell>
          <cell r="E10937">
            <v>0</v>
          </cell>
          <cell r="F10937">
            <v>0</v>
          </cell>
          <cell r="G10937">
            <v>0</v>
          </cell>
        </row>
        <row r="10938">
          <cell r="A10938" t="str">
            <v/>
          </cell>
          <cell r="B10938" t="str">
            <v/>
          </cell>
          <cell r="C10938">
            <v>0</v>
          </cell>
          <cell r="D10938" t="str">
            <v/>
          </cell>
          <cell r="E10938">
            <v>0</v>
          </cell>
          <cell r="F10938">
            <v>0</v>
          </cell>
          <cell r="G10938">
            <v>0</v>
          </cell>
        </row>
        <row r="10939">
          <cell r="A10939" t="str">
            <v/>
          </cell>
          <cell r="B10939" t="str">
            <v/>
          </cell>
          <cell r="C10939">
            <v>0</v>
          </cell>
          <cell r="D10939" t="str">
            <v/>
          </cell>
          <cell r="E10939">
            <v>0</v>
          </cell>
          <cell r="F10939">
            <v>0</v>
          </cell>
          <cell r="G10939">
            <v>0</v>
          </cell>
        </row>
        <row r="10940">
          <cell r="A10940" t="str">
            <v/>
          </cell>
          <cell r="B10940" t="str">
            <v/>
          </cell>
          <cell r="C10940">
            <v>0</v>
          </cell>
          <cell r="D10940" t="str">
            <v/>
          </cell>
          <cell r="E10940">
            <v>0</v>
          </cell>
          <cell r="F10940">
            <v>0</v>
          </cell>
          <cell r="G10940">
            <v>0</v>
          </cell>
        </row>
        <row r="10941">
          <cell r="A10941" t="str">
            <v/>
          </cell>
          <cell r="B10941" t="str">
            <v/>
          </cell>
          <cell r="C10941">
            <v>0</v>
          </cell>
          <cell r="D10941" t="str">
            <v/>
          </cell>
          <cell r="E10941">
            <v>0</v>
          </cell>
          <cell r="F10941">
            <v>0</v>
          </cell>
          <cell r="G10941">
            <v>0</v>
          </cell>
        </row>
        <row r="10942">
          <cell r="A10942" t="str">
            <v/>
          </cell>
          <cell r="B10942" t="str">
            <v/>
          </cell>
          <cell r="C10942">
            <v>0</v>
          </cell>
          <cell r="D10942" t="str">
            <v/>
          </cell>
          <cell r="E10942">
            <v>0</v>
          </cell>
          <cell r="F10942">
            <v>0</v>
          </cell>
          <cell r="G10942">
            <v>0</v>
          </cell>
        </row>
        <row r="10943">
          <cell r="A10943" t="str">
            <v/>
          </cell>
          <cell r="B10943" t="str">
            <v/>
          </cell>
          <cell r="C10943">
            <v>0</v>
          </cell>
          <cell r="D10943" t="str">
            <v/>
          </cell>
          <cell r="E10943">
            <v>0</v>
          </cell>
          <cell r="F10943">
            <v>0</v>
          </cell>
          <cell r="G10943">
            <v>0</v>
          </cell>
        </row>
        <row r="10944">
          <cell r="A10944" t="str">
            <v/>
          </cell>
          <cell r="B10944" t="str">
            <v/>
          </cell>
          <cell r="C10944">
            <v>0</v>
          </cell>
          <cell r="D10944" t="str">
            <v/>
          </cell>
          <cell r="E10944">
            <v>0</v>
          </cell>
          <cell r="F10944">
            <v>0</v>
          </cell>
          <cell r="G10944">
            <v>0</v>
          </cell>
        </row>
        <row r="10945">
          <cell r="A10945" t="str">
            <v/>
          </cell>
          <cell r="B10945" t="str">
            <v/>
          </cell>
          <cell r="C10945">
            <v>0</v>
          </cell>
          <cell r="D10945" t="str">
            <v/>
          </cell>
          <cell r="E10945">
            <v>0</v>
          </cell>
          <cell r="F10945">
            <v>0</v>
          </cell>
          <cell r="G10945">
            <v>0</v>
          </cell>
        </row>
        <row r="10946">
          <cell r="A10946" t="str">
            <v/>
          </cell>
          <cell r="B10946" t="str">
            <v/>
          </cell>
          <cell r="C10946">
            <v>0</v>
          </cell>
          <cell r="D10946" t="str">
            <v/>
          </cell>
          <cell r="E10946">
            <v>0</v>
          </cell>
          <cell r="F10946">
            <v>0</v>
          </cell>
          <cell r="G10946">
            <v>0</v>
          </cell>
        </row>
        <row r="10947">
          <cell r="A10947">
            <v>0</v>
          </cell>
          <cell r="B10947">
            <v>0</v>
          </cell>
          <cell r="C10947">
            <v>0</v>
          </cell>
          <cell r="D10947">
            <v>0</v>
          </cell>
          <cell r="E10947">
            <v>0</v>
          </cell>
          <cell r="F10947" t="str">
            <v>Total C</v>
          </cell>
          <cell r="G10947">
            <v>0</v>
          </cell>
        </row>
        <row r="10948">
          <cell r="A10948">
            <v>0</v>
          </cell>
          <cell r="B10948">
            <v>0</v>
          </cell>
          <cell r="C10948">
            <v>0</v>
          </cell>
          <cell r="D10948">
            <v>0</v>
          </cell>
          <cell r="E10948">
            <v>0</v>
          </cell>
          <cell r="F10948">
            <v>0</v>
          </cell>
          <cell r="G10948">
            <v>0</v>
          </cell>
        </row>
        <row r="10949">
          <cell r="A10949" t="str">
            <v/>
          </cell>
          <cell r="B10949" t="str">
            <v/>
          </cell>
          <cell r="C10949">
            <v>0</v>
          </cell>
          <cell r="D10949" t="str">
            <v>Costo  Neto</v>
          </cell>
          <cell r="E10949">
            <v>0</v>
          </cell>
          <cell r="F10949" t="str">
            <v>Total D=A+B+C</v>
          </cell>
          <cell r="G10949">
            <v>0</v>
          </cell>
        </row>
        <row r="10951">
          <cell r="A10951" t="str">
            <v>ANALISIS DE PRECIOS</v>
          </cell>
          <cell r="B10951">
            <v>0</v>
          </cell>
          <cell r="C10951">
            <v>0</v>
          </cell>
          <cell r="D10951">
            <v>0</v>
          </cell>
          <cell r="E10951">
            <v>0</v>
          </cell>
          <cell r="F10951">
            <v>0</v>
          </cell>
          <cell r="G10951">
            <v>0</v>
          </cell>
        </row>
        <row r="10952">
          <cell r="A10952" t="str">
            <v>COMITENTE:</v>
          </cell>
          <cell r="B10952" t="str">
            <v>DIRECCIÓN DE ARQUITECTURA</v>
          </cell>
          <cell r="C10952">
            <v>0</v>
          </cell>
          <cell r="D10952">
            <v>0</v>
          </cell>
          <cell r="E10952">
            <v>0</v>
          </cell>
          <cell r="F10952">
            <v>0</v>
          </cell>
          <cell r="G10952">
            <v>0</v>
          </cell>
        </row>
        <row r="10953">
          <cell r="A10953" t="str">
            <v>CONTRATISTA:</v>
          </cell>
          <cell r="B10953" t="str">
            <v>FUNCIONALES SIGOP</v>
          </cell>
          <cell r="C10953">
            <v>0</v>
          </cell>
          <cell r="D10953">
            <v>0</v>
          </cell>
          <cell r="E10953">
            <v>0</v>
          </cell>
          <cell r="F10953">
            <v>0</v>
          </cell>
          <cell r="G10953">
            <v>0</v>
          </cell>
        </row>
        <row r="10954">
          <cell r="A10954" t="str">
            <v>OBRA:</v>
          </cell>
          <cell r="B10954" t="str">
            <v>PRUEBA PLANILLA DE MEDICION</v>
          </cell>
          <cell r="C10954">
            <v>0</v>
          </cell>
          <cell r="D10954">
            <v>0</v>
          </cell>
          <cell r="E10954">
            <v>0</v>
          </cell>
          <cell r="F10954" t="str">
            <v>PRECIOS A:</v>
          </cell>
          <cell r="G10954">
            <v>0</v>
          </cell>
        </row>
        <row r="10955">
          <cell r="A10955" t="str">
            <v>UBICACIÓN:</v>
          </cell>
          <cell r="B10955" t="str">
            <v>CENTRO CIVICO</v>
          </cell>
          <cell r="C10955">
            <v>0</v>
          </cell>
          <cell r="D10955">
            <v>0</v>
          </cell>
          <cell r="E10955">
            <v>0</v>
          </cell>
          <cell r="F10955">
            <v>0</v>
          </cell>
          <cell r="G10955">
            <v>0</v>
          </cell>
        </row>
        <row r="10956">
          <cell r="A10956" t="str">
            <v>RUBRO:</v>
          </cell>
          <cell r="B10956" t="str">
            <v/>
          </cell>
          <cell r="C10956" t="str">
            <v/>
          </cell>
          <cell r="D10956">
            <v>0</v>
          </cell>
          <cell r="E10956">
            <v>0</v>
          </cell>
          <cell r="F10956">
            <v>0</v>
          </cell>
          <cell r="G10956">
            <v>0</v>
          </cell>
        </row>
        <row r="10957">
          <cell r="A10957" t="str">
            <v>ITEM:</v>
          </cell>
          <cell r="B10957" t="str">
            <v/>
          </cell>
          <cell r="C10957" t="str">
            <v/>
          </cell>
          <cell r="D10957">
            <v>0</v>
          </cell>
          <cell r="E10957">
            <v>0</v>
          </cell>
          <cell r="F10957" t="str">
            <v>UNIDAD:</v>
          </cell>
          <cell r="G10957" t="str">
            <v/>
          </cell>
        </row>
        <row r="10958">
          <cell r="A10958">
            <v>0</v>
          </cell>
          <cell r="B10958">
            <v>0</v>
          </cell>
          <cell r="C10958">
            <v>0</v>
          </cell>
          <cell r="D10958">
            <v>0</v>
          </cell>
          <cell r="E10958">
            <v>0</v>
          </cell>
          <cell r="F10958">
            <v>0</v>
          </cell>
          <cell r="G10958">
            <v>0</v>
          </cell>
        </row>
        <row r="10959">
          <cell r="A10959" t="str">
            <v>DATOS REDETERMINACION</v>
          </cell>
          <cell r="B10959">
            <v>0</v>
          </cell>
          <cell r="C10959" t="str">
            <v>DESIGNACION</v>
          </cell>
          <cell r="D10959" t="str">
            <v>U</v>
          </cell>
          <cell r="E10959" t="str">
            <v>Cantidad</v>
          </cell>
          <cell r="F10959" t="str">
            <v>$ Unitarios</v>
          </cell>
          <cell r="G10959" t="str">
            <v>$ Parcial</v>
          </cell>
        </row>
        <row r="10960">
          <cell r="A10960" t="str">
            <v>CÓDIGO</v>
          </cell>
          <cell r="B10960" t="str">
            <v>DESCRIPCIÓN</v>
          </cell>
          <cell r="C10960">
            <v>0</v>
          </cell>
          <cell r="D10960">
            <v>0</v>
          </cell>
          <cell r="E10960">
            <v>0</v>
          </cell>
          <cell r="F10960">
            <v>0</v>
          </cell>
          <cell r="G10960">
            <v>0</v>
          </cell>
        </row>
        <row r="10961">
          <cell r="A10961">
            <v>0</v>
          </cell>
          <cell r="B10961">
            <v>0</v>
          </cell>
          <cell r="C10961" t="str">
            <v>A - MATERIALES</v>
          </cell>
          <cell r="D10961">
            <v>0</v>
          </cell>
          <cell r="E10961">
            <v>0</v>
          </cell>
          <cell r="F10961">
            <v>0</v>
          </cell>
          <cell r="G10961">
            <v>0</v>
          </cell>
        </row>
        <row r="10962">
          <cell r="A10962" t="str">
            <v/>
          </cell>
          <cell r="B10962" t="str">
            <v/>
          </cell>
          <cell r="C10962">
            <v>0</v>
          </cell>
          <cell r="D10962" t="str">
            <v/>
          </cell>
          <cell r="E10962">
            <v>0</v>
          </cell>
          <cell r="F10962">
            <v>0</v>
          </cell>
          <cell r="G10962">
            <v>0</v>
          </cell>
        </row>
        <row r="10963">
          <cell r="A10963" t="str">
            <v/>
          </cell>
          <cell r="B10963" t="str">
            <v/>
          </cell>
          <cell r="C10963">
            <v>0</v>
          </cell>
          <cell r="D10963" t="str">
            <v/>
          </cell>
          <cell r="E10963">
            <v>0</v>
          </cell>
          <cell r="F10963">
            <v>0</v>
          </cell>
          <cell r="G10963">
            <v>0</v>
          </cell>
        </row>
        <row r="10964">
          <cell r="A10964" t="str">
            <v/>
          </cell>
          <cell r="B10964" t="str">
            <v/>
          </cell>
          <cell r="C10964">
            <v>0</v>
          </cell>
          <cell r="D10964" t="str">
            <v/>
          </cell>
          <cell r="E10964">
            <v>0</v>
          </cell>
          <cell r="F10964">
            <v>0</v>
          </cell>
          <cell r="G10964">
            <v>0</v>
          </cell>
        </row>
        <row r="10965">
          <cell r="A10965" t="str">
            <v/>
          </cell>
          <cell r="B10965" t="str">
            <v/>
          </cell>
          <cell r="C10965">
            <v>0</v>
          </cell>
          <cell r="D10965" t="str">
            <v/>
          </cell>
          <cell r="E10965">
            <v>0</v>
          </cell>
          <cell r="F10965">
            <v>0</v>
          </cell>
          <cell r="G10965">
            <v>0</v>
          </cell>
        </row>
        <row r="10966">
          <cell r="A10966" t="str">
            <v/>
          </cell>
          <cell r="B10966" t="str">
            <v/>
          </cell>
          <cell r="C10966">
            <v>0</v>
          </cell>
          <cell r="D10966" t="str">
            <v/>
          </cell>
          <cell r="E10966">
            <v>0</v>
          </cell>
          <cell r="F10966">
            <v>0</v>
          </cell>
          <cell r="G10966">
            <v>0</v>
          </cell>
        </row>
        <row r="10967">
          <cell r="A10967" t="str">
            <v/>
          </cell>
          <cell r="B10967" t="str">
            <v/>
          </cell>
          <cell r="C10967">
            <v>0</v>
          </cell>
          <cell r="D10967" t="str">
            <v/>
          </cell>
          <cell r="E10967">
            <v>0</v>
          </cell>
          <cell r="F10967">
            <v>0</v>
          </cell>
          <cell r="G10967">
            <v>0</v>
          </cell>
        </row>
        <row r="10968">
          <cell r="A10968" t="str">
            <v/>
          </cell>
          <cell r="B10968" t="str">
            <v/>
          </cell>
          <cell r="C10968">
            <v>0</v>
          </cell>
          <cell r="D10968" t="str">
            <v/>
          </cell>
          <cell r="E10968">
            <v>0</v>
          </cell>
          <cell r="F10968">
            <v>0</v>
          </cell>
          <cell r="G10968">
            <v>0</v>
          </cell>
        </row>
        <row r="10969">
          <cell r="A10969" t="str">
            <v/>
          </cell>
          <cell r="B10969" t="str">
            <v/>
          </cell>
          <cell r="C10969">
            <v>0</v>
          </cell>
          <cell r="D10969" t="str">
            <v/>
          </cell>
          <cell r="E10969">
            <v>0</v>
          </cell>
          <cell r="F10969">
            <v>0</v>
          </cell>
          <cell r="G10969">
            <v>0</v>
          </cell>
        </row>
        <row r="10970">
          <cell r="A10970" t="str">
            <v/>
          </cell>
          <cell r="B10970" t="str">
            <v/>
          </cell>
          <cell r="C10970">
            <v>0</v>
          </cell>
          <cell r="D10970" t="str">
            <v/>
          </cell>
          <cell r="E10970">
            <v>0</v>
          </cell>
          <cell r="F10970">
            <v>0</v>
          </cell>
          <cell r="G10970">
            <v>0</v>
          </cell>
        </row>
        <row r="10971">
          <cell r="A10971" t="str">
            <v/>
          </cell>
          <cell r="B10971" t="str">
            <v/>
          </cell>
          <cell r="C10971">
            <v>0</v>
          </cell>
          <cell r="D10971" t="str">
            <v/>
          </cell>
          <cell r="E10971">
            <v>0</v>
          </cell>
          <cell r="F10971">
            <v>0</v>
          </cell>
          <cell r="G10971">
            <v>0</v>
          </cell>
        </row>
        <row r="10972">
          <cell r="A10972" t="str">
            <v/>
          </cell>
          <cell r="B10972" t="str">
            <v/>
          </cell>
          <cell r="C10972">
            <v>0</v>
          </cell>
          <cell r="D10972" t="str">
            <v/>
          </cell>
          <cell r="E10972">
            <v>0</v>
          </cell>
          <cell r="F10972">
            <v>0</v>
          </cell>
          <cell r="G10972">
            <v>0</v>
          </cell>
        </row>
        <row r="10973">
          <cell r="A10973" t="str">
            <v/>
          </cell>
          <cell r="B10973" t="str">
            <v/>
          </cell>
          <cell r="C10973">
            <v>0</v>
          </cell>
          <cell r="D10973" t="str">
            <v/>
          </cell>
          <cell r="E10973">
            <v>0</v>
          </cell>
          <cell r="F10973">
            <v>0</v>
          </cell>
          <cell r="G10973">
            <v>0</v>
          </cell>
        </row>
        <row r="10974">
          <cell r="A10974" t="str">
            <v/>
          </cell>
          <cell r="B10974" t="str">
            <v/>
          </cell>
          <cell r="C10974">
            <v>0</v>
          </cell>
          <cell r="D10974" t="str">
            <v/>
          </cell>
          <cell r="E10974">
            <v>0</v>
          </cell>
          <cell r="F10974">
            <v>0</v>
          </cell>
          <cell r="G10974">
            <v>0</v>
          </cell>
        </row>
        <row r="10975">
          <cell r="A10975" t="str">
            <v/>
          </cell>
          <cell r="B10975" t="str">
            <v/>
          </cell>
          <cell r="C10975">
            <v>0</v>
          </cell>
          <cell r="D10975" t="str">
            <v/>
          </cell>
          <cell r="E10975">
            <v>0</v>
          </cell>
          <cell r="F10975">
            <v>0</v>
          </cell>
          <cell r="G10975">
            <v>0</v>
          </cell>
        </row>
        <row r="10976">
          <cell r="A10976">
            <v>0</v>
          </cell>
          <cell r="B10976">
            <v>0</v>
          </cell>
          <cell r="C10976">
            <v>0</v>
          </cell>
          <cell r="D10976">
            <v>0</v>
          </cell>
          <cell r="E10976">
            <v>0</v>
          </cell>
          <cell r="F10976" t="str">
            <v>Total A</v>
          </cell>
          <cell r="G10976">
            <v>0</v>
          </cell>
        </row>
        <row r="10977">
          <cell r="A10977">
            <v>0</v>
          </cell>
          <cell r="B10977">
            <v>0</v>
          </cell>
          <cell r="C10977" t="str">
            <v>B - MANO DE OBRA</v>
          </cell>
          <cell r="D10977">
            <v>0</v>
          </cell>
          <cell r="E10977">
            <v>0</v>
          </cell>
          <cell r="F10977">
            <v>0</v>
          </cell>
          <cell r="G10977">
            <v>0</v>
          </cell>
        </row>
        <row r="10978">
          <cell r="A10978" t="str">
            <v/>
          </cell>
          <cell r="B10978">
            <v>0</v>
          </cell>
          <cell r="C10978">
            <v>0</v>
          </cell>
          <cell r="D10978" t="str">
            <v/>
          </cell>
          <cell r="E10978">
            <v>0</v>
          </cell>
          <cell r="F10978">
            <v>0</v>
          </cell>
          <cell r="G10978">
            <v>0</v>
          </cell>
        </row>
        <row r="10979">
          <cell r="A10979" t="str">
            <v/>
          </cell>
          <cell r="B10979">
            <v>0</v>
          </cell>
          <cell r="C10979">
            <v>0</v>
          </cell>
          <cell r="D10979" t="str">
            <v/>
          </cell>
          <cell r="E10979">
            <v>0</v>
          </cell>
          <cell r="F10979">
            <v>0</v>
          </cell>
          <cell r="G10979">
            <v>0</v>
          </cell>
        </row>
        <row r="10980">
          <cell r="A10980" t="str">
            <v/>
          </cell>
          <cell r="B10980">
            <v>0</v>
          </cell>
          <cell r="C10980">
            <v>0</v>
          </cell>
          <cell r="D10980" t="str">
            <v/>
          </cell>
          <cell r="E10980">
            <v>0</v>
          </cell>
          <cell r="F10980">
            <v>0</v>
          </cell>
          <cell r="G10980">
            <v>0</v>
          </cell>
        </row>
        <row r="10981">
          <cell r="A10981" t="str">
            <v/>
          </cell>
          <cell r="B10981">
            <v>0</v>
          </cell>
          <cell r="C10981">
            <v>0</v>
          </cell>
          <cell r="D10981" t="str">
            <v/>
          </cell>
          <cell r="E10981">
            <v>0</v>
          </cell>
          <cell r="F10981">
            <v>0</v>
          </cell>
          <cell r="G10981">
            <v>0</v>
          </cell>
        </row>
        <row r="10982">
          <cell r="A10982" t="str">
            <v/>
          </cell>
          <cell r="B10982">
            <v>0</v>
          </cell>
          <cell r="C10982">
            <v>0</v>
          </cell>
          <cell r="D10982" t="str">
            <v/>
          </cell>
          <cell r="E10982">
            <v>0</v>
          </cell>
          <cell r="F10982">
            <v>0</v>
          </cell>
          <cell r="G10982">
            <v>0</v>
          </cell>
        </row>
        <row r="10983">
          <cell r="A10983" t="str">
            <v/>
          </cell>
          <cell r="B10983">
            <v>0</v>
          </cell>
          <cell r="C10983">
            <v>0</v>
          </cell>
          <cell r="D10983" t="str">
            <v/>
          </cell>
          <cell r="E10983">
            <v>0</v>
          </cell>
          <cell r="F10983">
            <v>0</v>
          </cell>
          <cell r="G10983">
            <v>0</v>
          </cell>
        </row>
        <row r="10984">
          <cell r="A10984" t="str">
            <v/>
          </cell>
          <cell r="B10984">
            <v>0</v>
          </cell>
          <cell r="C10984">
            <v>0</v>
          </cell>
          <cell r="D10984" t="str">
            <v/>
          </cell>
          <cell r="E10984">
            <v>0</v>
          </cell>
          <cell r="F10984">
            <v>0</v>
          </cell>
          <cell r="G10984">
            <v>0</v>
          </cell>
        </row>
        <row r="10985">
          <cell r="A10985" t="str">
            <v/>
          </cell>
          <cell r="B10985">
            <v>0</v>
          </cell>
          <cell r="C10985">
            <v>0</v>
          </cell>
          <cell r="D10985" t="str">
            <v/>
          </cell>
          <cell r="E10985">
            <v>0</v>
          </cell>
          <cell r="F10985">
            <v>0</v>
          </cell>
          <cell r="G10985">
            <v>0</v>
          </cell>
        </row>
        <row r="10986">
          <cell r="A10986">
            <v>0</v>
          </cell>
          <cell r="B10986">
            <v>0</v>
          </cell>
          <cell r="C10986">
            <v>0</v>
          </cell>
          <cell r="D10986">
            <v>0</v>
          </cell>
          <cell r="E10986">
            <v>0</v>
          </cell>
          <cell r="F10986" t="str">
            <v>Total B</v>
          </cell>
          <cell r="G10986">
            <v>0</v>
          </cell>
        </row>
        <row r="10987">
          <cell r="A10987">
            <v>0</v>
          </cell>
          <cell r="B10987">
            <v>0</v>
          </cell>
          <cell r="C10987" t="str">
            <v>C - EQUIPOS</v>
          </cell>
          <cell r="D10987">
            <v>0</v>
          </cell>
          <cell r="E10987">
            <v>0</v>
          </cell>
          <cell r="F10987">
            <v>0</v>
          </cell>
          <cell r="G10987">
            <v>0</v>
          </cell>
        </row>
        <row r="10988">
          <cell r="A10988" t="str">
            <v/>
          </cell>
          <cell r="B10988" t="str">
            <v/>
          </cell>
          <cell r="C10988">
            <v>0</v>
          </cell>
          <cell r="D10988" t="str">
            <v/>
          </cell>
          <cell r="E10988">
            <v>0</v>
          </cell>
          <cell r="F10988">
            <v>0</v>
          </cell>
          <cell r="G10988">
            <v>0</v>
          </cell>
        </row>
        <row r="10989">
          <cell r="A10989" t="str">
            <v/>
          </cell>
          <cell r="B10989" t="str">
            <v/>
          </cell>
          <cell r="C10989">
            <v>0</v>
          </cell>
          <cell r="D10989" t="str">
            <v/>
          </cell>
          <cell r="E10989">
            <v>0</v>
          </cell>
          <cell r="F10989">
            <v>0</v>
          </cell>
          <cell r="G10989">
            <v>0</v>
          </cell>
        </row>
        <row r="10990">
          <cell r="A10990" t="str">
            <v/>
          </cell>
          <cell r="B10990" t="str">
            <v/>
          </cell>
          <cell r="C10990">
            <v>0</v>
          </cell>
          <cell r="D10990" t="str">
            <v/>
          </cell>
          <cell r="E10990">
            <v>0</v>
          </cell>
          <cell r="F10990">
            <v>0</v>
          </cell>
          <cell r="G10990">
            <v>0</v>
          </cell>
        </row>
        <row r="10991">
          <cell r="A10991" t="str">
            <v/>
          </cell>
          <cell r="B10991" t="str">
            <v/>
          </cell>
          <cell r="C10991">
            <v>0</v>
          </cell>
          <cell r="D10991" t="str">
            <v/>
          </cell>
          <cell r="E10991">
            <v>0</v>
          </cell>
          <cell r="F10991">
            <v>0</v>
          </cell>
          <cell r="G10991">
            <v>0</v>
          </cell>
        </row>
        <row r="10992">
          <cell r="A10992" t="str">
            <v/>
          </cell>
          <cell r="B10992" t="str">
            <v/>
          </cell>
          <cell r="C10992">
            <v>0</v>
          </cell>
          <cell r="D10992" t="str">
            <v/>
          </cell>
          <cell r="E10992">
            <v>0</v>
          </cell>
          <cell r="F10992">
            <v>0</v>
          </cell>
          <cell r="G10992">
            <v>0</v>
          </cell>
        </row>
        <row r="10993">
          <cell r="A10993" t="str">
            <v/>
          </cell>
          <cell r="B10993" t="str">
            <v/>
          </cell>
          <cell r="C10993">
            <v>0</v>
          </cell>
          <cell r="D10993" t="str">
            <v/>
          </cell>
          <cell r="E10993">
            <v>0</v>
          </cell>
          <cell r="F10993">
            <v>0</v>
          </cell>
          <cell r="G10993">
            <v>0</v>
          </cell>
        </row>
        <row r="10994">
          <cell r="A10994" t="str">
            <v/>
          </cell>
          <cell r="B10994" t="str">
            <v/>
          </cell>
          <cell r="C10994">
            <v>0</v>
          </cell>
          <cell r="D10994" t="str">
            <v/>
          </cell>
          <cell r="E10994">
            <v>0</v>
          </cell>
          <cell r="F10994">
            <v>0</v>
          </cell>
          <cell r="G10994">
            <v>0</v>
          </cell>
        </row>
        <row r="10995">
          <cell r="A10995" t="str">
            <v/>
          </cell>
          <cell r="B10995" t="str">
            <v/>
          </cell>
          <cell r="C10995">
            <v>0</v>
          </cell>
          <cell r="D10995" t="str">
            <v/>
          </cell>
          <cell r="E10995">
            <v>0</v>
          </cell>
          <cell r="F10995">
            <v>0</v>
          </cell>
          <cell r="G10995">
            <v>0</v>
          </cell>
        </row>
        <row r="10996">
          <cell r="A10996" t="str">
            <v/>
          </cell>
          <cell r="B10996" t="str">
            <v/>
          </cell>
          <cell r="C10996">
            <v>0</v>
          </cell>
          <cell r="D10996" t="str">
            <v/>
          </cell>
          <cell r="E10996">
            <v>0</v>
          </cell>
          <cell r="F10996">
            <v>0</v>
          </cell>
          <cell r="G10996">
            <v>0</v>
          </cell>
        </row>
        <row r="10997">
          <cell r="A10997">
            <v>0</v>
          </cell>
          <cell r="B10997">
            <v>0</v>
          </cell>
          <cell r="C10997">
            <v>0</v>
          </cell>
          <cell r="D10997">
            <v>0</v>
          </cell>
          <cell r="E10997">
            <v>0</v>
          </cell>
          <cell r="F10997" t="str">
            <v>Total C</v>
          </cell>
          <cell r="G10997">
            <v>0</v>
          </cell>
        </row>
        <row r="10998">
          <cell r="A10998">
            <v>0</v>
          </cell>
          <cell r="B10998">
            <v>0</v>
          </cell>
          <cell r="C10998">
            <v>0</v>
          </cell>
          <cell r="D10998">
            <v>0</v>
          </cell>
          <cell r="E10998">
            <v>0</v>
          </cell>
          <cell r="F10998">
            <v>0</v>
          </cell>
          <cell r="G10998">
            <v>0</v>
          </cell>
        </row>
        <row r="10999">
          <cell r="A10999" t="str">
            <v/>
          </cell>
          <cell r="B10999" t="str">
            <v/>
          </cell>
          <cell r="C10999">
            <v>0</v>
          </cell>
          <cell r="D10999" t="str">
            <v>Costo  Neto</v>
          </cell>
          <cell r="E10999">
            <v>0</v>
          </cell>
          <cell r="F10999" t="str">
            <v>Total D=A+B+C</v>
          </cell>
          <cell r="G10999">
            <v>0</v>
          </cell>
        </row>
        <row r="11001">
          <cell r="A11001" t="str">
            <v>ANALISIS DE PRECIOS</v>
          </cell>
          <cell r="B11001">
            <v>0</v>
          </cell>
          <cell r="C11001">
            <v>0</v>
          </cell>
          <cell r="D11001">
            <v>0</v>
          </cell>
          <cell r="E11001">
            <v>0</v>
          </cell>
          <cell r="F11001">
            <v>0</v>
          </cell>
          <cell r="G11001">
            <v>0</v>
          </cell>
        </row>
        <row r="11002">
          <cell r="A11002" t="str">
            <v>COMITENTE:</v>
          </cell>
          <cell r="B11002" t="str">
            <v>DIRECCIÓN DE ARQUITECTURA</v>
          </cell>
          <cell r="C11002">
            <v>0</v>
          </cell>
          <cell r="D11002">
            <v>0</v>
          </cell>
          <cell r="E11002">
            <v>0</v>
          </cell>
          <cell r="F11002">
            <v>0</v>
          </cell>
          <cell r="G11002">
            <v>0</v>
          </cell>
        </row>
        <row r="11003">
          <cell r="A11003" t="str">
            <v>CONTRATISTA:</v>
          </cell>
          <cell r="B11003" t="str">
            <v>FUNCIONALES SIGOP</v>
          </cell>
          <cell r="C11003">
            <v>0</v>
          </cell>
          <cell r="D11003">
            <v>0</v>
          </cell>
          <cell r="E11003">
            <v>0</v>
          </cell>
          <cell r="F11003">
            <v>0</v>
          </cell>
          <cell r="G11003">
            <v>0</v>
          </cell>
        </row>
        <row r="11004">
          <cell r="A11004" t="str">
            <v>OBRA:</v>
          </cell>
          <cell r="B11004" t="str">
            <v>PRUEBA PLANILLA DE MEDICION</v>
          </cell>
          <cell r="C11004">
            <v>0</v>
          </cell>
          <cell r="D11004">
            <v>0</v>
          </cell>
          <cell r="E11004">
            <v>0</v>
          </cell>
          <cell r="F11004" t="str">
            <v>PRECIOS A:</v>
          </cell>
          <cell r="G11004">
            <v>0</v>
          </cell>
        </row>
        <row r="11005">
          <cell r="A11005" t="str">
            <v>UBICACIÓN:</v>
          </cell>
          <cell r="B11005" t="str">
            <v>CENTRO CIVICO</v>
          </cell>
          <cell r="C11005">
            <v>0</v>
          </cell>
          <cell r="D11005">
            <v>0</v>
          </cell>
          <cell r="E11005">
            <v>0</v>
          </cell>
          <cell r="F11005">
            <v>0</v>
          </cell>
          <cell r="G11005">
            <v>0</v>
          </cell>
        </row>
        <row r="11006">
          <cell r="A11006" t="str">
            <v>RUBRO:</v>
          </cell>
          <cell r="B11006" t="str">
            <v/>
          </cell>
          <cell r="C11006" t="str">
            <v/>
          </cell>
          <cell r="D11006">
            <v>0</v>
          </cell>
          <cell r="E11006">
            <v>0</v>
          </cell>
          <cell r="F11006">
            <v>0</v>
          </cell>
          <cell r="G11006">
            <v>0</v>
          </cell>
        </row>
        <row r="11007">
          <cell r="A11007" t="str">
            <v>ITEM:</v>
          </cell>
          <cell r="B11007" t="str">
            <v/>
          </cell>
          <cell r="C11007" t="str">
            <v/>
          </cell>
          <cell r="D11007">
            <v>0</v>
          </cell>
          <cell r="E11007">
            <v>0</v>
          </cell>
          <cell r="F11007" t="str">
            <v>UNIDAD:</v>
          </cell>
          <cell r="G11007" t="str">
            <v/>
          </cell>
        </row>
        <row r="11008">
          <cell r="A11008">
            <v>0</v>
          </cell>
          <cell r="B11008">
            <v>0</v>
          </cell>
          <cell r="C11008">
            <v>0</v>
          </cell>
          <cell r="D11008">
            <v>0</v>
          </cell>
          <cell r="E11008">
            <v>0</v>
          </cell>
          <cell r="F11008">
            <v>0</v>
          </cell>
          <cell r="G11008">
            <v>0</v>
          </cell>
        </row>
        <row r="11009">
          <cell r="A11009" t="str">
            <v>DATOS REDETERMINACION</v>
          </cell>
          <cell r="B11009">
            <v>0</v>
          </cell>
          <cell r="C11009" t="str">
            <v>DESIGNACION</v>
          </cell>
          <cell r="D11009" t="str">
            <v>U</v>
          </cell>
          <cell r="E11009" t="str">
            <v>Cantidad</v>
          </cell>
          <cell r="F11009" t="str">
            <v>$ Unitarios</v>
          </cell>
          <cell r="G11009" t="str">
            <v>$ Parcial</v>
          </cell>
        </row>
        <row r="11010">
          <cell r="A11010" t="str">
            <v>CÓDIGO</v>
          </cell>
          <cell r="B11010" t="str">
            <v>DESCRIPCIÓN</v>
          </cell>
          <cell r="C11010">
            <v>0</v>
          </cell>
          <cell r="D11010">
            <v>0</v>
          </cell>
          <cell r="E11010">
            <v>0</v>
          </cell>
          <cell r="F11010">
            <v>0</v>
          </cell>
          <cell r="G11010">
            <v>0</v>
          </cell>
        </row>
        <row r="11011">
          <cell r="A11011">
            <v>0</v>
          </cell>
          <cell r="B11011">
            <v>0</v>
          </cell>
          <cell r="C11011" t="str">
            <v>A - MATERIALES</v>
          </cell>
          <cell r="D11011">
            <v>0</v>
          </cell>
          <cell r="E11011">
            <v>0</v>
          </cell>
          <cell r="F11011">
            <v>0</v>
          </cell>
          <cell r="G11011">
            <v>0</v>
          </cell>
        </row>
        <row r="11012">
          <cell r="A11012" t="str">
            <v/>
          </cell>
          <cell r="B11012" t="str">
            <v/>
          </cell>
          <cell r="C11012">
            <v>0</v>
          </cell>
          <cell r="D11012" t="str">
            <v/>
          </cell>
          <cell r="E11012">
            <v>0</v>
          </cell>
          <cell r="F11012">
            <v>0</v>
          </cell>
          <cell r="G11012">
            <v>0</v>
          </cell>
        </row>
        <row r="11013">
          <cell r="A11013" t="str">
            <v/>
          </cell>
          <cell r="B11013" t="str">
            <v/>
          </cell>
          <cell r="C11013">
            <v>0</v>
          </cell>
          <cell r="D11013" t="str">
            <v/>
          </cell>
          <cell r="E11013">
            <v>0</v>
          </cell>
          <cell r="F11013">
            <v>0</v>
          </cell>
          <cell r="G11013">
            <v>0</v>
          </cell>
        </row>
        <row r="11014">
          <cell r="A11014" t="str">
            <v/>
          </cell>
          <cell r="B11014" t="str">
            <v/>
          </cell>
          <cell r="C11014">
            <v>0</v>
          </cell>
          <cell r="D11014" t="str">
            <v/>
          </cell>
          <cell r="E11014">
            <v>0</v>
          </cell>
          <cell r="F11014">
            <v>0</v>
          </cell>
          <cell r="G11014">
            <v>0</v>
          </cell>
        </row>
        <row r="11015">
          <cell r="A11015" t="str">
            <v/>
          </cell>
          <cell r="B11015" t="str">
            <v/>
          </cell>
          <cell r="C11015">
            <v>0</v>
          </cell>
          <cell r="D11015" t="str">
            <v/>
          </cell>
          <cell r="E11015">
            <v>0</v>
          </cell>
          <cell r="F11015">
            <v>0</v>
          </cell>
          <cell r="G11015">
            <v>0</v>
          </cell>
        </row>
        <row r="11016">
          <cell r="A11016" t="str">
            <v/>
          </cell>
          <cell r="B11016" t="str">
            <v/>
          </cell>
          <cell r="C11016">
            <v>0</v>
          </cell>
          <cell r="D11016" t="str">
            <v/>
          </cell>
          <cell r="E11016">
            <v>0</v>
          </cell>
          <cell r="F11016">
            <v>0</v>
          </cell>
          <cell r="G11016">
            <v>0</v>
          </cell>
        </row>
        <row r="11017">
          <cell r="A11017" t="str">
            <v/>
          </cell>
          <cell r="B11017" t="str">
            <v/>
          </cell>
          <cell r="C11017">
            <v>0</v>
          </cell>
          <cell r="D11017" t="str">
            <v/>
          </cell>
          <cell r="E11017">
            <v>0</v>
          </cell>
          <cell r="F11017">
            <v>0</v>
          </cell>
          <cell r="G11017">
            <v>0</v>
          </cell>
        </row>
        <row r="11018">
          <cell r="A11018" t="str">
            <v/>
          </cell>
          <cell r="B11018" t="str">
            <v/>
          </cell>
          <cell r="C11018">
            <v>0</v>
          </cell>
          <cell r="D11018" t="str">
            <v/>
          </cell>
          <cell r="E11018">
            <v>0</v>
          </cell>
          <cell r="F11018">
            <v>0</v>
          </cell>
          <cell r="G11018">
            <v>0</v>
          </cell>
        </row>
        <row r="11019">
          <cell r="A11019" t="str">
            <v/>
          </cell>
          <cell r="B11019" t="str">
            <v/>
          </cell>
          <cell r="C11019">
            <v>0</v>
          </cell>
          <cell r="D11019" t="str">
            <v/>
          </cell>
          <cell r="E11019">
            <v>0</v>
          </cell>
          <cell r="F11019">
            <v>0</v>
          </cell>
          <cell r="G11019">
            <v>0</v>
          </cell>
        </row>
        <row r="11020">
          <cell r="A11020" t="str">
            <v/>
          </cell>
          <cell r="B11020" t="str">
            <v/>
          </cell>
          <cell r="C11020">
            <v>0</v>
          </cell>
          <cell r="D11020" t="str">
            <v/>
          </cell>
          <cell r="E11020">
            <v>0</v>
          </cell>
          <cell r="F11020">
            <v>0</v>
          </cell>
          <cell r="G11020">
            <v>0</v>
          </cell>
        </row>
        <row r="11021">
          <cell r="A11021" t="str">
            <v/>
          </cell>
          <cell r="B11021" t="str">
            <v/>
          </cell>
          <cell r="C11021">
            <v>0</v>
          </cell>
          <cell r="D11021" t="str">
            <v/>
          </cell>
          <cell r="E11021">
            <v>0</v>
          </cell>
          <cell r="F11021">
            <v>0</v>
          </cell>
          <cell r="G11021">
            <v>0</v>
          </cell>
        </row>
        <row r="11022">
          <cell r="A11022" t="str">
            <v/>
          </cell>
          <cell r="B11022" t="str">
            <v/>
          </cell>
          <cell r="C11022">
            <v>0</v>
          </cell>
          <cell r="D11022" t="str">
            <v/>
          </cell>
          <cell r="E11022">
            <v>0</v>
          </cell>
          <cell r="F11022">
            <v>0</v>
          </cell>
          <cell r="G11022">
            <v>0</v>
          </cell>
        </row>
        <row r="11023">
          <cell r="A11023" t="str">
            <v/>
          </cell>
          <cell r="B11023" t="str">
            <v/>
          </cell>
          <cell r="C11023">
            <v>0</v>
          </cell>
          <cell r="D11023" t="str">
            <v/>
          </cell>
          <cell r="E11023">
            <v>0</v>
          </cell>
          <cell r="F11023">
            <v>0</v>
          </cell>
          <cell r="G11023">
            <v>0</v>
          </cell>
        </row>
        <row r="11024">
          <cell r="A11024" t="str">
            <v/>
          </cell>
          <cell r="B11024" t="str">
            <v/>
          </cell>
          <cell r="C11024">
            <v>0</v>
          </cell>
          <cell r="D11024" t="str">
            <v/>
          </cell>
          <cell r="E11024">
            <v>0</v>
          </cell>
          <cell r="F11024">
            <v>0</v>
          </cell>
          <cell r="G11024">
            <v>0</v>
          </cell>
        </row>
        <row r="11025">
          <cell r="A11025" t="str">
            <v/>
          </cell>
          <cell r="B11025" t="str">
            <v/>
          </cell>
          <cell r="C11025">
            <v>0</v>
          </cell>
          <cell r="D11025" t="str">
            <v/>
          </cell>
          <cell r="E11025">
            <v>0</v>
          </cell>
          <cell r="F11025">
            <v>0</v>
          </cell>
          <cell r="G11025">
            <v>0</v>
          </cell>
        </row>
        <row r="11026">
          <cell r="A11026">
            <v>0</v>
          </cell>
          <cell r="B11026">
            <v>0</v>
          </cell>
          <cell r="C11026">
            <v>0</v>
          </cell>
          <cell r="D11026">
            <v>0</v>
          </cell>
          <cell r="E11026">
            <v>0</v>
          </cell>
          <cell r="F11026" t="str">
            <v>Total A</v>
          </cell>
          <cell r="G11026">
            <v>0</v>
          </cell>
        </row>
        <row r="11027">
          <cell r="A11027">
            <v>0</v>
          </cell>
          <cell r="B11027">
            <v>0</v>
          </cell>
          <cell r="C11027" t="str">
            <v>B - MANO DE OBRA</v>
          </cell>
          <cell r="D11027">
            <v>0</v>
          </cell>
          <cell r="E11027">
            <v>0</v>
          </cell>
          <cell r="F11027">
            <v>0</v>
          </cell>
          <cell r="G11027">
            <v>0</v>
          </cell>
        </row>
        <row r="11028">
          <cell r="A11028" t="str">
            <v/>
          </cell>
          <cell r="B11028">
            <v>0</v>
          </cell>
          <cell r="C11028">
            <v>0</v>
          </cell>
          <cell r="D11028" t="str">
            <v/>
          </cell>
          <cell r="E11028">
            <v>0</v>
          </cell>
          <cell r="F11028">
            <v>0</v>
          </cell>
          <cell r="G11028">
            <v>0</v>
          </cell>
        </row>
        <row r="11029">
          <cell r="A11029" t="str">
            <v/>
          </cell>
          <cell r="B11029">
            <v>0</v>
          </cell>
          <cell r="C11029">
            <v>0</v>
          </cell>
          <cell r="D11029" t="str">
            <v/>
          </cell>
          <cell r="E11029">
            <v>0</v>
          </cell>
          <cell r="F11029">
            <v>0</v>
          </cell>
          <cell r="G11029">
            <v>0</v>
          </cell>
        </row>
        <row r="11030">
          <cell r="A11030" t="str">
            <v/>
          </cell>
          <cell r="B11030">
            <v>0</v>
          </cell>
          <cell r="C11030">
            <v>0</v>
          </cell>
          <cell r="D11030" t="str">
            <v/>
          </cell>
          <cell r="E11030">
            <v>0</v>
          </cell>
          <cell r="F11030">
            <v>0</v>
          </cell>
          <cell r="G11030">
            <v>0</v>
          </cell>
        </row>
        <row r="11031">
          <cell r="A11031" t="str">
            <v/>
          </cell>
          <cell r="B11031">
            <v>0</v>
          </cell>
          <cell r="C11031">
            <v>0</v>
          </cell>
          <cell r="D11031" t="str">
            <v/>
          </cell>
          <cell r="E11031">
            <v>0</v>
          </cell>
          <cell r="F11031">
            <v>0</v>
          </cell>
          <cell r="G11031">
            <v>0</v>
          </cell>
        </row>
        <row r="11032">
          <cell r="A11032" t="str">
            <v/>
          </cell>
          <cell r="B11032">
            <v>0</v>
          </cell>
          <cell r="C11032">
            <v>0</v>
          </cell>
          <cell r="D11032" t="str">
            <v/>
          </cell>
          <cell r="E11032">
            <v>0</v>
          </cell>
          <cell r="F11032">
            <v>0</v>
          </cell>
          <cell r="G11032">
            <v>0</v>
          </cell>
        </row>
        <row r="11033">
          <cell r="A11033" t="str">
            <v/>
          </cell>
          <cell r="B11033">
            <v>0</v>
          </cell>
          <cell r="C11033">
            <v>0</v>
          </cell>
          <cell r="D11033" t="str">
            <v/>
          </cell>
          <cell r="E11033">
            <v>0</v>
          </cell>
          <cell r="F11033">
            <v>0</v>
          </cell>
          <cell r="G11033">
            <v>0</v>
          </cell>
        </row>
        <row r="11034">
          <cell r="A11034" t="str">
            <v/>
          </cell>
          <cell r="B11034">
            <v>0</v>
          </cell>
          <cell r="C11034">
            <v>0</v>
          </cell>
          <cell r="D11034" t="str">
            <v/>
          </cell>
          <cell r="E11034">
            <v>0</v>
          </cell>
          <cell r="F11034">
            <v>0</v>
          </cell>
          <cell r="G11034">
            <v>0</v>
          </cell>
        </row>
        <row r="11035">
          <cell r="A11035" t="str">
            <v/>
          </cell>
          <cell r="B11035">
            <v>0</v>
          </cell>
          <cell r="C11035">
            <v>0</v>
          </cell>
          <cell r="D11035" t="str">
            <v/>
          </cell>
          <cell r="E11035">
            <v>0</v>
          </cell>
          <cell r="F11035">
            <v>0</v>
          </cell>
          <cell r="G11035">
            <v>0</v>
          </cell>
        </row>
        <row r="11036">
          <cell r="A11036">
            <v>0</v>
          </cell>
          <cell r="B11036">
            <v>0</v>
          </cell>
          <cell r="C11036">
            <v>0</v>
          </cell>
          <cell r="D11036">
            <v>0</v>
          </cell>
          <cell r="E11036">
            <v>0</v>
          </cell>
          <cell r="F11036" t="str">
            <v>Total B</v>
          </cell>
          <cell r="G11036">
            <v>0</v>
          </cell>
        </row>
        <row r="11037">
          <cell r="A11037">
            <v>0</v>
          </cell>
          <cell r="B11037">
            <v>0</v>
          </cell>
          <cell r="C11037" t="str">
            <v>C - EQUIPOS</v>
          </cell>
          <cell r="D11037">
            <v>0</v>
          </cell>
          <cell r="E11037">
            <v>0</v>
          </cell>
          <cell r="F11037">
            <v>0</v>
          </cell>
          <cell r="G11037">
            <v>0</v>
          </cell>
        </row>
        <row r="11038">
          <cell r="A11038" t="str">
            <v/>
          </cell>
          <cell r="B11038" t="str">
            <v/>
          </cell>
          <cell r="C11038">
            <v>0</v>
          </cell>
          <cell r="D11038" t="str">
            <v/>
          </cell>
          <cell r="E11038">
            <v>0</v>
          </cell>
          <cell r="F11038">
            <v>0</v>
          </cell>
          <cell r="G11038">
            <v>0</v>
          </cell>
        </row>
        <row r="11039">
          <cell r="A11039" t="str">
            <v/>
          </cell>
          <cell r="B11039" t="str">
            <v/>
          </cell>
          <cell r="C11039">
            <v>0</v>
          </cell>
          <cell r="D11039" t="str">
            <v/>
          </cell>
          <cell r="E11039">
            <v>0</v>
          </cell>
          <cell r="F11039">
            <v>0</v>
          </cell>
          <cell r="G11039">
            <v>0</v>
          </cell>
        </row>
        <row r="11040">
          <cell r="A11040" t="str">
            <v/>
          </cell>
          <cell r="B11040" t="str">
            <v/>
          </cell>
          <cell r="C11040">
            <v>0</v>
          </cell>
          <cell r="D11040" t="str">
            <v/>
          </cell>
          <cell r="E11040">
            <v>0</v>
          </cell>
          <cell r="F11040">
            <v>0</v>
          </cell>
          <cell r="G11040">
            <v>0</v>
          </cell>
        </row>
        <row r="11041">
          <cell r="A11041" t="str">
            <v/>
          </cell>
          <cell r="B11041" t="str">
            <v/>
          </cell>
          <cell r="C11041">
            <v>0</v>
          </cell>
          <cell r="D11041" t="str">
            <v/>
          </cell>
          <cell r="E11041">
            <v>0</v>
          </cell>
          <cell r="F11041">
            <v>0</v>
          </cell>
          <cell r="G11041">
            <v>0</v>
          </cell>
        </row>
        <row r="11042">
          <cell r="A11042" t="str">
            <v/>
          </cell>
          <cell r="B11042" t="str">
            <v/>
          </cell>
          <cell r="C11042">
            <v>0</v>
          </cell>
          <cell r="D11042" t="str">
            <v/>
          </cell>
          <cell r="E11042">
            <v>0</v>
          </cell>
          <cell r="F11042">
            <v>0</v>
          </cell>
          <cell r="G11042">
            <v>0</v>
          </cell>
        </row>
        <row r="11043">
          <cell r="A11043" t="str">
            <v/>
          </cell>
          <cell r="B11043" t="str">
            <v/>
          </cell>
          <cell r="C11043">
            <v>0</v>
          </cell>
          <cell r="D11043" t="str">
            <v/>
          </cell>
          <cell r="E11043">
            <v>0</v>
          </cell>
          <cell r="F11043">
            <v>0</v>
          </cell>
          <cell r="G11043">
            <v>0</v>
          </cell>
        </row>
        <row r="11044">
          <cell r="A11044" t="str">
            <v/>
          </cell>
          <cell r="B11044" t="str">
            <v/>
          </cell>
          <cell r="C11044">
            <v>0</v>
          </cell>
          <cell r="D11044" t="str">
            <v/>
          </cell>
          <cell r="E11044">
            <v>0</v>
          </cell>
          <cell r="F11044">
            <v>0</v>
          </cell>
          <cell r="G11044">
            <v>0</v>
          </cell>
        </row>
        <row r="11045">
          <cell r="A11045" t="str">
            <v/>
          </cell>
          <cell r="B11045" t="str">
            <v/>
          </cell>
          <cell r="C11045">
            <v>0</v>
          </cell>
          <cell r="D11045" t="str">
            <v/>
          </cell>
          <cell r="E11045">
            <v>0</v>
          </cell>
          <cell r="F11045">
            <v>0</v>
          </cell>
          <cell r="G11045">
            <v>0</v>
          </cell>
        </row>
        <row r="11046">
          <cell r="A11046" t="str">
            <v/>
          </cell>
          <cell r="B11046" t="str">
            <v/>
          </cell>
          <cell r="C11046">
            <v>0</v>
          </cell>
          <cell r="D11046" t="str">
            <v/>
          </cell>
          <cell r="E11046">
            <v>0</v>
          </cell>
          <cell r="F11046">
            <v>0</v>
          </cell>
          <cell r="G11046">
            <v>0</v>
          </cell>
        </row>
        <row r="11047">
          <cell r="A11047">
            <v>0</v>
          </cell>
          <cell r="B11047">
            <v>0</v>
          </cell>
          <cell r="C11047">
            <v>0</v>
          </cell>
          <cell r="D11047">
            <v>0</v>
          </cell>
          <cell r="E11047">
            <v>0</v>
          </cell>
          <cell r="F11047" t="str">
            <v>Total C</v>
          </cell>
          <cell r="G11047">
            <v>0</v>
          </cell>
        </row>
        <row r="11048">
          <cell r="A11048">
            <v>0</v>
          </cell>
          <cell r="B11048">
            <v>0</v>
          </cell>
          <cell r="C11048">
            <v>0</v>
          </cell>
          <cell r="D11048">
            <v>0</v>
          </cell>
          <cell r="E11048">
            <v>0</v>
          </cell>
          <cell r="F11048">
            <v>0</v>
          </cell>
          <cell r="G11048">
            <v>0</v>
          </cell>
        </row>
        <row r="11049">
          <cell r="A11049" t="str">
            <v/>
          </cell>
          <cell r="B11049" t="str">
            <v/>
          </cell>
          <cell r="C11049">
            <v>0</v>
          </cell>
          <cell r="D11049" t="str">
            <v>Costo  Neto</v>
          </cell>
          <cell r="E11049">
            <v>0</v>
          </cell>
          <cell r="F11049" t="str">
            <v>Total D=A+B+C</v>
          </cell>
          <cell r="G11049">
            <v>0</v>
          </cell>
        </row>
        <row r="11051">
          <cell r="A11051" t="str">
            <v>ANALISIS DE PRECIOS</v>
          </cell>
          <cell r="B11051">
            <v>0</v>
          </cell>
          <cell r="C11051">
            <v>0</v>
          </cell>
          <cell r="D11051">
            <v>0</v>
          </cell>
          <cell r="E11051">
            <v>0</v>
          </cell>
          <cell r="F11051">
            <v>0</v>
          </cell>
          <cell r="G11051">
            <v>0</v>
          </cell>
        </row>
        <row r="11052">
          <cell r="A11052" t="str">
            <v>COMITENTE:</v>
          </cell>
          <cell r="B11052" t="str">
            <v>DIRECCIÓN DE ARQUITECTURA</v>
          </cell>
          <cell r="C11052">
            <v>0</v>
          </cell>
          <cell r="D11052">
            <v>0</v>
          </cell>
          <cell r="E11052">
            <v>0</v>
          </cell>
          <cell r="F11052">
            <v>0</v>
          </cell>
          <cell r="G11052">
            <v>0</v>
          </cell>
        </row>
        <row r="11053">
          <cell r="A11053" t="str">
            <v>CONTRATISTA:</v>
          </cell>
          <cell r="B11053" t="str">
            <v>FUNCIONALES SIGOP</v>
          </cell>
          <cell r="C11053">
            <v>0</v>
          </cell>
          <cell r="D11053">
            <v>0</v>
          </cell>
          <cell r="E11053">
            <v>0</v>
          </cell>
          <cell r="F11053">
            <v>0</v>
          </cell>
          <cell r="G11053">
            <v>0</v>
          </cell>
        </row>
        <row r="11054">
          <cell r="A11054" t="str">
            <v>OBRA:</v>
          </cell>
          <cell r="B11054" t="str">
            <v>PRUEBA PLANILLA DE MEDICION</v>
          </cell>
          <cell r="C11054">
            <v>0</v>
          </cell>
          <cell r="D11054">
            <v>0</v>
          </cell>
          <cell r="E11054">
            <v>0</v>
          </cell>
          <cell r="F11054" t="str">
            <v>PRECIOS A:</v>
          </cell>
          <cell r="G11054">
            <v>0</v>
          </cell>
        </row>
        <row r="11055">
          <cell r="A11055" t="str">
            <v>UBICACIÓN:</v>
          </cell>
          <cell r="B11055" t="str">
            <v>CENTRO CIVICO</v>
          </cell>
          <cell r="C11055">
            <v>0</v>
          </cell>
          <cell r="D11055">
            <v>0</v>
          </cell>
          <cell r="E11055">
            <v>0</v>
          </cell>
          <cell r="F11055">
            <v>0</v>
          </cell>
          <cell r="G11055">
            <v>0</v>
          </cell>
        </row>
        <row r="11056">
          <cell r="A11056" t="str">
            <v>RUBRO:</v>
          </cell>
          <cell r="B11056" t="str">
            <v/>
          </cell>
          <cell r="C11056" t="str">
            <v/>
          </cell>
          <cell r="D11056">
            <v>0</v>
          </cell>
          <cell r="E11056">
            <v>0</v>
          </cell>
          <cell r="F11056">
            <v>0</v>
          </cell>
          <cell r="G11056">
            <v>0</v>
          </cell>
        </row>
        <row r="11057">
          <cell r="A11057" t="str">
            <v>ITEM:</v>
          </cell>
          <cell r="B11057" t="str">
            <v/>
          </cell>
          <cell r="C11057" t="str">
            <v/>
          </cell>
          <cell r="D11057">
            <v>0</v>
          </cell>
          <cell r="E11057">
            <v>0</v>
          </cell>
          <cell r="F11057" t="str">
            <v>UNIDAD:</v>
          </cell>
          <cell r="G11057" t="str">
            <v/>
          </cell>
        </row>
        <row r="11058">
          <cell r="A11058">
            <v>0</v>
          </cell>
          <cell r="B11058">
            <v>0</v>
          </cell>
          <cell r="C11058">
            <v>0</v>
          </cell>
          <cell r="D11058">
            <v>0</v>
          </cell>
          <cell r="E11058">
            <v>0</v>
          </cell>
          <cell r="F11058">
            <v>0</v>
          </cell>
          <cell r="G11058">
            <v>0</v>
          </cell>
        </row>
        <row r="11059">
          <cell r="A11059" t="str">
            <v>DATOS REDETERMINACION</v>
          </cell>
          <cell r="B11059">
            <v>0</v>
          </cell>
          <cell r="C11059" t="str">
            <v>DESIGNACION</v>
          </cell>
          <cell r="D11059" t="str">
            <v>U</v>
          </cell>
          <cell r="E11059" t="str">
            <v>Cantidad</v>
          </cell>
          <cell r="F11059" t="str">
            <v>$ Unitarios</v>
          </cell>
          <cell r="G11059" t="str">
            <v>$ Parcial</v>
          </cell>
        </row>
        <row r="11060">
          <cell r="A11060" t="str">
            <v>CÓDIGO</v>
          </cell>
          <cell r="B11060" t="str">
            <v>DESCRIPCIÓN</v>
          </cell>
          <cell r="C11060">
            <v>0</v>
          </cell>
          <cell r="D11060">
            <v>0</v>
          </cell>
          <cell r="E11060">
            <v>0</v>
          </cell>
          <cell r="F11060">
            <v>0</v>
          </cell>
          <cell r="G11060">
            <v>0</v>
          </cell>
        </row>
        <row r="11061">
          <cell r="A11061">
            <v>0</v>
          </cell>
          <cell r="B11061">
            <v>0</v>
          </cell>
          <cell r="C11061" t="str">
            <v>A - MATERIALES</v>
          </cell>
          <cell r="D11061">
            <v>0</v>
          </cell>
          <cell r="E11061">
            <v>0</v>
          </cell>
          <cell r="F11061">
            <v>0</v>
          </cell>
          <cell r="G11061">
            <v>0</v>
          </cell>
        </row>
        <row r="11062">
          <cell r="A11062" t="str">
            <v/>
          </cell>
          <cell r="B11062" t="str">
            <v/>
          </cell>
          <cell r="C11062">
            <v>0</v>
          </cell>
          <cell r="D11062" t="str">
            <v/>
          </cell>
          <cell r="E11062">
            <v>0</v>
          </cell>
          <cell r="F11062">
            <v>0</v>
          </cell>
          <cell r="G11062">
            <v>0</v>
          </cell>
        </row>
        <row r="11063">
          <cell r="A11063" t="str">
            <v/>
          </cell>
          <cell r="B11063" t="str">
            <v/>
          </cell>
          <cell r="C11063">
            <v>0</v>
          </cell>
          <cell r="D11063" t="str">
            <v/>
          </cell>
          <cell r="E11063">
            <v>0</v>
          </cell>
          <cell r="F11063">
            <v>0</v>
          </cell>
          <cell r="G11063">
            <v>0</v>
          </cell>
        </row>
        <row r="11064">
          <cell r="A11064" t="str">
            <v/>
          </cell>
          <cell r="B11064" t="str">
            <v/>
          </cell>
          <cell r="C11064">
            <v>0</v>
          </cell>
          <cell r="D11064" t="str">
            <v/>
          </cell>
          <cell r="E11064">
            <v>0</v>
          </cell>
          <cell r="F11064">
            <v>0</v>
          </cell>
          <cell r="G11064">
            <v>0</v>
          </cell>
        </row>
        <row r="11065">
          <cell r="A11065" t="str">
            <v/>
          </cell>
          <cell r="B11065" t="str">
            <v/>
          </cell>
          <cell r="C11065">
            <v>0</v>
          </cell>
          <cell r="D11065" t="str">
            <v/>
          </cell>
          <cell r="E11065">
            <v>0</v>
          </cell>
          <cell r="F11065">
            <v>0</v>
          </cell>
          <cell r="G11065">
            <v>0</v>
          </cell>
        </row>
        <row r="11066">
          <cell r="A11066" t="str">
            <v/>
          </cell>
          <cell r="B11066" t="str">
            <v/>
          </cell>
          <cell r="C11066">
            <v>0</v>
          </cell>
          <cell r="D11066" t="str">
            <v/>
          </cell>
          <cell r="E11066">
            <v>0</v>
          </cell>
          <cell r="F11066">
            <v>0</v>
          </cell>
          <cell r="G11066">
            <v>0</v>
          </cell>
        </row>
        <row r="11067">
          <cell r="A11067" t="str">
            <v/>
          </cell>
          <cell r="B11067" t="str">
            <v/>
          </cell>
          <cell r="C11067">
            <v>0</v>
          </cell>
          <cell r="D11067" t="str">
            <v/>
          </cell>
          <cell r="E11067">
            <v>0</v>
          </cell>
          <cell r="F11067">
            <v>0</v>
          </cell>
          <cell r="G11067">
            <v>0</v>
          </cell>
        </row>
        <row r="11068">
          <cell r="A11068" t="str">
            <v/>
          </cell>
          <cell r="B11068" t="str">
            <v/>
          </cell>
          <cell r="C11068">
            <v>0</v>
          </cell>
          <cell r="D11068" t="str">
            <v/>
          </cell>
          <cell r="E11068">
            <v>0</v>
          </cell>
          <cell r="F11068">
            <v>0</v>
          </cell>
          <cell r="G11068">
            <v>0</v>
          </cell>
        </row>
        <row r="11069">
          <cell r="A11069" t="str">
            <v/>
          </cell>
          <cell r="B11069" t="str">
            <v/>
          </cell>
          <cell r="C11069">
            <v>0</v>
          </cell>
          <cell r="D11069" t="str">
            <v/>
          </cell>
          <cell r="E11069">
            <v>0</v>
          </cell>
          <cell r="F11069">
            <v>0</v>
          </cell>
          <cell r="G11069">
            <v>0</v>
          </cell>
        </row>
        <row r="11070">
          <cell r="A11070" t="str">
            <v/>
          </cell>
          <cell r="B11070" t="str">
            <v/>
          </cell>
          <cell r="C11070">
            <v>0</v>
          </cell>
          <cell r="D11070" t="str">
            <v/>
          </cell>
          <cell r="E11070">
            <v>0</v>
          </cell>
          <cell r="F11070">
            <v>0</v>
          </cell>
          <cell r="G11070">
            <v>0</v>
          </cell>
        </row>
        <row r="11071">
          <cell r="A11071" t="str">
            <v/>
          </cell>
          <cell r="B11071" t="str">
            <v/>
          </cell>
          <cell r="C11071">
            <v>0</v>
          </cell>
          <cell r="D11071" t="str">
            <v/>
          </cell>
          <cell r="E11071">
            <v>0</v>
          </cell>
          <cell r="F11071">
            <v>0</v>
          </cell>
          <cell r="G11071">
            <v>0</v>
          </cell>
        </row>
        <row r="11072">
          <cell r="A11072" t="str">
            <v/>
          </cell>
          <cell r="B11072" t="str">
            <v/>
          </cell>
          <cell r="C11072">
            <v>0</v>
          </cell>
          <cell r="D11072" t="str">
            <v/>
          </cell>
          <cell r="E11072">
            <v>0</v>
          </cell>
          <cell r="F11072">
            <v>0</v>
          </cell>
          <cell r="G11072">
            <v>0</v>
          </cell>
        </row>
        <row r="11073">
          <cell r="A11073" t="str">
            <v/>
          </cell>
          <cell r="B11073" t="str">
            <v/>
          </cell>
          <cell r="C11073">
            <v>0</v>
          </cell>
          <cell r="D11073" t="str">
            <v/>
          </cell>
          <cell r="E11073">
            <v>0</v>
          </cell>
          <cell r="F11073">
            <v>0</v>
          </cell>
          <cell r="G11073">
            <v>0</v>
          </cell>
        </row>
        <row r="11074">
          <cell r="A11074" t="str">
            <v/>
          </cell>
          <cell r="B11074" t="str">
            <v/>
          </cell>
          <cell r="C11074">
            <v>0</v>
          </cell>
          <cell r="D11074" t="str">
            <v/>
          </cell>
          <cell r="E11074">
            <v>0</v>
          </cell>
          <cell r="F11074">
            <v>0</v>
          </cell>
          <cell r="G11074">
            <v>0</v>
          </cell>
        </row>
        <row r="11075">
          <cell r="A11075" t="str">
            <v/>
          </cell>
          <cell r="B11075" t="str">
            <v/>
          </cell>
          <cell r="C11075">
            <v>0</v>
          </cell>
          <cell r="D11075" t="str">
            <v/>
          </cell>
          <cell r="E11075">
            <v>0</v>
          </cell>
          <cell r="F11075">
            <v>0</v>
          </cell>
          <cell r="G11075">
            <v>0</v>
          </cell>
        </row>
        <row r="11076">
          <cell r="A11076">
            <v>0</v>
          </cell>
          <cell r="B11076">
            <v>0</v>
          </cell>
          <cell r="C11076">
            <v>0</v>
          </cell>
          <cell r="D11076">
            <v>0</v>
          </cell>
          <cell r="E11076">
            <v>0</v>
          </cell>
          <cell r="F11076" t="str">
            <v>Total A</v>
          </cell>
          <cell r="G11076">
            <v>0</v>
          </cell>
        </row>
        <row r="11077">
          <cell r="A11077">
            <v>0</v>
          </cell>
          <cell r="B11077">
            <v>0</v>
          </cell>
          <cell r="C11077" t="str">
            <v>B - MANO DE OBRA</v>
          </cell>
          <cell r="D11077">
            <v>0</v>
          </cell>
          <cell r="E11077">
            <v>0</v>
          </cell>
          <cell r="F11077">
            <v>0</v>
          </cell>
          <cell r="G11077">
            <v>0</v>
          </cell>
        </row>
        <row r="11078">
          <cell r="A11078" t="str">
            <v/>
          </cell>
          <cell r="B11078">
            <v>0</v>
          </cell>
          <cell r="C11078">
            <v>0</v>
          </cell>
          <cell r="D11078" t="str">
            <v/>
          </cell>
          <cell r="E11078">
            <v>0</v>
          </cell>
          <cell r="F11078">
            <v>0</v>
          </cell>
          <cell r="G11078">
            <v>0</v>
          </cell>
        </row>
        <row r="11079">
          <cell r="A11079" t="str">
            <v/>
          </cell>
          <cell r="B11079">
            <v>0</v>
          </cell>
          <cell r="C11079">
            <v>0</v>
          </cell>
          <cell r="D11079" t="str">
            <v/>
          </cell>
          <cell r="E11079">
            <v>0</v>
          </cell>
          <cell r="F11079">
            <v>0</v>
          </cell>
          <cell r="G11079">
            <v>0</v>
          </cell>
        </row>
        <row r="11080">
          <cell r="A11080" t="str">
            <v/>
          </cell>
          <cell r="B11080">
            <v>0</v>
          </cell>
          <cell r="C11080">
            <v>0</v>
          </cell>
          <cell r="D11080" t="str">
            <v/>
          </cell>
          <cell r="E11080">
            <v>0</v>
          </cell>
          <cell r="F11080">
            <v>0</v>
          </cell>
          <cell r="G11080">
            <v>0</v>
          </cell>
        </row>
        <row r="11081">
          <cell r="A11081" t="str">
            <v/>
          </cell>
          <cell r="B11081">
            <v>0</v>
          </cell>
          <cell r="C11081">
            <v>0</v>
          </cell>
          <cell r="D11081" t="str">
            <v/>
          </cell>
          <cell r="E11081">
            <v>0</v>
          </cell>
          <cell r="F11081">
            <v>0</v>
          </cell>
          <cell r="G11081">
            <v>0</v>
          </cell>
        </row>
        <row r="11082">
          <cell r="A11082" t="str">
            <v/>
          </cell>
          <cell r="B11082">
            <v>0</v>
          </cell>
          <cell r="C11082">
            <v>0</v>
          </cell>
          <cell r="D11082" t="str">
            <v/>
          </cell>
          <cell r="E11082">
            <v>0</v>
          </cell>
          <cell r="F11082">
            <v>0</v>
          </cell>
          <cell r="G11082">
            <v>0</v>
          </cell>
        </row>
        <row r="11083">
          <cell r="A11083" t="str">
            <v/>
          </cell>
          <cell r="B11083">
            <v>0</v>
          </cell>
          <cell r="C11083">
            <v>0</v>
          </cell>
          <cell r="D11083" t="str">
            <v/>
          </cell>
          <cell r="E11083">
            <v>0</v>
          </cell>
          <cell r="F11083">
            <v>0</v>
          </cell>
          <cell r="G11083">
            <v>0</v>
          </cell>
        </row>
        <row r="11084">
          <cell r="A11084" t="str">
            <v/>
          </cell>
          <cell r="B11084">
            <v>0</v>
          </cell>
          <cell r="C11084">
            <v>0</v>
          </cell>
          <cell r="D11084" t="str">
            <v/>
          </cell>
          <cell r="E11084">
            <v>0</v>
          </cell>
          <cell r="F11084">
            <v>0</v>
          </cell>
          <cell r="G11084">
            <v>0</v>
          </cell>
        </row>
        <row r="11085">
          <cell r="A11085" t="str">
            <v/>
          </cell>
          <cell r="B11085">
            <v>0</v>
          </cell>
          <cell r="C11085">
            <v>0</v>
          </cell>
          <cell r="D11085" t="str">
            <v/>
          </cell>
          <cell r="E11085">
            <v>0</v>
          </cell>
          <cell r="F11085">
            <v>0</v>
          </cell>
          <cell r="G11085">
            <v>0</v>
          </cell>
        </row>
        <row r="11086">
          <cell r="A11086">
            <v>0</v>
          </cell>
          <cell r="B11086">
            <v>0</v>
          </cell>
          <cell r="C11086">
            <v>0</v>
          </cell>
          <cell r="D11086">
            <v>0</v>
          </cell>
          <cell r="E11086">
            <v>0</v>
          </cell>
          <cell r="F11086" t="str">
            <v>Total B</v>
          </cell>
          <cell r="G11086">
            <v>0</v>
          </cell>
        </row>
        <row r="11087">
          <cell r="A11087">
            <v>0</v>
          </cell>
          <cell r="B11087">
            <v>0</v>
          </cell>
          <cell r="C11087" t="str">
            <v>C - EQUIPOS</v>
          </cell>
          <cell r="D11087">
            <v>0</v>
          </cell>
          <cell r="E11087">
            <v>0</v>
          </cell>
          <cell r="F11087">
            <v>0</v>
          </cell>
          <cell r="G11087">
            <v>0</v>
          </cell>
        </row>
        <row r="11088">
          <cell r="A11088" t="str">
            <v/>
          </cell>
          <cell r="B11088" t="str">
            <v/>
          </cell>
          <cell r="C11088">
            <v>0</v>
          </cell>
          <cell r="D11088" t="str">
            <v/>
          </cell>
          <cell r="E11088">
            <v>0</v>
          </cell>
          <cell r="F11088">
            <v>0</v>
          </cell>
          <cell r="G11088">
            <v>0</v>
          </cell>
        </row>
        <row r="11089">
          <cell r="A11089" t="str">
            <v/>
          </cell>
          <cell r="B11089" t="str">
            <v/>
          </cell>
          <cell r="C11089">
            <v>0</v>
          </cell>
          <cell r="D11089" t="str">
            <v/>
          </cell>
          <cell r="E11089">
            <v>0</v>
          </cell>
          <cell r="F11089">
            <v>0</v>
          </cell>
          <cell r="G11089">
            <v>0</v>
          </cell>
        </row>
        <row r="11090">
          <cell r="A11090" t="str">
            <v/>
          </cell>
          <cell r="B11090" t="str">
            <v/>
          </cell>
          <cell r="C11090">
            <v>0</v>
          </cell>
          <cell r="D11090" t="str">
            <v/>
          </cell>
          <cell r="E11090">
            <v>0</v>
          </cell>
          <cell r="F11090">
            <v>0</v>
          </cell>
          <cell r="G11090">
            <v>0</v>
          </cell>
        </row>
        <row r="11091">
          <cell r="A11091" t="str">
            <v/>
          </cell>
          <cell r="B11091" t="str">
            <v/>
          </cell>
          <cell r="C11091">
            <v>0</v>
          </cell>
          <cell r="D11091" t="str">
            <v/>
          </cell>
          <cell r="E11091">
            <v>0</v>
          </cell>
          <cell r="F11091">
            <v>0</v>
          </cell>
          <cell r="G11091">
            <v>0</v>
          </cell>
        </row>
        <row r="11092">
          <cell r="A11092" t="str">
            <v/>
          </cell>
          <cell r="B11092" t="str">
            <v/>
          </cell>
          <cell r="C11092">
            <v>0</v>
          </cell>
          <cell r="D11092" t="str">
            <v/>
          </cell>
          <cell r="E11092">
            <v>0</v>
          </cell>
          <cell r="F11092">
            <v>0</v>
          </cell>
          <cell r="G11092">
            <v>0</v>
          </cell>
        </row>
        <row r="11093">
          <cell r="A11093" t="str">
            <v/>
          </cell>
          <cell r="B11093" t="str">
            <v/>
          </cell>
          <cell r="C11093">
            <v>0</v>
          </cell>
          <cell r="D11093" t="str">
            <v/>
          </cell>
          <cell r="E11093">
            <v>0</v>
          </cell>
          <cell r="F11093">
            <v>0</v>
          </cell>
          <cell r="G11093">
            <v>0</v>
          </cell>
        </row>
        <row r="11094">
          <cell r="A11094" t="str">
            <v/>
          </cell>
          <cell r="B11094" t="str">
            <v/>
          </cell>
          <cell r="C11094">
            <v>0</v>
          </cell>
          <cell r="D11094" t="str">
            <v/>
          </cell>
          <cell r="E11094">
            <v>0</v>
          </cell>
          <cell r="F11094">
            <v>0</v>
          </cell>
          <cell r="G11094">
            <v>0</v>
          </cell>
        </row>
        <row r="11095">
          <cell r="A11095" t="str">
            <v/>
          </cell>
          <cell r="B11095" t="str">
            <v/>
          </cell>
          <cell r="C11095">
            <v>0</v>
          </cell>
          <cell r="D11095" t="str">
            <v/>
          </cell>
          <cell r="E11095">
            <v>0</v>
          </cell>
          <cell r="F11095">
            <v>0</v>
          </cell>
          <cell r="G11095">
            <v>0</v>
          </cell>
        </row>
        <row r="11096">
          <cell r="A11096" t="str">
            <v/>
          </cell>
          <cell r="B11096" t="str">
            <v/>
          </cell>
          <cell r="C11096">
            <v>0</v>
          </cell>
          <cell r="D11096" t="str">
            <v/>
          </cell>
          <cell r="E11096">
            <v>0</v>
          </cell>
          <cell r="F11096">
            <v>0</v>
          </cell>
          <cell r="G11096">
            <v>0</v>
          </cell>
        </row>
        <row r="11097">
          <cell r="A11097">
            <v>0</v>
          </cell>
          <cell r="B11097">
            <v>0</v>
          </cell>
          <cell r="C11097">
            <v>0</v>
          </cell>
          <cell r="D11097">
            <v>0</v>
          </cell>
          <cell r="E11097">
            <v>0</v>
          </cell>
          <cell r="F11097" t="str">
            <v>Total C</v>
          </cell>
          <cell r="G11097">
            <v>0</v>
          </cell>
        </row>
        <row r="11098">
          <cell r="A11098">
            <v>0</v>
          </cell>
          <cell r="B11098">
            <v>0</v>
          </cell>
          <cell r="C11098">
            <v>0</v>
          </cell>
          <cell r="D11098">
            <v>0</v>
          </cell>
          <cell r="E11098">
            <v>0</v>
          </cell>
          <cell r="F11098">
            <v>0</v>
          </cell>
          <cell r="G11098">
            <v>0</v>
          </cell>
        </row>
        <row r="11099">
          <cell r="A11099" t="str">
            <v/>
          </cell>
          <cell r="B11099" t="str">
            <v/>
          </cell>
          <cell r="C11099">
            <v>0</v>
          </cell>
          <cell r="D11099" t="str">
            <v>Costo  Neto</v>
          </cell>
          <cell r="E11099">
            <v>0</v>
          </cell>
          <cell r="F11099" t="str">
            <v>Total D=A+B+C</v>
          </cell>
          <cell r="G11099">
            <v>0</v>
          </cell>
        </row>
        <row r="11101">
          <cell r="A11101" t="str">
            <v>ANALISIS DE PRECIOS</v>
          </cell>
          <cell r="B11101">
            <v>0</v>
          </cell>
          <cell r="C11101">
            <v>0</v>
          </cell>
          <cell r="D11101">
            <v>0</v>
          </cell>
          <cell r="E11101">
            <v>0</v>
          </cell>
          <cell r="F11101">
            <v>0</v>
          </cell>
          <cell r="G11101">
            <v>0</v>
          </cell>
        </row>
        <row r="11102">
          <cell r="A11102" t="str">
            <v>COMITENTE:</v>
          </cell>
          <cell r="B11102" t="str">
            <v>DIRECCIÓN DE ARQUITECTURA</v>
          </cell>
          <cell r="C11102">
            <v>0</v>
          </cell>
          <cell r="D11102">
            <v>0</v>
          </cell>
          <cell r="E11102">
            <v>0</v>
          </cell>
          <cell r="F11102">
            <v>0</v>
          </cell>
          <cell r="G11102">
            <v>0</v>
          </cell>
        </row>
        <row r="11103">
          <cell r="A11103" t="str">
            <v>CONTRATISTA:</v>
          </cell>
          <cell r="B11103" t="str">
            <v>FUNCIONALES SIGOP</v>
          </cell>
          <cell r="C11103">
            <v>0</v>
          </cell>
          <cell r="D11103">
            <v>0</v>
          </cell>
          <cell r="E11103">
            <v>0</v>
          </cell>
          <cell r="F11103">
            <v>0</v>
          </cell>
          <cell r="G11103">
            <v>0</v>
          </cell>
        </row>
        <row r="11104">
          <cell r="A11104" t="str">
            <v>OBRA:</v>
          </cell>
          <cell r="B11104" t="str">
            <v>PRUEBA PLANILLA DE MEDICION</v>
          </cell>
          <cell r="C11104">
            <v>0</v>
          </cell>
          <cell r="D11104">
            <v>0</v>
          </cell>
          <cell r="E11104">
            <v>0</v>
          </cell>
          <cell r="F11104" t="str">
            <v>PRECIOS A:</v>
          </cell>
          <cell r="G11104">
            <v>0</v>
          </cell>
        </row>
        <row r="11105">
          <cell r="A11105" t="str">
            <v>UBICACIÓN:</v>
          </cell>
          <cell r="B11105" t="str">
            <v>CENTRO CIVICO</v>
          </cell>
          <cell r="C11105">
            <v>0</v>
          </cell>
          <cell r="D11105">
            <v>0</v>
          </cell>
          <cell r="E11105">
            <v>0</v>
          </cell>
          <cell r="F11105">
            <v>0</v>
          </cell>
          <cell r="G11105">
            <v>0</v>
          </cell>
        </row>
        <row r="11106">
          <cell r="A11106" t="str">
            <v>RUBRO:</v>
          </cell>
          <cell r="B11106" t="str">
            <v/>
          </cell>
          <cell r="C11106" t="str">
            <v/>
          </cell>
          <cell r="D11106">
            <v>0</v>
          </cell>
          <cell r="E11106">
            <v>0</v>
          </cell>
          <cell r="F11106">
            <v>0</v>
          </cell>
          <cell r="G11106">
            <v>0</v>
          </cell>
        </row>
        <row r="11107">
          <cell r="A11107" t="str">
            <v>ITEM:</v>
          </cell>
          <cell r="B11107" t="str">
            <v/>
          </cell>
          <cell r="C11107" t="str">
            <v/>
          </cell>
          <cell r="D11107">
            <v>0</v>
          </cell>
          <cell r="E11107">
            <v>0</v>
          </cell>
          <cell r="F11107" t="str">
            <v>UNIDAD:</v>
          </cell>
          <cell r="G11107" t="str">
            <v/>
          </cell>
        </row>
        <row r="11108">
          <cell r="A11108">
            <v>0</v>
          </cell>
          <cell r="B11108">
            <v>0</v>
          </cell>
          <cell r="C11108">
            <v>0</v>
          </cell>
          <cell r="D11108">
            <v>0</v>
          </cell>
          <cell r="E11108">
            <v>0</v>
          </cell>
          <cell r="F11108">
            <v>0</v>
          </cell>
          <cell r="G11108">
            <v>0</v>
          </cell>
        </row>
        <row r="11109">
          <cell r="A11109" t="str">
            <v>DATOS REDETERMINACION</v>
          </cell>
          <cell r="B11109">
            <v>0</v>
          </cell>
          <cell r="C11109" t="str">
            <v>DESIGNACION</v>
          </cell>
          <cell r="D11109" t="str">
            <v>U</v>
          </cell>
          <cell r="E11109" t="str">
            <v>Cantidad</v>
          </cell>
          <cell r="F11109" t="str">
            <v>$ Unitarios</v>
          </cell>
          <cell r="G11109" t="str">
            <v>$ Parcial</v>
          </cell>
        </row>
        <row r="11110">
          <cell r="A11110" t="str">
            <v>CÓDIGO</v>
          </cell>
          <cell r="B11110" t="str">
            <v>DESCRIPCIÓN</v>
          </cell>
          <cell r="C11110">
            <v>0</v>
          </cell>
          <cell r="D11110">
            <v>0</v>
          </cell>
          <cell r="E11110">
            <v>0</v>
          </cell>
          <cell r="F11110">
            <v>0</v>
          </cell>
          <cell r="G11110">
            <v>0</v>
          </cell>
        </row>
        <row r="11111">
          <cell r="A11111">
            <v>0</v>
          </cell>
          <cell r="B11111">
            <v>0</v>
          </cell>
          <cell r="C11111" t="str">
            <v>A - MATERIALES</v>
          </cell>
          <cell r="D11111">
            <v>0</v>
          </cell>
          <cell r="E11111">
            <v>0</v>
          </cell>
          <cell r="F11111">
            <v>0</v>
          </cell>
          <cell r="G11111">
            <v>0</v>
          </cell>
        </row>
        <row r="11112">
          <cell r="A11112" t="str">
            <v/>
          </cell>
          <cell r="B11112" t="str">
            <v/>
          </cell>
          <cell r="C11112">
            <v>0</v>
          </cell>
          <cell r="D11112" t="str">
            <v/>
          </cell>
          <cell r="E11112">
            <v>0</v>
          </cell>
          <cell r="F11112">
            <v>0</v>
          </cell>
          <cell r="G11112">
            <v>0</v>
          </cell>
        </row>
        <row r="11113">
          <cell r="A11113" t="str">
            <v/>
          </cell>
          <cell r="B11113" t="str">
            <v/>
          </cell>
          <cell r="C11113">
            <v>0</v>
          </cell>
          <cell r="D11113" t="str">
            <v/>
          </cell>
          <cell r="E11113">
            <v>0</v>
          </cell>
          <cell r="F11113">
            <v>0</v>
          </cell>
          <cell r="G11113">
            <v>0</v>
          </cell>
        </row>
        <row r="11114">
          <cell r="A11114" t="str">
            <v/>
          </cell>
          <cell r="B11114" t="str">
            <v/>
          </cell>
          <cell r="C11114">
            <v>0</v>
          </cell>
          <cell r="D11114" t="str">
            <v/>
          </cell>
          <cell r="E11114">
            <v>0</v>
          </cell>
          <cell r="F11114">
            <v>0</v>
          </cell>
          <cell r="G11114">
            <v>0</v>
          </cell>
        </row>
        <row r="11115">
          <cell r="A11115" t="str">
            <v/>
          </cell>
          <cell r="B11115" t="str">
            <v/>
          </cell>
          <cell r="C11115">
            <v>0</v>
          </cell>
          <cell r="D11115" t="str">
            <v/>
          </cell>
          <cell r="E11115">
            <v>0</v>
          </cell>
          <cell r="F11115">
            <v>0</v>
          </cell>
          <cell r="G11115">
            <v>0</v>
          </cell>
        </row>
        <row r="11116">
          <cell r="A11116" t="str">
            <v/>
          </cell>
          <cell r="B11116" t="str">
            <v/>
          </cell>
          <cell r="C11116">
            <v>0</v>
          </cell>
          <cell r="D11116" t="str">
            <v/>
          </cell>
          <cell r="E11116">
            <v>0</v>
          </cell>
          <cell r="F11116">
            <v>0</v>
          </cell>
          <cell r="G11116">
            <v>0</v>
          </cell>
        </row>
        <row r="11117">
          <cell r="A11117" t="str">
            <v/>
          </cell>
          <cell r="B11117" t="str">
            <v/>
          </cell>
          <cell r="C11117">
            <v>0</v>
          </cell>
          <cell r="D11117" t="str">
            <v/>
          </cell>
          <cell r="E11117">
            <v>0</v>
          </cell>
          <cell r="F11117">
            <v>0</v>
          </cell>
          <cell r="G11117">
            <v>0</v>
          </cell>
        </row>
        <row r="11118">
          <cell r="A11118" t="str">
            <v/>
          </cell>
          <cell r="B11118" t="str">
            <v/>
          </cell>
          <cell r="C11118">
            <v>0</v>
          </cell>
          <cell r="D11118" t="str">
            <v/>
          </cell>
          <cell r="E11118">
            <v>0</v>
          </cell>
          <cell r="F11118">
            <v>0</v>
          </cell>
          <cell r="G11118">
            <v>0</v>
          </cell>
        </row>
        <row r="11119">
          <cell r="A11119" t="str">
            <v/>
          </cell>
          <cell r="B11119" t="str">
            <v/>
          </cell>
          <cell r="C11119">
            <v>0</v>
          </cell>
          <cell r="D11119" t="str">
            <v/>
          </cell>
          <cell r="E11119">
            <v>0</v>
          </cell>
          <cell r="F11119">
            <v>0</v>
          </cell>
          <cell r="G11119">
            <v>0</v>
          </cell>
        </row>
        <row r="11120">
          <cell r="A11120" t="str">
            <v/>
          </cell>
          <cell r="B11120" t="str">
            <v/>
          </cell>
          <cell r="C11120">
            <v>0</v>
          </cell>
          <cell r="D11120" t="str">
            <v/>
          </cell>
          <cell r="E11120">
            <v>0</v>
          </cell>
          <cell r="F11120">
            <v>0</v>
          </cell>
          <cell r="G11120">
            <v>0</v>
          </cell>
        </row>
        <row r="11121">
          <cell r="A11121" t="str">
            <v/>
          </cell>
          <cell r="B11121" t="str">
            <v/>
          </cell>
          <cell r="C11121">
            <v>0</v>
          </cell>
          <cell r="D11121" t="str">
            <v/>
          </cell>
          <cell r="E11121">
            <v>0</v>
          </cell>
          <cell r="F11121">
            <v>0</v>
          </cell>
          <cell r="G11121">
            <v>0</v>
          </cell>
        </row>
        <row r="11122">
          <cell r="A11122" t="str">
            <v/>
          </cell>
          <cell r="B11122" t="str">
            <v/>
          </cell>
          <cell r="C11122">
            <v>0</v>
          </cell>
          <cell r="D11122" t="str">
            <v/>
          </cell>
          <cell r="E11122">
            <v>0</v>
          </cell>
          <cell r="F11122">
            <v>0</v>
          </cell>
          <cell r="G11122">
            <v>0</v>
          </cell>
        </row>
        <row r="11123">
          <cell r="A11123" t="str">
            <v/>
          </cell>
          <cell r="B11123" t="str">
            <v/>
          </cell>
          <cell r="C11123">
            <v>0</v>
          </cell>
          <cell r="D11123" t="str">
            <v/>
          </cell>
          <cell r="E11123">
            <v>0</v>
          </cell>
          <cell r="F11123">
            <v>0</v>
          </cell>
          <cell r="G11123">
            <v>0</v>
          </cell>
        </row>
        <row r="11124">
          <cell r="A11124" t="str">
            <v/>
          </cell>
          <cell r="B11124" t="str">
            <v/>
          </cell>
          <cell r="C11124">
            <v>0</v>
          </cell>
          <cell r="D11124" t="str">
            <v/>
          </cell>
          <cell r="E11124">
            <v>0</v>
          </cell>
          <cell r="F11124">
            <v>0</v>
          </cell>
          <cell r="G11124">
            <v>0</v>
          </cell>
        </row>
        <row r="11125">
          <cell r="A11125" t="str">
            <v/>
          </cell>
          <cell r="B11125" t="str">
            <v/>
          </cell>
          <cell r="C11125">
            <v>0</v>
          </cell>
          <cell r="D11125" t="str">
            <v/>
          </cell>
          <cell r="E11125">
            <v>0</v>
          </cell>
          <cell r="F11125">
            <v>0</v>
          </cell>
          <cell r="G11125">
            <v>0</v>
          </cell>
        </row>
        <row r="11126">
          <cell r="A11126">
            <v>0</v>
          </cell>
          <cell r="B11126">
            <v>0</v>
          </cell>
          <cell r="C11126">
            <v>0</v>
          </cell>
          <cell r="D11126">
            <v>0</v>
          </cell>
          <cell r="E11126">
            <v>0</v>
          </cell>
          <cell r="F11126" t="str">
            <v>Total A</v>
          </cell>
          <cell r="G11126">
            <v>0</v>
          </cell>
        </row>
        <row r="11127">
          <cell r="A11127">
            <v>0</v>
          </cell>
          <cell r="B11127">
            <v>0</v>
          </cell>
          <cell r="C11127" t="str">
            <v>B - MANO DE OBRA</v>
          </cell>
          <cell r="D11127">
            <v>0</v>
          </cell>
          <cell r="E11127">
            <v>0</v>
          </cell>
          <cell r="F11127">
            <v>0</v>
          </cell>
          <cell r="G11127">
            <v>0</v>
          </cell>
        </row>
        <row r="11128">
          <cell r="A11128" t="str">
            <v/>
          </cell>
          <cell r="B11128">
            <v>0</v>
          </cell>
          <cell r="C11128">
            <v>0</v>
          </cell>
          <cell r="D11128" t="str">
            <v/>
          </cell>
          <cell r="E11128">
            <v>0</v>
          </cell>
          <cell r="F11128">
            <v>0</v>
          </cell>
          <cell r="G11128">
            <v>0</v>
          </cell>
        </row>
        <row r="11129">
          <cell r="A11129" t="str">
            <v/>
          </cell>
          <cell r="B11129">
            <v>0</v>
          </cell>
          <cell r="C11129">
            <v>0</v>
          </cell>
          <cell r="D11129" t="str">
            <v/>
          </cell>
          <cell r="E11129">
            <v>0</v>
          </cell>
          <cell r="F11129">
            <v>0</v>
          </cell>
          <cell r="G11129">
            <v>0</v>
          </cell>
        </row>
        <row r="11130">
          <cell r="A11130" t="str">
            <v/>
          </cell>
          <cell r="B11130">
            <v>0</v>
          </cell>
          <cell r="C11130">
            <v>0</v>
          </cell>
          <cell r="D11130" t="str">
            <v/>
          </cell>
          <cell r="E11130">
            <v>0</v>
          </cell>
          <cell r="F11130">
            <v>0</v>
          </cell>
          <cell r="G11130">
            <v>0</v>
          </cell>
        </row>
        <row r="11131">
          <cell r="A11131" t="str">
            <v/>
          </cell>
          <cell r="B11131">
            <v>0</v>
          </cell>
          <cell r="C11131">
            <v>0</v>
          </cell>
          <cell r="D11131" t="str">
            <v/>
          </cell>
          <cell r="E11131">
            <v>0</v>
          </cell>
          <cell r="F11131">
            <v>0</v>
          </cell>
          <cell r="G11131">
            <v>0</v>
          </cell>
        </row>
        <row r="11132">
          <cell r="A11132" t="str">
            <v/>
          </cell>
          <cell r="B11132">
            <v>0</v>
          </cell>
          <cell r="C11132">
            <v>0</v>
          </cell>
          <cell r="D11132" t="str">
            <v/>
          </cell>
          <cell r="E11132">
            <v>0</v>
          </cell>
          <cell r="F11132">
            <v>0</v>
          </cell>
          <cell r="G11132">
            <v>0</v>
          </cell>
        </row>
        <row r="11133">
          <cell r="A11133" t="str">
            <v/>
          </cell>
          <cell r="B11133">
            <v>0</v>
          </cell>
          <cell r="C11133">
            <v>0</v>
          </cell>
          <cell r="D11133" t="str">
            <v/>
          </cell>
          <cell r="E11133">
            <v>0</v>
          </cell>
          <cell r="F11133">
            <v>0</v>
          </cell>
          <cell r="G11133">
            <v>0</v>
          </cell>
        </row>
        <row r="11134">
          <cell r="A11134" t="str">
            <v/>
          </cell>
          <cell r="B11134">
            <v>0</v>
          </cell>
          <cell r="C11134">
            <v>0</v>
          </cell>
          <cell r="D11134" t="str">
            <v/>
          </cell>
          <cell r="E11134">
            <v>0</v>
          </cell>
          <cell r="F11134">
            <v>0</v>
          </cell>
          <cell r="G11134">
            <v>0</v>
          </cell>
        </row>
        <row r="11135">
          <cell r="A11135" t="str">
            <v/>
          </cell>
          <cell r="B11135">
            <v>0</v>
          </cell>
          <cell r="C11135">
            <v>0</v>
          </cell>
          <cell r="D11135" t="str">
            <v/>
          </cell>
          <cell r="E11135">
            <v>0</v>
          </cell>
          <cell r="F11135">
            <v>0</v>
          </cell>
          <cell r="G11135">
            <v>0</v>
          </cell>
        </row>
        <row r="11136">
          <cell r="A11136">
            <v>0</v>
          </cell>
          <cell r="B11136">
            <v>0</v>
          </cell>
          <cell r="C11136">
            <v>0</v>
          </cell>
          <cell r="D11136">
            <v>0</v>
          </cell>
          <cell r="E11136">
            <v>0</v>
          </cell>
          <cell r="F11136" t="str">
            <v>Total B</v>
          </cell>
          <cell r="G11136">
            <v>0</v>
          </cell>
        </row>
        <row r="11137">
          <cell r="A11137">
            <v>0</v>
          </cell>
          <cell r="B11137">
            <v>0</v>
          </cell>
          <cell r="C11137" t="str">
            <v>C - EQUIPOS</v>
          </cell>
          <cell r="D11137">
            <v>0</v>
          </cell>
          <cell r="E11137">
            <v>0</v>
          </cell>
          <cell r="F11137">
            <v>0</v>
          </cell>
          <cell r="G11137">
            <v>0</v>
          </cell>
        </row>
        <row r="11138">
          <cell r="A11138" t="str">
            <v/>
          </cell>
          <cell r="B11138" t="str">
            <v/>
          </cell>
          <cell r="C11138">
            <v>0</v>
          </cell>
          <cell r="D11138" t="str">
            <v/>
          </cell>
          <cell r="E11138">
            <v>0</v>
          </cell>
          <cell r="F11138">
            <v>0</v>
          </cell>
          <cell r="G11138">
            <v>0</v>
          </cell>
        </row>
        <row r="11139">
          <cell r="A11139" t="str">
            <v/>
          </cell>
          <cell r="B11139" t="str">
            <v/>
          </cell>
          <cell r="C11139">
            <v>0</v>
          </cell>
          <cell r="D11139" t="str">
            <v/>
          </cell>
          <cell r="E11139">
            <v>0</v>
          </cell>
          <cell r="F11139">
            <v>0</v>
          </cell>
          <cell r="G11139">
            <v>0</v>
          </cell>
        </row>
        <row r="11140">
          <cell r="A11140" t="str">
            <v/>
          </cell>
          <cell r="B11140" t="str">
            <v/>
          </cell>
          <cell r="C11140">
            <v>0</v>
          </cell>
          <cell r="D11140" t="str">
            <v/>
          </cell>
          <cell r="E11140">
            <v>0</v>
          </cell>
          <cell r="F11140">
            <v>0</v>
          </cell>
          <cell r="G11140">
            <v>0</v>
          </cell>
        </row>
        <row r="11141">
          <cell r="A11141" t="str">
            <v/>
          </cell>
          <cell r="B11141" t="str">
            <v/>
          </cell>
          <cell r="C11141">
            <v>0</v>
          </cell>
          <cell r="D11141" t="str">
            <v/>
          </cell>
          <cell r="E11141">
            <v>0</v>
          </cell>
          <cell r="F11141">
            <v>0</v>
          </cell>
          <cell r="G11141">
            <v>0</v>
          </cell>
        </row>
        <row r="11142">
          <cell r="A11142" t="str">
            <v/>
          </cell>
          <cell r="B11142" t="str">
            <v/>
          </cell>
          <cell r="C11142">
            <v>0</v>
          </cell>
          <cell r="D11142" t="str">
            <v/>
          </cell>
          <cell r="E11142">
            <v>0</v>
          </cell>
          <cell r="F11142">
            <v>0</v>
          </cell>
          <cell r="G11142">
            <v>0</v>
          </cell>
        </row>
        <row r="11143">
          <cell r="A11143" t="str">
            <v/>
          </cell>
          <cell r="B11143" t="str">
            <v/>
          </cell>
          <cell r="C11143">
            <v>0</v>
          </cell>
          <cell r="D11143" t="str">
            <v/>
          </cell>
          <cell r="E11143">
            <v>0</v>
          </cell>
          <cell r="F11143">
            <v>0</v>
          </cell>
          <cell r="G11143">
            <v>0</v>
          </cell>
        </row>
        <row r="11144">
          <cell r="A11144" t="str">
            <v/>
          </cell>
          <cell r="B11144" t="str">
            <v/>
          </cell>
          <cell r="C11144">
            <v>0</v>
          </cell>
          <cell r="D11144" t="str">
            <v/>
          </cell>
          <cell r="E11144">
            <v>0</v>
          </cell>
          <cell r="F11144">
            <v>0</v>
          </cell>
          <cell r="G11144">
            <v>0</v>
          </cell>
        </row>
        <row r="11145">
          <cell r="A11145" t="str">
            <v/>
          </cell>
          <cell r="B11145" t="str">
            <v/>
          </cell>
          <cell r="C11145">
            <v>0</v>
          </cell>
          <cell r="D11145" t="str">
            <v/>
          </cell>
          <cell r="E11145">
            <v>0</v>
          </cell>
          <cell r="F11145">
            <v>0</v>
          </cell>
          <cell r="G11145">
            <v>0</v>
          </cell>
        </row>
        <row r="11146">
          <cell r="A11146" t="str">
            <v/>
          </cell>
          <cell r="B11146" t="str">
            <v/>
          </cell>
          <cell r="C11146">
            <v>0</v>
          </cell>
          <cell r="D11146" t="str">
            <v/>
          </cell>
          <cell r="E11146">
            <v>0</v>
          </cell>
          <cell r="F11146">
            <v>0</v>
          </cell>
          <cell r="G11146">
            <v>0</v>
          </cell>
        </row>
        <row r="11147">
          <cell r="A11147">
            <v>0</v>
          </cell>
          <cell r="B11147">
            <v>0</v>
          </cell>
          <cell r="C11147">
            <v>0</v>
          </cell>
          <cell r="D11147">
            <v>0</v>
          </cell>
          <cell r="E11147">
            <v>0</v>
          </cell>
          <cell r="F11147" t="str">
            <v>Total C</v>
          </cell>
          <cell r="G11147">
            <v>0</v>
          </cell>
        </row>
        <row r="11148">
          <cell r="A11148">
            <v>0</v>
          </cell>
          <cell r="B11148">
            <v>0</v>
          </cell>
          <cell r="C11148">
            <v>0</v>
          </cell>
          <cell r="D11148">
            <v>0</v>
          </cell>
          <cell r="E11148">
            <v>0</v>
          </cell>
          <cell r="F11148">
            <v>0</v>
          </cell>
          <cell r="G11148">
            <v>0</v>
          </cell>
        </row>
        <row r="11149">
          <cell r="A11149" t="str">
            <v/>
          </cell>
          <cell r="B11149" t="str">
            <v/>
          </cell>
          <cell r="C11149">
            <v>0</v>
          </cell>
          <cell r="D11149" t="str">
            <v>Costo  Neto</v>
          </cell>
          <cell r="E11149">
            <v>0</v>
          </cell>
          <cell r="F11149" t="str">
            <v>Total D=A+B+C</v>
          </cell>
          <cell r="G11149">
            <v>0</v>
          </cell>
        </row>
        <row r="11151">
          <cell r="A11151" t="str">
            <v>ANALISIS DE PRECIOS</v>
          </cell>
          <cell r="B11151">
            <v>0</v>
          </cell>
          <cell r="C11151">
            <v>0</v>
          </cell>
          <cell r="D11151">
            <v>0</v>
          </cell>
          <cell r="E11151">
            <v>0</v>
          </cell>
          <cell r="F11151">
            <v>0</v>
          </cell>
          <cell r="G11151">
            <v>0</v>
          </cell>
        </row>
        <row r="11152">
          <cell r="A11152" t="str">
            <v>COMITENTE:</v>
          </cell>
          <cell r="B11152" t="str">
            <v>DIRECCIÓN DE ARQUITECTURA</v>
          </cell>
          <cell r="C11152">
            <v>0</v>
          </cell>
          <cell r="D11152">
            <v>0</v>
          </cell>
          <cell r="E11152">
            <v>0</v>
          </cell>
          <cell r="F11152">
            <v>0</v>
          </cell>
          <cell r="G11152">
            <v>0</v>
          </cell>
        </row>
        <row r="11153">
          <cell r="A11153" t="str">
            <v>CONTRATISTA:</v>
          </cell>
          <cell r="B11153" t="str">
            <v>FUNCIONALES SIGOP</v>
          </cell>
          <cell r="C11153">
            <v>0</v>
          </cell>
          <cell r="D11153">
            <v>0</v>
          </cell>
          <cell r="E11153">
            <v>0</v>
          </cell>
          <cell r="F11153">
            <v>0</v>
          </cell>
          <cell r="G11153">
            <v>0</v>
          </cell>
        </row>
        <row r="11154">
          <cell r="A11154" t="str">
            <v>OBRA:</v>
          </cell>
          <cell r="B11154" t="str">
            <v>PRUEBA PLANILLA DE MEDICION</v>
          </cell>
          <cell r="C11154">
            <v>0</v>
          </cell>
          <cell r="D11154">
            <v>0</v>
          </cell>
          <cell r="E11154">
            <v>0</v>
          </cell>
          <cell r="F11154" t="str">
            <v>PRECIOS A:</v>
          </cell>
          <cell r="G11154">
            <v>0</v>
          </cell>
        </row>
        <row r="11155">
          <cell r="A11155" t="str">
            <v>UBICACIÓN:</v>
          </cell>
          <cell r="B11155" t="str">
            <v>CENTRO CIVICO</v>
          </cell>
          <cell r="C11155">
            <v>0</v>
          </cell>
          <cell r="D11155">
            <v>0</v>
          </cell>
          <cell r="E11155">
            <v>0</v>
          </cell>
          <cell r="F11155">
            <v>0</v>
          </cell>
          <cell r="G11155">
            <v>0</v>
          </cell>
        </row>
        <row r="11156">
          <cell r="A11156" t="str">
            <v>RUBRO:</v>
          </cell>
          <cell r="B11156" t="str">
            <v/>
          </cell>
          <cell r="C11156" t="str">
            <v/>
          </cell>
          <cell r="D11156">
            <v>0</v>
          </cell>
          <cell r="E11156">
            <v>0</v>
          </cell>
          <cell r="F11156">
            <v>0</v>
          </cell>
          <cell r="G11156">
            <v>0</v>
          </cell>
        </row>
        <row r="11157">
          <cell r="A11157" t="str">
            <v>ITEM:</v>
          </cell>
          <cell r="B11157" t="str">
            <v/>
          </cell>
          <cell r="C11157" t="str">
            <v/>
          </cell>
          <cell r="D11157">
            <v>0</v>
          </cell>
          <cell r="E11157">
            <v>0</v>
          </cell>
          <cell r="F11157" t="str">
            <v>UNIDAD:</v>
          </cell>
          <cell r="G11157" t="str">
            <v/>
          </cell>
        </row>
        <row r="11158">
          <cell r="A11158">
            <v>0</v>
          </cell>
          <cell r="B11158">
            <v>0</v>
          </cell>
          <cell r="C11158">
            <v>0</v>
          </cell>
          <cell r="D11158">
            <v>0</v>
          </cell>
          <cell r="E11158">
            <v>0</v>
          </cell>
          <cell r="F11158">
            <v>0</v>
          </cell>
          <cell r="G11158">
            <v>0</v>
          </cell>
        </row>
        <row r="11159">
          <cell r="A11159" t="str">
            <v>DATOS REDETERMINACION</v>
          </cell>
          <cell r="B11159">
            <v>0</v>
          </cell>
          <cell r="C11159" t="str">
            <v>DESIGNACION</v>
          </cell>
          <cell r="D11159" t="str">
            <v>U</v>
          </cell>
          <cell r="E11159" t="str">
            <v>Cantidad</v>
          </cell>
          <cell r="F11159" t="str">
            <v>$ Unitarios</v>
          </cell>
          <cell r="G11159" t="str">
            <v>$ Parcial</v>
          </cell>
        </row>
        <row r="11160">
          <cell r="A11160" t="str">
            <v>CÓDIGO</v>
          </cell>
          <cell r="B11160" t="str">
            <v>DESCRIPCIÓN</v>
          </cell>
          <cell r="C11160">
            <v>0</v>
          </cell>
          <cell r="D11160">
            <v>0</v>
          </cell>
          <cell r="E11160">
            <v>0</v>
          </cell>
          <cell r="F11160">
            <v>0</v>
          </cell>
          <cell r="G11160">
            <v>0</v>
          </cell>
        </row>
        <row r="11161">
          <cell r="A11161">
            <v>0</v>
          </cell>
          <cell r="B11161">
            <v>0</v>
          </cell>
          <cell r="C11161" t="str">
            <v>A - MATERIALES</v>
          </cell>
          <cell r="D11161">
            <v>0</v>
          </cell>
          <cell r="E11161">
            <v>0</v>
          </cell>
          <cell r="F11161">
            <v>0</v>
          </cell>
          <cell r="G11161">
            <v>0</v>
          </cell>
        </row>
        <row r="11162">
          <cell r="A11162" t="str">
            <v/>
          </cell>
          <cell r="B11162" t="str">
            <v/>
          </cell>
          <cell r="C11162">
            <v>0</v>
          </cell>
          <cell r="D11162" t="str">
            <v/>
          </cell>
          <cell r="E11162">
            <v>0</v>
          </cell>
          <cell r="F11162">
            <v>0</v>
          </cell>
          <cell r="G11162">
            <v>0</v>
          </cell>
        </row>
        <row r="11163">
          <cell r="A11163" t="str">
            <v/>
          </cell>
          <cell r="B11163" t="str">
            <v/>
          </cell>
          <cell r="C11163">
            <v>0</v>
          </cell>
          <cell r="D11163" t="str">
            <v/>
          </cell>
          <cell r="E11163">
            <v>0</v>
          </cell>
          <cell r="F11163">
            <v>0</v>
          </cell>
          <cell r="G11163">
            <v>0</v>
          </cell>
        </row>
        <row r="11164">
          <cell r="A11164" t="str">
            <v/>
          </cell>
          <cell r="B11164" t="str">
            <v/>
          </cell>
          <cell r="C11164">
            <v>0</v>
          </cell>
          <cell r="D11164" t="str">
            <v/>
          </cell>
          <cell r="E11164">
            <v>0</v>
          </cell>
          <cell r="F11164">
            <v>0</v>
          </cell>
          <cell r="G11164">
            <v>0</v>
          </cell>
        </row>
        <row r="11165">
          <cell r="A11165" t="str">
            <v/>
          </cell>
          <cell r="B11165" t="str">
            <v/>
          </cell>
          <cell r="C11165">
            <v>0</v>
          </cell>
          <cell r="D11165" t="str">
            <v/>
          </cell>
          <cell r="E11165">
            <v>0</v>
          </cell>
          <cell r="F11165">
            <v>0</v>
          </cell>
          <cell r="G11165">
            <v>0</v>
          </cell>
        </row>
        <row r="11166">
          <cell r="A11166" t="str">
            <v/>
          </cell>
          <cell r="B11166" t="str">
            <v/>
          </cell>
          <cell r="C11166">
            <v>0</v>
          </cell>
          <cell r="D11166" t="str">
            <v/>
          </cell>
          <cell r="E11166">
            <v>0</v>
          </cell>
          <cell r="F11166">
            <v>0</v>
          </cell>
          <cell r="G11166">
            <v>0</v>
          </cell>
        </row>
        <row r="11167">
          <cell r="A11167" t="str">
            <v/>
          </cell>
          <cell r="B11167" t="str">
            <v/>
          </cell>
          <cell r="C11167">
            <v>0</v>
          </cell>
          <cell r="D11167" t="str">
            <v/>
          </cell>
          <cell r="E11167">
            <v>0</v>
          </cell>
          <cell r="F11167">
            <v>0</v>
          </cell>
          <cell r="G11167">
            <v>0</v>
          </cell>
        </row>
        <row r="11168">
          <cell r="A11168" t="str">
            <v/>
          </cell>
          <cell r="B11168" t="str">
            <v/>
          </cell>
          <cell r="C11168">
            <v>0</v>
          </cell>
          <cell r="D11168" t="str">
            <v/>
          </cell>
          <cell r="E11168">
            <v>0</v>
          </cell>
          <cell r="F11168">
            <v>0</v>
          </cell>
          <cell r="G11168">
            <v>0</v>
          </cell>
        </row>
        <row r="11169">
          <cell r="A11169" t="str">
            <v/>
          </cell>
          <cell r="B11169" t="str">
            <v/>
          </cell>
          <cell r="C11169">
            <v>0</v>
          </cell>
          <cell r="D11169" t="str">
            <v/>
          </cell>
          <cell r="E11169">
            <v>0</v>
          </cell>
          <cell r="F11169">
            <v>0</v>
          </cell>
          <cell r="G11169">
            <v>0</v>
          </cell>
        </row>
        <row r="11170">
          <cell r="A11170" t="str">
            <v/>
          </cell>
          <cell r="B11170" t="str">
            <v/>
          </cell>
          <cell r="C11170">
            <v>0</v>
          </cell>
          <cell r="D11170" t="str">
            <v/>
          </cell>
          <cell r="E11170">
            <v>0</v>
          </cell>
          <cell r="F11170">
            <v>0</v>
          </cell>
          <cell r="G11170">
            <v>0</v>
          </cell>
        </row>
        <row r="11171">
          <cell r="A11171" t="str">
            <v/>
          </cell>
          <cell r="B11171" t="str">
            <v/>
          </cell>
          <cell r="C11171">
            <v>0</v>
          </cell>
          <cell r="D11171" t="str">
            <v/>
          </cell>
          <cell r="E11171">
            <v>0</v>
          </cell>
          <cell r="F11171">
            <v>0</v>
          </cell>
          <cell r="G11171">
            <v>0</v>
          </cell>
        </row>
        <row r="11172">
          <cell r="A11172" t="str">
            <v/>
          </cell>
          <cell r="B11172" t="str">
            <v/>
          </cell>
          <cell r="C11172">
            <v>0</v>
          </cell>
          <cell r="D11172" t="str">
            <v/>
          </cell>
          <cell r="E11172">
            <v>0</v>
          </cell>
          <cell r="F11172">
            <v>0</v>
          </cell>
          <cell r="G11172">
            <v>0</v>
          </cell>
        </row>
        <row r="11173">
          <cell r="A11173" t="str">
            <v/>
          </cell>
          <cell r="B11173" t="str">
            <v/>
          </cell>
          <cell r="C11173">
            <v>0</v>
          </cell>
          <cell r="D11173" t="str">
            <v/>
          </cell>
          <cell r="E11173">
            <v>0</v>
          </cell>
          <cell r="F11173">
            <v>0</v>
          </cell>
          <cell r="G11173">
            <v>0</v>
          </cell>
        </row>
        <row r="11174">
          <cell r="A11174" t="str">
            <v/>
          </cell>
          <cell r="B11174" t="str">
            <v/>
          </cell>
          <cell r="C11174">
            <v>0</v>
          </cell>
          <cell r="D11174" t="str">
            <v/>
          </cell>
          <cell r="E11174">
            <v>0</v>
          </cell>
          <cell r="F11174">
            <v>0</v>
          </cell>
          <cell r="G11174">
            <v>0</v>
          </cell>
        </row>
        <row r="11175">
          <cell r="A11175" t="str">
            <v/>
          </cell>
          <cell r="B11175" t="str">
            <v/>
          </cell>
          <cell r="C11175">
            <v>0</v>
          </cell>
          <cell r="D11175" t="str">
            <v/>
          </cell>
          <cell r="E11175">
            <v>0</v>
          </cell>
          <cell r="F11175">
            <v>0</v>
          </cell>
          <cell r="G11175">
            <v>0</v>
          </cell>
        </row>
        <row r="11176">
          <cell r="A11176">
            <v>0</v>
          </cell>
          <cell r="B11176">
            <v>0</v>
          </cell>
          <cell r="C11176">
            <v>0</v>
          </cell>
          <cell r="D11176">
            <v>0</v>
          </cell>
          <cell r="E11176">
            <v>0</v>
          </cell>
          <cell r="F11176" t="str">
            <v>Total A</v>
          </cell>
          <cell r="G11176">
            <v>0</v>
          </cell>
        </row>
        <row r="11177">
          <cell r="A11177">
            <v>0</v>
          </cell>
          <cell r="B11177">
            <v>0</v>
          </cell>
          <cell r="C11177" t="str">
            <v>B - MANO DE OBRA</v>
          </cell>
          <cell r="D11177">
            <v>0</v>
          </cell>
          <cell r="E11177">
            <v>0</v>
          </cell>
          <cell r="F11177">
            <v>0</v>
          </cell>
          <cell r="G11177">
            <v>0</v>
          </cell>
        </row>
        <row r="11178">
          <cell r="A11178" t="str">
            <v/>
          </cell>
          <cell r="B11178">
            <v>0</v>
          </cell>
          <cell r="C11178">
            <v>0</v>
          </cell>
          <cell r="D11178" t="str">
            <v/>
          </cell>
          <cell r="E11178">
            <v>0</v>
          </cell>
          <cell r="F11178">
            <v>0</v>
          </cell>
          <cell r="G11178">
            <v>0</v>
          </cell>
        </row>
        <row r="11179">
          <cell r="A11179" t="str">
            <v/>
          </cell>
          <cell r="B11179">
            <v>0</v>
          </cell>
          <cell r="C11179">
            <v>0</v>
          </cell>
          <cell r="D11179" t="str">
            <v/>
          </cell>
          <cell r="E11179">
            <v>0</v>
          </cell>
          <cell r="F11179">
            <v>0</v>
          </cell>
          <cell r="G11179">
            <v>0</v>
          </cell>
        </row>
        <row r="11180">
          <cell r="A11180" t="str">
            <v/>
          </cell>
          <cell r="B11180">
            <v>0</v>
          </cell>
          <cell r="C11180">
            <v>0</v>
          </cell>
          <cell r="D11180" t="str">
            <v/>
          </cell>
          <cell r="E11180">
            <v>0</v>
          </cell>
          <cell r="F11180">
            <v>0</v>
          </cell>
          <cell r="G11180">
            <v>0</v>
          </cell>
        </row>
        <row r="11181">
          <cell r="A11181" t="str">
            <v/>
          </cell>
          <cell r="B11181">
            <v>0</v>
          </cell>
          <cell r="C11181">
            <v>0</v>
          </cell>
          <cell r="D11181" t="str">
            <v/>
          </cell>
          <cell r="E11181">
            <v>0</v>
          </cell>
          <cell r="F11181">
            <v>0</v>
          </cell>
          <cell r="G11181">
            <v>0</v>
          </cell>
        </row>
        <row r="11182">
          <cell r="A11182" t="str">
            <v/>
          </cell>
          <cell r="B11182">
            <v>0</v>
          </cell>
          <cell r="C11182">
            <v>0</v>
          </cell>
          <cell r="D11182" t="str">
            <v/>
          </cell>
          <cell r="E11182">
            <v>0</v>
          </cell>
          <cell r="F11182">
            <v>0</v>
          </cell>
          <cell r="G11182">
            <v>0</v>
          </cell>
        </row>
        <row r="11183">
          <cell r="A11183" t="str">
            <v/>
          </cell>
          <cell r="B11183">
            <v>0</v>
          </cell>
          <cell r="C11183">
            <v>0</v>
          </cell>
          <cell r="D11183" t="str">
            <v/>
          </cell>
          <cell r="E11183">
            <v>0</v>
          </cell>
          <cell r="F11183">
            <v>0</v>
          </cell>
          <cell r="G11183">
            <v>0</v>
          </cell>
        </row>
        <row r="11184">
          <cell r="A11184" t="str">
            <v/>
          </cell>
          <cell r="B11184">
            <v>0</v>
          </cell>
          <cell r="C11184">
            <v>0</v>
          </cell>
          <cell r="D11184" t="str">
            <v/>
          </cell>
          <cell r="E11184">
            <v>0</v>
          </cell>
          <cell r="F11184">
            <v>0</v>
          </cell>
          <cell r="G11184">
            <v>0</v>
          </cell>
        </row>
        <row r="11185">
          <cell r="A11185" t="str">
            <v/>
          </cell>
          <cell r="B11185">
            <v>0</v>
          </cell>
          <cell r="C11185">
            <v>0</v>
          </cell>
          <cell r="D11185" t="str">
            <v/>
          </cell>
          <cell r="E11185">
            <v>0</v>
          </cell>
          <cell r="F11185">
            <v>0</v>
          </cell>
          <cell r="G11185">
            <v>0</v>
          </cell>
        </row>
        <row r="11186">
          <cell r="A11186">
            <v>0</v>
          </cell>
          <cell r="B11186">
            <v>0</v>
          </cell>
          <cell r="C11186">
            <v>0</v>
          </cell>
          <cell r="D11186">
            <v>0</v>
          </cell>
          <cell r="E11186">
            <v>0</v>
          </cell>
          <cell r="F11186" t="str">
            <v>Total B</v>
          </cell>
          <cell r="G11186">
            <v>0</v>
          </cell>
        </row>
        <row r="11187">
          <cell r="A11187">
            <v>0</v>
          </cell>
          <cell r="B11187">
            <v>0</v>
          </cell>
          <cell r="C11187" t="str">
            <v>C - EQUIPOS</v>
          </cell>
          <cell r="D11187">
            <v>0</v>
          </cell>
          <cell r="E11187">
            <v>0</v>
          </cell>
          <cell r="F11187">
            <v>0</v>
          </cell>
          <cell r="G11187">
            <v>0</v>
          </cell>
        </row>
        <row r="11188">
          <cell r="A11188" t="str">
            <v/>
          </cell>
          <cell r="B11188" t="str">
            <v/>
          </cell>
          <cell r="C11188">
            <v>0</v>
          </cell>
          <cell r="D11188" t="str">
            <v/>
          </cell>
          <cell r="E11188">
            <v>0</v>
          </cell>
          <cell r="F11188">
            <v>0</v>
          </cell>
          <cell r="G11188">
            <v>0</v>
          </cell>
        </row>
        <row r="11189">
          <cell r="A11189" t="str">
            <v/>
          </cell>
          <cell r="B11189" t="str">
            <v/>
          </cell>
          <cell r="C11189">
            <v>0</v>
          </cell>
          <cell r="D11189" t="str">
            <v/>
          </cell>
          <cell r="E11189">
            <v>0</v>
          </cell>
          <cell r="F11189">
            <v>0</v>
          </cell>
          <cell r="G11189">
            <v>0</v>
          </cell>
        </row>
        <row r="11190">
          <cell r="A11190" t="str">
            <v/>
          </cell>
          <cell r="B11190" t="str">
            <v/>
          </cell>
          <cell r="C11190">
            <v>0</v>
          </cell>
          <cell r="D11190" t="str">
            <v/>
          </cell>
          <cell r="E11190">
            <v>0</v>
          </cell>
          <cell r="F11190">
            <v>0</v>
          </cell>
          <cell r="G11190">
            <v>0</v>
          </cell>
        </row>
        <row r="11191">
          <cell r="A11191" t="str">
            <v/>
          </cell>
          <cell r="B11191" t="str">
            <v/>
          </cell>
          <cell r="C11191">
            <v>0</v>
          </cell>
          <cell r="D11191" t="str">
            <v/>
          </cell>
          <cell r="E11191">
            <v>0</v>
          </cell>
          <cell r="F11191">
            <v>0</v>
          </cell>
          <cell r="G11191">
            <v>0</v>
          </cell>
        </row>
        <row r="11192">
          <cell r="A11192" t="str">
            <v/>
          </cell>
          <cell r="B11192" t="str">
            <v/>
          </cell>
          <cell r="C11192">
            <v>0</v>
          </cell>
          <cell r="D11192" t="str">
            <v/>
          </cell>
          <cell r="E11192">
            <v>0</v>
          </cell>
          <cell r="F11192">
            <v>0</v>
          </cell>
          <cell r="G11192">
            <v>0</v>
          </cell>
        </row>
        <row r="11193">
          <cell r="A11193" t="str">
            <v/>
          </cell>
          <cell r="B11193" t="str">
            <v/>
          </cell>
          <cell r="C11193">
            <v>0</v>
          </cell>
          <cell r="D11193" t="str">
            <v/>
          </cell>
          <cell r="E11193">
            <v>0</v>
          </cell>
          <cell r="F11193">
            <v>0</v>
          </cell>
          <cell r="G11193">
            <v>0</v>
          </cell>
        </row>
        <row r="11194">
          <cell r="A11194" t="str">
            <v/>
          </cell>
          <cell r="B11194" t="str">
            <v/>
          </cell>
          <cell r="C11194">
            <v>0</v>
          </cell>
          <cell r="D11194" t="str">
            <v/>
          </cell>
          <cell r="E11194">
            <v>0</v>
          </cell>
          <cell r="F11194">
            <v>0</v>
          </cell>
          <cell r="G11194">
            <v>0</v>
          </cell>
        </row>
        <row r="11195">
          <cell r="A11195" t="str">
            <v/>
          </cell>
          <cell r="B11195" t="str">
            <v/>
          </cell>
          <cell r="C11195">
            <v>0</v>
          </cell>
          <cell r="D11195" t="str">
            <v/>
          </cell>
          <cell r="E11195">
            <v>0</v>
          </cell>
          <cell r="F11195">
            <v>0</v>
          </cell>
          <cell r="G11195">
            <v>0</v>
          </cell>
        </row>
        <row r="11196">
          <cell r="A11196" t="str">
            <v/>
          </cell>
          <cell r="B11196" t="str">
            <v/>
          </cell>
          <cell r="C11196">
            <v>0</v>
          </cell>
          <cell r="D11196" t="str">
            <v/>
          </cell>
          <cell r="E11196">
            <v>0</v>
          </cell>
          <cell r="F11196">
            <v>0</v>
          </cell>
          <cell r="G11196">
            <v>0</v>
          </cell>
        </row>
        <row r="11197">
          <cell r="A11197">
            <v>0</v>
          </cell>
          <cell r="B11197">
            <v>0</v>
          </cell>
          <cell r="C11197">
            <v>0</v>
          </cell>
          <cell r="D11197">
            <v>0</v>
          </cell>
          <cell r="E11197">
            <v>0</v>
          </cell>
          <cell r="F11197" t="str">
            <v>Total C</v>
          </cell>
          <cell r="G11197">
            <v>0</v>
          </cell>
        </row>
        <row r="11198">
          <cell r="A11198">
            <v>0</v>
          </cell>
          <cell r="B11198">
            <v>0</v>
          </cell>
          <cell r="C11198">
            <v>0</v>
          </cell>
          <cell r="D11198">
            <v>0</v>
          </cell>
          <cell r="E11198">
            <v>0</v>
          </cell>
          <cell r="F11198">
            <v>0</v>
          </cell>
          <cell r="G11198">
            <v>0</v>
          </cell>
        </row>
        <row r="11199">
          <cell r="A11199" t="str">
            <v/>
          </cell>
          <cell r="B11199" t="str">
            <v/>
          </cell>
          <cell r="C11199">
            <v>0</v>
          </cell>
          <cell r="D11199" t="str">
            <v>Costo  Neto</v>
          </cell>
          <cell r="E11199">
            <v>0</v>
          </cell>
          <cell r="F11199" t="str">
            <v>Total D=A+B+C</v>
          </cell>
          <cell r="G11199">
            <v>0</v>
          </cell>
        </row>
        <row r="11201">
          <cell r="A11201" t="str">
            <v>ANALISIS DE PRECIOS</v>
          </cell>
          <cell r="B11201">
            <v>0</v>
          </cell>
          <cell r="C11201">
            <v>0</v>
          </cell>
          <cell r="D11201">
            <v>0</v>
          </cell>
          <cell r="E11201">
            <v>0</v>
          </cell>
          <cell r="F11201">
            <v>0</v>
          </cell>
          <cell r="G11201">
            <v>0</v>
          </cell>
        </row>
        <row r="11202">
          <cell r="A11202" t="str">
            <v>COMITENTE:</v>
          </cell>
          <cell r="B11202" t="str">
            <v>DIRECCIÓN DE ARQUITECTURA</v>
          </cell>
          <cell r="C11202">
            <v>0</v>
          </cell>
          <cell r="D11202">
            <v>0</v>
          </cell>
          <cell r="E11202">
            <v>0</v>
          </cell>
          <cell r="F11202">
            <v>0</v>
          </cell>
          <cell r="G11202">
            <v>0</v>
          </cell>
        </row>
        <row r="11203">
          <cell r="A11203" t="str">
            <v>CONTRATISTA:</v>
          </cell>
          <cell r="B11203" t="str">
            <v>FUNCIONALES SIGOP</v>
          </cell>
          <cell r="C11203">
            <v>0</v>
          </cell>
          <cell r="D11203">
            <v>0</v>
          </cell>
          <cell r="E11203">
            <v>0</v>
          </cell>
          <cell r="F11203">
            <v>0</v>
          </cell>
          <cell r="G11203">
            <v>0</v>
          </cell>
        </row>
        <row r="11204">
          <cell r="A11204" t="str">
            <v>OBRA:</v>
          </cell>
          <cell r="B11204" t="str">
            <v>PRUEBA PLANILLA DE MEDICION</v>
          </cell>
          <cell r="C11204">
            <v>0</v>
          </cell>
          <cell r="D11204">
            <v>0</v>
          </cell>
          <cell r="E11204">
            <v>0</v>
          </cell>
          <cell r="F11204" t="str">
            <v>PRECIOS A:</v>
          </cell>
          <cell r="G11204">
            <v>0</v>
          </cell>
        </row>
        <row r="11205">
          <cell r="A11205" t="str">
            <v>UBICACIÓN:</v>
          </cell>
          <cell r="B11205" t="str">
            <v>CENTRO CIVICO</v>
          </cell>
          <cell r="C11205">
            <v>0</v>
          </cell>
          <cell r="D11205">
            <v>0</v>
          </cell>
          <cell r="E11205">
            <v>0</v>
          </cell>
          <cell r="F11205">
            <v>0</v>
          </cell>
          <cell r="G11205">
            <v>0</v>
          </cell>
        </row>
        <row r="11206">
          <cell r="A11206" t="str">
            <v>RUBRO:</v>
          </cell>
          <cell r="B11206" t="str">
            <v/>
          </cell>
          <cell r="C11206" t="str">
            <v/>
          </cell>
          <cell r="D11206">
            <v>0</v>
          </cell>
          <cell r="E11206">
            <v>0</v>
          </cell>
          <cell r="F11206">
            <v>0</v>
          </cell>
          <cell r="G11206">
            <v>0</v>
          </cell>
        </row>
        <row r="11207">
          <cell r="A11207" t="str">
            <v>ITEM:</v>
          </cell>
          <cell r="B11207" t="str">
            <v/>
          </cell>
          <cell r="C11207" t="str">
            <v/>
          </cell>
          <cell r="D11207">
            <v>0</v>
          </cell>
          <cell r="E11207">
            <v>0</v>
          </cell>
          <cell r="F11207" t="str">
            <v>UNIDAD:</v>
          </cell>
          <cell r="G11207" t="str">
            <v/>
          </cell>
        </row>
        <row r="11208">
          <cell r="A11208">
            <v>0</v>
          </cell>
          <cell r="B11208">
            <v>0</v>
          </cell>
          <cell r="C11208">
            <v>0</v>
          </cell>
          <cell r="D11208">
            <v>0</v>
          </cell>
          <cell r="E11208">
            <v>0</v>
          </cell>
          <cell r="F11208">
            <v>0</v>
          </cell>
          <cell r="G11208">
            <v>0</v>
          </cell>
        </row>
        <row r="11209">
          <cell r="A11209" t="str">
            <v>DATOS REDETERMINACION</v>
          </cell>
          <cell r="B11209">
            <v>0</v>
          </cell>
          <cell r="C11209" t="str">
            <v>DESIGNACION</v>
          </cell>
          <cell r="D11209" t="str">
            <v>U</v>
          </cell>
          <cell r="E11209" t="str">
            <v>Cantidad</v>
          </cell>
          <cell r="F11209" t="str">
            <v>$ Unitarios</v>
          </cell>
          <cell r="G11209" t="str">
            <v>$ Parcial</v>
          </cell>
        </row>
        <row r="11210">
          <cell r="A11210" t="str">
            <v>CÓDIGO</v>
          </cell>
          <cell r="B11210" t="str">
            <v>DESCRIPCIÓN</v>
          </cell>
          <cell r="C11210">
            <v>0</v>
          </cell>
          <cell r="D11210">
            <v>0</v>
          </cell>
          <cell r="E11210">
            <v>0</v>
          </cell>
          <cell r="F11210">
            <v>0</v>
          </cell>
          <cell r="G11210">
            <v>0</v>
          </cell>
        </row>
        <row r="11211">
          <cell r="A11211">
            <v>0</v>
          </cell>
          <cell r="B11211">
            <v>0</v>
          </cell>
          <cell r="C11211" t="str">
            <v>A - MATERIALES</v>
          </cell>
          <cell r="D11211">
            <v>0</v>
          </cell>
          <cell r="E11211">
            <v>0</v>
          </cell>
          <cell r="F11211">
            <v>0</v>
          </cell>
          <cell r="G11211">
            <v>0</v>
          </cell>
        </row>
        <row r="11212">
          <cell r="A11212" t="str">
            <v/>
          </cell>
          <cell r="B11212" t="str">
            <v/>
          </cell>
          <cell r="C11212">
            <v>0</v>
          </cell>
          <cell r="D11212" t="str">
            <v/>
          </cell>
          <cell r="E11212">
            <v>0</v>
          </cell>
          <cell r="F11212">
            <v>0</v>
          </cell>
          <cell r="G11212">
            <v>0</v>
          </cell>
        </row>
        <row r="11213">
          <cell r="A11213" t="str">
            <v/>
          </cell>
          <cell r="B11213" t="str">
            <v/>
          </cell>
          <cell r="C11213">
            <v>0</v>
          </cell>
          <cell r="D11213" t="str">
            <v/>
          </cell>
          <cell r="E11213">
            <v>0</v>
          </cell>
          <cell r="F11213">
            <v>0</v>
          </cell>
          <cell r="G11213">
            <v>0</v>
          </cell>
        </row>
        <row r="11214">
          <cell r="A11214" t="str">
            <v/>
          </cell>
          <cell r="B11214" t="str">
            <v/>
          </cell>
          <cell r="C11214">
            <v>0</v>
          </cell>
          <cell r="D11214" t="str">
            <v/>
          </cell>
          <cell r="E11214">
            <v>0</v>
          </cell>
          <cell r="F11214">
            <v>0</v>
          </cell>
          <cell r="G11214">
            <v>0</v>
          </cell>
        </row>
        <row r="11215">
          <cell r="A11215" t="str">
            <v/>
          </cell>
          <cell r="B11215" t="str">
            <v/>
          </cell>
          <cell r="C11215">
            <v>0</v>
          </cell>
          <cell r="D11215" t="str">
            <v/>
          </cell>
          <cell r="E11215">
            <v>0</v>
          </cell>
          <cell r="F11215">
            <v>0</v>
          </cell>
          <cell r="G11215">
            <v>0</v>
          </cell>
        </row>
        <row r="11216">
          <cell r="A11216" t="str">
            <v/>
          </cell>
          <cell r="B11216" t="str">
            <v/>
          </cell>
          <cell r="C11216">
            <v>0</v>
          </cell>
          <cell r="D11216" t="str">
            <v/>
          </cell>
          <cell r="E11216">
            <v>0</v>
          </cell>
          <cell r="F11216">
            <v>0</v>
          </cell>
          <cell r="G11216">
            <v>0</v>
          </cell>
        </row>
        <row r="11217">
          <cell r="A11217" t="str">
            <v/>
          </cell>
          <cell r="B11217" t="str">
            <v/>
          </cell>
          <cell r="C11217">
            <v>0</v>
          </cell>
          <cell r="D11217" t="str">
            <v/>
          </cell>
          <cell r="E11217">
            <v>0</v>
          </cell>
          <cell r="F11217">
            <v>0</v>
          </cell>
          <cell r="G11217">
            <v>0</v>
          </cell>
        </row>
        <row r="11218">
          <cell r="A11218" t="str">
            <v/>
          </cell>
          <cell r="B11218" t="str">
            <v/>
          </cell>
          <cell r="C11218">
            <v>0</v>
          </cell>
          <cell r="D11218" t="str">
            <v/>
          </cell>
          <cell r="E11218">
            <v>0</v>
          </cell>
          <cell r="F11218">
            <v>0</v>
          </cell>
          <cell r="G11218">
            <v>0</v>
          </cell>
        </row>
        <row r="11219">
          <cell r="A11219" t="str">
            <v/>
          </cell>
          <cell r="B11219" t="str">
            <v/>
          </cell>
          <cell r="C11219">
            <v>0</v>
          </cell>
          <cell r="D11219" t="str">
            <v/>
          </cell>
          <cell r="E11219">
            <v>0</v>
          </cell>
          <cell r="F11219">
            <v>0</v>
          </cell>
          <cell r="G11219">
            <v>0</v>
          </cell>
        </row>
        <row r="11220">
          <cell r="A11220" t="str">
            <v/>
          </cell>
          <cell r="B11220" t="str">
            <v/>
          </cell>
          <cell r="C11220">
            <v>0</v>
          </cell>
          <cell r="D11220" t="str">
            <v/>
          </cell>
          <cell r="E11220">
            <v>0</v>
          </cell>
          <cell r="F11220">
            <v>0</v>
          </cell>
          <cell r="G11220">
            <v>0</v>
          </cell>
        </row>
        <row r="11221">
          <cell r="A11221" t="str">
            <v/>
          </cell>
          <cell r="B11221" t="str">
            <v/>
          </cell>
          <cell r="C11221">
            <v>0</v>
          </cell>
          <cell r="D11221" t="str">
            <v/>
          </cell>
          <cell r="E11221">
            <v>0</v>
          </cell>
          <cell r="F11221">
            <v>0</v>
          </cell>
          <cell r="G11221">
            <v>0</v>
          </cell>
        </row>
        <row r="11222">
          <cell r="A11222" t="str">
            <v/>
          </cell>
          <cell r="B11222" t="str">
            <v/>
          </cell>
          <cell r="C11222">
            <v>0</v>
          </cell>
          <cell r="D11222" t="str">
            <v/>
          </cell>
          <cell r="E11222">
            <v>0</v>
          </cell>
          <cell r="F11222">
            <v>0</v>
          </cell>
          <cell r="G11222">
            <v>0</v>
          </cell>
        </row>
        <row r="11223">
          <cell r="A11223" t="str">
            <v/>
          </cell>
          <cell r="B11223" t="str">
            <v/>
          </cell>
          <cell r="C11223">
            <v>0</v>
          </cell>
          <cell r="D11223" t="str">
            <v/>
          </cell>
          <cell r="E11223">
            <v>0</v>
          </cell>
          <cell r="F11223">
            <v>0</v>
          </cell>
          <cell r="G11223">
            <v>0</v>
          </cell>
        </row>
        <row r="11224">
          <cell r="A11224" t="str">
            <v/>
          </cell>
          <cell r="B11224" t="str">
            <v/>
          </cell>
          <cell r="C11224">
            <v>0</v>
          </cell>
          <cell r="D11224" t="str">
            <v/>
          </cell>
          <cell r="E11224">
            <v>0</v>
          </cell>
          <cell r="F11224">
            <v>0</v>
          </cell>
          <cell r="G11224">
            <v>0</v>
          </cell>
        </row>
        <row r="11225">
          <cell r="A11225" t="str">
            <v/>
          </cell>
          <cell r="B11225" t="str">
            <v/>
          </cell>
          <cell r="C11225">
            <v>0</v>
          </cell>
          <cell r="D11225" t="str">
            <v/>
          </cell>
          <cell r="E11225">
            <v>0</v>
          </cell>
          <cell r="F11225">
            <v>0</v>
          </cell>
          <cell r="G11225">
            <v>0</v>
          </cell>
        </row>
        <row r="11226">
          <cell r="A11226">
            <v>0</v>
          </cell>
          <cell r="B11226">
            <v>0</v>
          </cell>
          <cell r="C11226">
            <v>0</v>
          </cell>
          <cell r="D11226">
            <v>0</v>
          </cell>
          <cell r="E11226">
            <v>0</v>
          </cell>
          <cell r="F11226" t="str">
            <v>Total A</v>
          </cell>
          <cell r="G11226">
            <v>0</v>
          </cell>
        </row>
        <row r="11227">
          <cell r="A11227">
            <v>0</v>
          </cell>
          <cell r="B11227">
            <v>0</v>
          </cell>
          <cell r="C11227" t="str">
            <v>B - MANO DE OBRA</v>
          </cell>
          <cell r="D11227">
            <v>0</v>
          </cell>
          <cell r="E11227">
            <v>0</v>
          </cell>
          <cell r="F11227">
            <v>0</v>
          </cell>
          <cell r="G11227">
            <v>0</v>
          </cell>
        </row>
        <row r="11228">
          <cell r="A11228" t="str">
            <v/>
          </cell>
          <cell r="B11228">
            <v>0</v>
          </cell>
          <cell r="C11228">
            <v>0</v>
          </cell>
          <cell r="D11228" t="str">
            <v/>
          </cell>
          <cell r="E11228">
            <v>0</v>
          </cell>
          <cell r="F11228">
            <v>0</v>
          </cell>
          <cell r="G11228">
            <v>0</v>
          </cell>
        </row>
        <row r="11229">
          <cell r="A11229" t="str">
            <v/>
          </cell>
          <cell r="B11229">
            <v>0</v>
          </cell>
          <cell r="C11229">
            <v>0</v>
          </cell>
          <cell r="D11229" t="str">
            <v/>
          </cell>
          <cell r="E11229">
            <v>0</v>
          </cell>
          <cell r="F11229">
            <v>0</v>
          </cell>
          <cell r="G11229">
            <v>0</v>
          </cell>
        </row>
        <row r="11230">
          <cell r="A11230" t="str">
            <v/>
          </cell>
          <cell r="B11230">
            <v>0</v>
          </cell>
          <cell r="C11230">
            <v>0</v>
          </cell>
          <cell r="D11230" t="str">
            <v/>
          </cell>
          <cell r="E11230">
            <v>0</v>
          </cell>
          <cell r="F11230">
            <v>0</v>
          </cell>
          <cell r="G11230">
            <v>0</v>
          </cell>
        </row>
        <row r="11231">
          <cell r="A11231" t="str">
            <v/>
          </cell>
          <cell r="B11231">
            <v>0</v>
          </cell>
          <cell r="C11231">
            <v>0</v>
          </cell>
          <cell r="D11231" t="str">
            <v/>
          </cell>
          <cell r="E11231">
            <v>0</v>
          </cell>
          <cell r="F11231">
            <v>0</v>
          </cell>
          <cell r="G11231">
            <v>0</v>
          </cell>
        </row>
        <row r="11232">
          <cell r="A11232" t="str">
            <v/>
          </cell>
          <cell r="B11232">
            <v>0</v>
          </cell>
          <cell r="C11232">
            <v>0</v>
          </cell>
          <cell r="D11232" t="str">
            <v/>
          </cell>
          <cell r="E11232">
            <v>0</v>
          </cell>
          <cell r="F11232">
            <v>0</v>
          </cell>
          <cell r="G11232">
            <v>0</v>
          </cell>
        </row>
        <row r="11233">
          <cell r="A11233" t="str">
            <v/>
          </cell>
          <cell r="B11233">
            <v>0</v>
          </cell>
          <cell r="C11233">
            <v>0</v>
          </cell>
          <cell r="D11233" t="str">
            <v/>
          </cell>
          <cell r="E11233">
            <v>0</v>
          </cell>
          <cell r="F11233">
            <v>0</v>
          </cell>
          <cell r="G11233">
            <v>0</v>
          </cell>
        </row>
        <row r="11234">
          <cell r="A11234" t="str">
            <v/>
          </cell>
          <cell r="B11234">
            <v>0</v>
          </cell>
          <cell r="C11234">
            <v>0</v>
          </cell>
          <cell r="D11234" t="str">
            <v/>
          </cell>
          <cell r="E11234">
            <v>0</v>
          </cell>
          <cell r="F11234">
            <v>0</v>
          </cell>
          <cell r="G11234">
            <v>0</v>
          </cell>
        </row>
        <row r="11235">
          <cell r="A11235" t="str">
            <v/>
          </cell>
          <cell r="B11235">
            <v>0</v>
          </cell>
          <cell r="C11235">
            <v>0</v>
          </cell>
          <cell r="D11235" t="str">
            <v/>
          </cell>
          <cell r="E11235">
            <v>0</v>
          </cell>
          <cell r="F11235">
            <v>0</v>
          </cell>
          <cell r="G11235">
            <v>0</v>
          </cell>
        </row>
        <row r="11236">
          <cell r="A11236">
            <v>0</v>
          </cell>
          <cell r="B11236">
            <v>0</v>
          </cell>
          <cell r="C11236">
            <v>0</v>
          </cell>
          <cell r="D11236">
            <v>0</v>
          </cell>
          <cell r="E11236">
            <v>0</v>
          </cell>
          <cell r="F11236" t="str">
            <v>Total B</v>
          </cell>
          <cell r="G11236">
            <v>0</v>
          </cell>
        </row>
        <row r="11237">
          <cell r="A11237">
            <v>0</v>
          </cell>
          <cell r="B11237">
            <v>0</v>
          </cell>
          <cell r="C11237" t="str">
            <v>C - EQUIPOS</v>
          </cell>
          <cell r="D11237">
            <v>0</v>
          </cell>
          <cell r="E11237">
            <v>0</v>
          </cell>
          <cell r="F11237">
            <v>0</v>
          </cell>
          <cell r="G11237">
            <v>0</v>
          </cell>
        </row>
        <row r="11238">
          <cell r="A11238" t="str">
            <v/>
          </cell>
          <cell r="B11238" t="str">
            <v/>
          </cell>
          <cell r="C11238">
            <v>0</v>
          </cell>
          <cell r="D11238" t="str">
            <v/>
          </cell>
          <cell r="E11238">
            <v>0</v>
          </cell>
          <cell r="F11238">
            <v>0</v>
          </cell>
          <cell r="G11238">
            <v>0</v>
          </cell>
        </row>
        <row r="11239">
          <cell r="A11239" t="str">
            <v/>
          </cell>
          <cell r="B11239" t="str">
            <v/>
          </cell>
          <cell r="C11239">
            <v>0</v>
          </cell>
          <cell r="D11239" t="str">
            <v/>
          </cell>
          <cell r="E11239">
            <v>0</v>
          </cell>
          <cell r="F11239">
            <v>0</v>
          </cell>
          <cell r="G11239">
            <v>0</v>
          </cell>
        </row>
        <row r="11240">
          <cell r="A11240" t="str">
            <v/>
          </cell>
          <cell r="B11240" t="str">
            <v/>
          </cell>
          <cell r="C11240">
            <v>0</v>
          </cell>
          <cell r="D11240" t="str">
            <v/>
          </cell>
          <cell r="E11240">
            <v>0</v>
          </cell>
          <cell r="F11240">
            <v>0</v>
          </cell>
          <cell r="G11240">
            <v>0</v>
          </cell>
        </row>
        <row r="11241">
          <cell r="A11241" t="str">
            <v/>
          </cell>
          <cell r="B11241" t="str">
            <v/>
          </cell>
          <cell r="C11241">
            <v>0</v>
          </cell>
          <cell r="D11241" t="str">
            <v/>
          </cell>
          <cell r="E11241">
            <v>0</v>
          </cell>
          <cell r="F11241">
            <v>0</v>
          </cell>
          <cell r="G11241">
            <v>0</v>
          </cell>
        </row>
        <row r="11242">
          <cell r="A11242" t="str">
            <v/>
          </cell>
          <cell r="B11242" t="str">
            <v/>
          </cell>
          <cell r="C11242">
            <v>0</v>
          </cell>
          <cell r="D11242" t="str">
            <v/>
          </cell>
          <cell r="E11242">
            <v>0</v>
          </cell>
          <cell r="F11242">
            <v>0</v>
          </cell>
          <cell r="G11242">
            <v>0</v>
          </cell>
        </row>
        <row r="11243">
          <cell r="A11243" t="str">
            <v/>
          </cell>
          <cell r="B11243" t="str">
            <v/>
          </cell>
          <cell r="C11243">
            <v>0</v>
          </cell>
          <cell r="D11243" t="str">
            <v/>
          </cell>
          <cell r="E11243">
            <v>0</v>
          </cell>
          <cell r="F11243">
            <v>0</v>
          </cell>
          <cell r="G11243">
            <v>0</v>
          </cell>
        </row>
        <row r="11244">
          <cell r="A11244" t="str">
            <v/>
          </cell>
          <cell r="B11244" t="str">
            <v/>
          </cell>
          <cell r="C11244">
            <v>0</v>
          </cell>
          <cell r="D11244" t="str">
            <v/>
          </cell>
          <cell r="E11244">
            <v>0</v>
          </cell>
          <cell r="F11244">
            <v>0</v>
          </cell>
          <cell r="G11244">
            <v>0</v>
          </cell>
        </row>
        <row r="11245">
          <cell r="A11245" t="str">
            <v/>
          </cell>
          <cell r="B11245" t="str">
            <v/>
          </cell>
          <cell r="C11245">
            <v>0</v>
          </cell>
          <cell r="D11245" t="str">
            <v/>
          </cell>
          <cell r="E11245">
            <v>0</v>
          </cell>
          <cell r="F11245">
            <v>0</v>
          </cell>
          <cell r="G11245">
            <v>0</v>
          </cell>
        </row>
        <row r="11246">
          <cell r="A11246" t="str">
            <v/>
          </cell>
          <cell r="B11246" t="str">
            <v/>
          </cell>
          <cell r="C11246">
            <v>0</v>
          </cell>
          <cell r="D11246" t="str">
            <v/>
          </cell>
          <cell r="E11246">
            <v>0</v>
          </cell>
          <cell r="F11246">
            <v>0</v>
          </cell>
          <cell r="G11246">
            <v>0</v>
          </cell>
        </row>
        <row r="11247">
          <cell r="A11247">
            <v>0</v>
          </cell>
          <cell r="B11247">
            <v>0</v>
          </cell>
          <cell r="C11247">
            <v>0</v>
          </cell>
          <cell r="D11247">
            <v>0</v>
          </cell>
          <cell r="E11247">
            <v>0</v>
          </cell>
          <cell r="F11247" t="str">
            <v>Total C</v>
          </cell>
          <cell r="G11247">
            <v>0</v>
          </cell>
        </row>
        <row r="11248">
          <cell r="A11248">
            <v>0</v>
          </cell>
          <cell r="B11248">
            <v>0</v>
          </cell>
          <cell r="C11248">
            <v>0</v>
          </cell>
          <cell r="D11248">
            <v>0</v>
          </cell>
          <cell r="E11248">
            <v>0</v>
          </cell>
          <cell r="F11248">
            <v>0</v>
          </cell>
          <cell r="G11248">
            <v>0</v>
          </cell>
        </row>
        <row r="11249">
          <cell r="A11249" t="str">
            <v/>
          </cell>
          <cell r="B11249" t="str">
            <v/>
          </cell>
          <cell r="C11249">
            <v>0</v>
          </cell>
          <cell r="D11249" t="str">
            <v>Costo  Neto</v>
          </cell>
          <cell r="E11249">
            <v>0</v>
          </cell>
          <cell r="F11249" t="str">
            <v>Total D=A+B+C</v>
          </cell>
          <cell r="G11249">
            <v>0</v>
          </cell>
        </row>
        <row r="11251">
          <cell r="A11251" t="str">
            <v>ANALISIS DE PRECIOS</v>
          </cell>
          <cell r="B11251">
            <v>0</v>
          </cell>
          <cell r="C11251">
            <v>0</v>
          </cell>
          <cell r="D11251">
            <v>0</v>
          </cell>
          <cell r="E11251">
            <v>0</v>
          </cell>
          <cell r="F11251">
            <v>0</v>
          </cell>
          <cell r="G11251">
            <v>0</v>
          </cell>
        </row>
        <row r="11252">
          <cell r="A11252" t="str">
            <v>COMITENTE:</v>
          </cell>
          <cell r="B11252" t="str">
            <v>DIRECCIÓN DE ARQUITECTURA</v>
          </cell>
          <cell r="C11252">
            <v>0</v>
          </cell>
          <cell r="D11252">
            <v>0</v>
          </cell>
          <cell r="E11252">
            <v>0</v>
          </cell>
          <cell r="F11252">
            <v>0</v>
          </cell>
          <cell r="G11252">
            <v>0</v>
          </cell>
        </row>
        <row r="11253">
          <cell r="A11253" t="str">
            <v>CONTRATISTA:</v>
          </cell>
          <cell r="B11253" t="str">
            <v>FUNCIONALES SIGOP</v>
          </cell>
          <cell r="C11253">
            <v>0</v>
          </cell>
          <cell r="D11253">
            <v>0</v>
          </cell>
          <cell r="E11253">
            <v>0</v>
          </cell>
          <cell r="F11253">
            <v>0</v>
          </cell>
          <cell r="G11253">
            <v>0</v>
          </cell>
        </row>
        <row r="11254">
          <cell r="A11254" t="str">
            <v>OBRA:</v>
          </cell>
          <cell r="B11254" t="str">
            <v>PRUEBA PLANILLA DE MEDICION</v>
          </cell>
          <cell r="C11254">
            <v>0</v>
          </cell>
          <cell r="D11254">
            <v>0</v>
          </cell>
          <cell r="E11254">
            <v>0</v>
          </cell>
          <cell r="F11254" t="str">
            <v>PRECIOS A:</v>
          </cell>
          <cell r="G11254">
            <v>0</v>
          </cell>
        </row>
        <row r="11255">
          <cell r="A11255" t="str">
            <v>UBICACIÓN:</v>
          </cell>
          <cell r="B11255" t="str">
            <v>CENTRO CIVICO</v>
          </cell>
          <cell r="C11255">
            <v>0</v>
          </cell>
          <cell r="D11255">
            <v>0</v>
          </cell>
          <cell r="E11255">
            <v>0</v>
          </cell>
          <cell r="F11255">
            <v>0</v>
          </cell>
          <cell r="G11255">
            <v>0</v>
          </cell>
        </row>
        <row r="11256">
          <cell r="A11256" t="str">
            <v>RUBRO:</v>
          </cell>
          <cell r="B11256" t="str">
            <v/>
          </cell>
          <cell r="C11256" t="str">
            <v/>
          </cell>
          <cell r="D11256">
            <v>0</v>
          </cell>
          <cell r="E11256">
            <v>0</v>
          </cell>
          <cell r="F11256">
            <v>0</v>
          </cell>
          <cell r="G11256">
            <v>0</v>
          </cell>
        </row>
        <row r="11257">
          <cell r="A11257" t="str">
            <v>ITEM:</v>
          </cell>
          <cell r="B11257" t="str">
            <v/>
          </cell>
          <cell r="C11257" t="str">
            <v/>
          </cell>
          <cell r="D11257">
            <v>0</v>
          </cell>
          <cell r="E11257">
            <v>0</v>
          </cell>
          <cell r="F11257" t="str">
            <v>UNIDAD:</v>
          </cell>
          <cell r="G11257" t="str">
            <v/>
          </cell>
        </row>
        <row r="11258">
          <cell r="A11258">
            <v>0</v>
          </cell>
          <cell r="B11258">
            <v>0</v>
          </cell>
          <cell r="C11258">
            <v>0</v>
          </cell>
          <cell r="D11258">
            <v>0</v>
          </cell>
          <cell r="E11258">
            <v>0</v>
          </cell>
          <cell r="F11258">
            <v>0</v>
          </cell>
          <cell r="G11258">
            <v>0</v>
          </cell>
        </row>
        <row r="11259">
          <cell r="A11259" t="str">
            <v>DATOS REDETERMINACION</v>
          </cell>
          <cell r="B11259">
            <v>0</v>
          </cell>
          <cell r="C11259" t="str">
            <v>DESIGNACION</v>
          </cell>
          <cell r="D11259" t="str">
            <v>U</v>
          </cell>
          <cell r="E11259" t="str">
            <v>Cantidad</v>
          </cell>
          <cell r="F11259" t="str">
            <v>$ Unitarios</v>
          </cell>
          <cell r="G11259" t="str">
            <v>$ Parcial</v>
          </cell>
        </row>
        <row r="11260">
          <cell r="A11260" t="str">
            <v>CÓDIGO</v>
          </cell>
          <cell r="B11260" t="str">
            <v>DESCRIPCIÓN</v>
          </cell>
          <cell r="C11260">
            <v>0</v>
          </cell>
          <cell r="D11260">
            <v>0</v>
          </cell>
          <cell r="E11260">
            <v>0</v>
          </cell>
          <cell r="F11260">
            <v>0</v>
          </cell>
          <cell r="G11260">
            <v>0</v>
          </cell>
        </row>
        <row r="11261">
          <cell r="A11261">
            <v>0</v>
          </cell>
          <cell r="B11261">
            <v>0</v>
          </cell>
          <cell r="C11261" t="str">
            <v>A - MATERIALES</v>
          </cell>
          <cell r="D11261">
            <v>0</v>
          </cell>
          <cell r="E11261">
            <v>0</v>
          </cell>
          <cell r="F11261">
            <v>0</v>
          </cell>
          <cell r="G11261">
            <v>0</v>
          </cell>
        </row>
        <row r="11262">
          <cell r="A11262" t="str">
            <v/>
          </cell>
          <cell r="B11262" t="str">
            <v/>
          </cell>
          <cell r="C11262">
            <v>0</v>
          </cell>
          <cell r="D11262" t="str">
            <v/>
          </cell>
          <cell r="E11262">
            <v>0</v>
          </cell>
          <cell r="F11262">
            <v>0</v>
          </cell>
          <cell r="G11262">
            <v>0</v>
          </cell>
        </row>
        <row r="11263">
          <cell r="A11263" t="str">
            <v/>
          </cell>
          <cell r="B11263" t="str">
            <v/>
          </cell>
          <cell r="C11263">
            <v>0</v>
          </cell>
          <cell r="D11263" t="str">
            <v/>
          </cell>
          <cell r="E11263">
            <v>0</v>
          </cell>
          <cell r="F11263">
            <v>0</v>
          </cell>
          <cell r="G11263">
            <v>0</v>
          </cell>
        </row>
        <row r="11264">
          <cell r="A11264" t="str">
            <v/>
          </cell>
          <cell r="B11264" t="str">
            <v/>
          </cell>
          <cell r="C11264">
            <v>0</v>
          </cell>
          <cell r="D11264" t="str">
            <v/>
          </cell>
          <cell r="E11264">
            <v>0</v>
          </cell>
          <cell r="F11264">
            <v>0</v>
          </cell>
          <cell r="G11264">
            <v>0</v>
          </cell>
        </row>
        <row r="11265">
          <cell r="A11265" t="str">
            <v/>
          </cell>
          <cell r="B11265" t="str">
            <v/>
          </cell>
          <cell r="C11265">
            <v>0</v>
          </cell>
          <cell r="D11265" t="str">
            <v/>
          </cell>
          <cell r="E11265">
            <v>0</v>
          </cell>
          <cell r="F11265">
            <v>0</v>
          </cell>
          <cell r="G11265">
            <v>0</v>
          </cell>
        </row>
        <row r="11266">
          <cell r="A11266" t="str">
            <v/>
          </cell>
          <cell r="B11266" t="str">
            <v/>
          </cell>
          <cell r="C11266">
            <v>0</v>
          </cell>
          <cell r="D11266" t="str">
            <v/>
          </cell>
          <cell r="E11266">
            <v>0</v>
          </cell>
          <cell r="F11266">
            <v>0</v>
          </cell>
          <cell r="G11266">
            <v>0</v>
          </cell>
        </row>
        <row r="11267">
          <cell r="A11267" t="str">
            <v/>
          </cell>
          <cell r="B11267" t="str">
            <v/>
          </cell>
          <cell r="C11267">
            <v>0</v>
          </cell>
          <cell r="D11267" t="str">
            <v/>
          </cell>
          <cell r="E11267">
            <v>0</v>
          </cell>
          <cell r="F11267">
            <v>0</v>
          </cell>
          <cell r="G11267">
            <v>0</v>
          </cell>
        </row>
        <row r="11268">
          <cell r="A11268" t="str">
            <v/>
          </cell>
          <cell r="B11268" t="str">
            <v/>
          </cell>
          <cell r="C11268">
            <v>0</v>
          </cell>
          <cell r="D11268" t="str">
            <v/>
          </cell>
          <cell r="E11268">
            <v>0</v>
          </cell>
          <cell r="F11268">
            <v>0</v>
          </cell>
          <cell r="G11268">
            <v>0</v>
          </cell>
        </row>
        <row r="11269">
          <cell r="A11269" t="str">
            <v/>
          </cell>
          <cell r="B11269" t="str">
            <v/>
          </cell>
          <cell r="C11269">
            <v>0</v>
          </cell>
          <cell r="D11269" t="str">
            <v/>
          </cell>
          <cell r="E11269">
            <v>0</v>
          </cell>
          <cell r="F11269">
            <v>0</v>
          </cell>
          <cell r="G11269">
            <v>0</v>
          </cell>
        </row>
        <row r="11270">
          <cell r="A11270" t="str">
            <v/>
          </cell>
          <cell r="B11270" t="str">
            <v/>
          </cell>
          <cell r="C11270">
            <v>0</v>
          </cell>
          <cell r="D11270" t="str">
            <v/>
          </cell>
          <cell r="E11270">
            <v>0</v>
          </cell>
          <cell r="F11270">
            <v>0</v>
          </cell>
          <cell r="G11270">
            <v>0</v>
          </cell>
        </row>
        <row r="11271">
          <cell r="A11271" t="str">
            <v/>
          </cell>
          <cell r="B11271" t="str">
            <v/>
          </cell>
          <cell r="C11271">
            <v>0</v>
          </cell>
          <cell r="D11271" t="str">
            <v/>
          </cell>
          <cell r="E11271">
            <v>0</v>
          </cell>
          <cell r="F11271">
            <v>0</v>
          </cell>
          <cell r="G11271">
            <v>0</v>
          </cell>
        </row>
        <row r="11272">
          <cell r="A11272" t="str">
            <v/>
          </cell>
          <cell r="B11272" t="str">
            <v/>
          </cell>
          <cell r="C11272">
            <v>0</v>
          </cell>
          <cell r="D11272" t="str">
            <v/>
          </cell>
          <cell r="E11272">
            <v>0</v>
          </cell>
          <cell r="F11272">
            <v>0</v>
          </cell>
          <cell r="G11272">
            <v>0</v>
          </cell>
        </row>
        <row r="11273">
          <cell r="A11273" t="str">
            <v/>
          </cell>
          <cell r="B11273" t="str">
            <v/>
          </cell>
          <cell r="C11273">
            <v>0</v>
          </cell>
          <cell r="D11273" t="str">
            <v/>
          </cell>
          <cell r="E11273">
            <v>0</v>
          </cell>
          <cell r="F11273">
            <v>0</v>
          </cell>
          <cell r="G11273">
            <v>0</v>
          </cell>
        </row>
        <row r="11274">
          <cell r="A11274" t="str">
            <v/>
          </cell>
          <cell r="B11274" t="str">
            <v/>
          </cell>
          <cell r="C11274">
            <v>0</v>
          </cell>
          <cell r="D11274" t="str">
            <v/>
          </cell>
          <cell r="E11274">
            <v>0</v>
          </cell>
          <cell r="F11274">
            <v>0</v>
          </cell>
          <cell r="G11274">
            <v>0</v>
          </cell>
        </row>
        <row r="11275">
          <cell r="A11275" t="str">
            <v/>
          </cell>
          <cell r="B11275" t="str">
            <v/>
          </cell>
          <cell r="C11275">
            <v>0</v>
          </cell>
          <cell r="D11275" t="str">
            <v/>
          </cell>
          <cell r="E11275">
            <v>0</v>
          </cell>
          <cell r="F11275">
            <v>0</v>
          </cell>
          <cell r="G11275">
            <v>0</v>
          </cell>
        </row>
        <row r="11276">
          <cell r="A11276">
            <v>0</v>
          </cell>
          <cell r="B11276">
            <v>0</v>
          </cell>
          <cell r="C11276">
            <v>0</v>
          </cell>
          <cell r="D11276">
            <v>0</v>
          </cell>
          <cell r="E11276">
            <v>0</v>
          </cell>
          <cell r="F11276" t="str">
            <v>Total A</v>
          </cell>
          <cell r="G11276">
            <v>0</v>
          </cell>
        </row>
        <row r="11277">
          <cell r="A11277">
            <v>0</v>
          </cell>
          <cell r="B11277">
            <v>0</v>
          </cell>
          <cell r="C11277" t="str">
            <v>B - MANO DE OBRA</v>
          </cell>
          <cell r="D11277">
            <v>0</v>
          </cell>
          <cell r="E11277">
            <v>0</v>
          </cell>
          <cell r="F11277">
            <v>0</v>
          </cell>
          <cell r="G11277">
            <v>0</v>
          </cell>
        </row>
        <row r="11278">
          <cell r="A11278" t="str">
            <v/>
          </cell>
          <cell r="B11278">
            <v>0</v>
          </cell>
          <cell r="C11278">
            <v>0</v>
          </cell>
          <cell r="D11278" t="str">
            <v/>
          </cell>
          <cell r="E11278">
            <v>0</v>
          </cell>
          <cell r="F11278">
            <v>0</v>
          </cell>
          <cell r="G11278">
            <v>0</v>
          </cell>
        </row>
        <row r="11279">
          <cell r="A11279" t="str">
            <v/>
          </cell>
          <cell r="B11279">
            <v>0</v>
          </cell>
          <cell r="C11279">
            <v>0</v>
          </cell>
          <cell r="D11279" t="str">
            <v/>
          </cell>
          <cell r="E11279">
            <v>0</v>
          </cell>
          <cell r="F11279">
            <v>0</v>
          </cell>
          <cell r="G11279">
            <v>0</v>
          </cell>
        </row>
        <row r="11280">
          <cell r="A11280" t="str">
            <v/>
          </cell>
          <cell r="B11280">
            <v>0</v>
          </cell>
          <cell r="C11280">
            <v>0</v>
          </cell>
          <cell r="D11280" t="str">
            <v/>
          </cell>
          <cell r="E11280">
            <v>0</v>
          </cell>
          <cell r="F11280">
            <v>0</v>
          </cell>
          <cell r="G11280">
            <v>0</v>
          </cell>
        </row>
        <row r="11281">
          <cell r="A11281" t="str">
            <v/>
          </cell>
          <cell r="B11281">
            <v>0</v>
          </cell>
          <cell r="C11281">
            <v>0</v>
          </cell>
          <cell r="D11281" t="str">
            <v/>
          </cell>
          <cell r="E11281">
            <v>0</v>
          </cell>
          <cell r="F11281">
            <v>0</v>
          </cell>
          <cell r="G11281">
            <v>0</v>
          </cell>
        </row>
        <row r="11282">
          <cell r="A11282" t="str">
            <v/>
          </cell>
          <cell r="B11282">
            <v>0</v>
          </cell>
          <cell r="C11282">
            <v>0</v>
          </cell>
          <cell r="D11282" t="str">
            <v/>
          </cell>
          <cell r="E11282">
            <v>0</v>
          </cell>
          <cell r="F11282">
            <v>0</v>
          </cell>
          <cell r="G11282">
            <v>0</v>
          </cell>
        </row>
        <row r="11283">
          <cell r="A11283" t="str">
            <v/>
          </cell>
          <cell r="B11283">
            <v>0</v>
          </cell>
          <cell r="C11283">
            <v>0</v>
          </cell>
          <cell r="D11283" t="str">
            <v/>
          </cell>
          <cell r="E11283">
            <v>0</v>
          </cell>
          <cell r="F11283">
            <v>0</v>
          </cell>
          <cell r="G11283">
            <v>0</v>
          </cell>
        </row>
        <row r="11284">
          <cell r="A11284" t="str">
            <v/>
          </cell>
          <cell r="B11284">
            <v>0</v>
          </cell>
          <cell r="C11284">
            <v>0</v>
          </cell>
          <cell r="D11284" t="str">
            <v/>
          </cell>
          <cell r="E11284">
            <v>0</v>
          </cell>
          <cell r="F11284">
            <v>0</v>
          </cell>
          <cell r="G11284">
            <v>0</v>
          </cell>
        </row>
        <row r="11285">
          <cell r="A11285" t="str">
            <v/>
          </cell>
          <cell r="B11285">
            <v>0</v>
          </cell>
          <cell r="C11285">
            <v>0</v>
          </cell>
          <cell r="D11285" t="str">
            <v/>
          </cell>
          <cell r="E11285">
            <v>0</v>
          </cell>
          <cell r="F11285">
            <v>0</v>
          </cell>
          <cell r="G11285">
            <v>0</v>
          </cell>
        </row>
        <row r="11286">
          <cell r="A11286">
            <v>0</v>
          </cell>
          <cell r="B11286">
            <v>0</v>
          </cell>
          <cell r="C11286">
            <v>0</v>
          </cell>
          <cell r="D11286">
            <v>0</v>
          </cell>
          <cell r="E11286">
            <v>0</v>
          </cell>
          <cell r="F11286" t="str">
            <v>Total B</v>
          </cell>
          <cell r="G11286">
            <v>0</v>
          </cell>
        </row>
        <row r="11287">
          <cell r="A11287">
            <v>0</v>
          </cell>
          <cell r="B11287">
            <v>0</v>
          </cell>
          <cell r="C11287" t="str">
            <v>C - EQUIPOS</v>
          </cell>
          <cell r="D11287">
            <v>0</v>
          </cell>
          <cell r="E11287">
            <v>0</v>
          </cell>
          <cell r="F11287">
            <v>0</v>
          </cell>
          <cell r="G11287">
            <v>0</v>
          </cell>
        </row>
        <row r="11288">
          <cell r="A11288" t="str">
            <v/>
          </cell>
          <cell r="B11288" t="str">
            <v/>
          </cell>
          <cell r="C11288">
            <v>0</v>
          </cell>
          <cell r="D11288" t="str">
            <v/>
          </cell>
          <cell r="E11288">
            <v>0</v>
          </cell>
          <cell r="F11288">
            <v>0</v>
          </cell>
          <cell r="G11288">
            <v>0</v>
          </cell>
        </row>
        <row r="11289">
          <cell r="A11289" t="str">
            <v/>
          </cell>
          <cell r="B11289" t="str">
            <v/>
          </cell>
          <cell r="C11289">
            <v>0</v>
          </cell>
          <cell r="D11289" t="str">
            <v/>
          </cell>
          <cell r="E11289">
            <v>0</v>
          </cell>
          <cell r="F11289">
            <v>0</v>
          </cell>
          <cell r="G11289">
            <v>0</v>
          </cell>
        </row>
        <row r="11290">
          <cell r="A11290" t="str">
            <v/>
          </cell>
          <cell r="B11290" t="str">
            <v/>
          </cell>
          <cell r="C11290">
            <v>0</v>
          </cell>
          <cell r="D11290" t="str">
            <v/>
          </cell>
          <cell r="E11290">
            <v>0</v>
          </cell>
          <cell r="F11290">
            <v>0</v>
          </cell>
          <cell r="G11290">
            <v>0</v>
          </cell>
        </row>
        <row r="11291">
          <cell r="A11291" t="str">
            <v/>
          </cell>
          <cell r="B11291" t="str">
            <v/>
          </cell>
          <cell r="C11291">
            <v>0</v>
          </cell>
          <cell r="D11291" t="str">
            <v/>
          </cell>
          <cell r="E11291">
            <v>0</v>
          </cell>
          <cell r="F11291">
            <v>0</v>
          </cell>
          <cell r="G11291">
            <v>0</v>
          </cell>
        </row>
        <row r="11292">
          <cell r="A11292" t="str">
            <v/>
          </cell>
          <cell r="B11292" t="str">
            <v/>
          </cell>
          <cell r="C11292">
            <v>0</v>
          </cell>
          <cell r="D11292" t="str">
            <v/>
          </cell>
          <cell r="E11292">
            <v>0</v>
          </cell>
          <cell r="F11292">
            <v>0</v>
          </cell>
          <cell r="G11292">
            <v>0</v>
          </cell>
        </row>
        <row r="11293">
          <cell r="A11293" t="str">
            <v/>
          </cell>
          <cell r="B11293" t="str">
            <v/>
          </cell>
          <cell r="C11293">
            <v>0</v>
          </cell>
          <cell r="D11293" t="str">
            <v/>
          </cell>
          <cell r="E11293">
            <v>0</v>
          </cell>
          <cell r="F11293">
            <v>0</v>
          </cell>
          <cell r="G11293">
            <v>0</v>
          </cell>
        </row>
        <row r="11294">
          <cell r="A11294" t="str">
            <v/>
          </cell>
          <cell r="B11294" t="str">
            <v/>
          </cell>
          <cell r="C11294">
            <v>0</v>
          </cell>
          <cell r="D11294" t="str">
            <v/>
          </cell>
          <cell r="E11294">
            <v>0</v>
          </cell>
          <cell r="F11294">
            <v>0</v>
          </cell>
          <cell r="G11294">
            <v>0</v>
          </cell>
        </row>
        <row r="11295">
          <cell r="A11295" t="str">
            <v/>
          </cell>
          <cell r="B11295" t="str">
            <v/>
          </cell>
          <cell r="C11295">
            <v>0</v>
          </cell>
          <cell r="D11295" t="str">
            <v/>
          </cell>
          <cell r="E11295">
            <v>0</v>
          </cell>
          <cell r="F11295">
            <v>0</v>
          </cell>
          <cell r="G11295">
            <v>0</v>
          </cell>
        </row>
        <row r="11296">
          <cell r="A11296" t="str">
            <v/>
          </cell>
          <cell r="B11296" t="str">
            <v/>
          </cell>
          <cell r="C11296">
            <v>0</v>
          </cell>
          <cell r="D11296" t="str">
            <v/>
          </cell>
          <cell r="E11296">
            <v>0</v>
          </cell>
          <cell r="F11296">
            <v>0</v>
          </cell>
          <cell r="G11296">
            <v>0</v>
          </cell>
        </row>
        <row r="11297">
          <cell r="A11297">
            <v>0</v>
          </cell>
          <cell r="B11297">
            <v>0</v>
          </cell>
          <cell r="C11297">
            <v>0</v>
          </cell>
          <cell r="D11297">
            <v>0</v>
          </cell>
          <cell r="E11297">
            <v>0</v>
          </cell>
          <cell r="F11297" t="str">
            <v>Total C</v>
          </cell>
          <cell r="G11297">
            <v>0</v>
          </cell>
        </row>
        <row r="11298">
          <cell r="A11298">
            <v>0</v>
          </cell>
          <cell r="B11298">
            <v>0</v>
          </cell>
          <cell r="C11298">
            <v>0</v>
          </cell>
          <cell r="D11298">
            <v>0</v>
          </cell>
          <cell r="E11298">
            <v>0</v>
          </cell>
          <cell r="F11298">
            <v>0</v>
          </cell>
          <cell r="G11298">
            <v>0</v>
          </cell>
        </row>
        <row r="11299">
          <cell r="A11299" t="str">
            <v/>
          </cell>
          <cell r="B11299" t="str">
            <v/>
          </cell>
          <cell r="C11299">
            <v>0</v>
          </cell>
          <cell r="D11299" t="str">
            <v>Costo  Neto</v>
          </cell>
          <cell r="E11299">
            <v>0</v>
          </cell>
          <cell r="F11299" t="str">
            <v>Total D=A+B+C</v>
          </cell>
          <cell r="G11299">
            <v>0</v>
          </cell>
        </row>
        <row r="11301">
          <cell r="A11301" t="str">
            <v>ANALISIS DE PRECIOS</v>
          </cell>
          <cell r="B11301">
            <v>0</v>
          </cell>
          <cell r="C11301">
            <v>0</v>
          </cell>
          <cell r="D11301">
            <v>0</v>
          </cell>
          <cell r="E11301">
            <v>0</v>
          </cell>
          <cell r="F11301">
            <v>0</v>
          </cell>
          <cell r="G11301">
            <v>0</v>
          </cell>
        </row>
        <row r="11302">
          <cell r="A11302" t="str">
            <v>COMITENTE:</v>
          </cell>
          <cell r="B11302" t="str">
            <v>DIRECCIÓN DE ARQUITECTURA</v>
          </cell>
          <cell r="C11302">
            <v>0</v>
          </cell>
          <cell r="D11302">
            <v>0</v>
          </cell>
          <cell r="E11302">
            <v>0</v>
          </cell>
          <cell r="F11302">
            <v>0</v>
          </cell>
          <cell r="G11302">
            <v>0</v>
          </cell>
        </row>
        <row r="11303">
          <cell r="A11303" t="str">
            <v>CONTRATISTA:</v>
          </cell>
          <cell r="B11303" t="str">
            <v>FUNCIONALES SIGOP</v>
          </cell>
          <cell r="C11303">
            <v>0</v>
          </cell>
          <cell r="D11303">
            <v>0</v>
          </cell>
          <cell r="E11303">
            <v>0</v>
          </cell>
          <cell r="F11303">
            <v>0</v>
          </cell>
          <cell r="G11303">
            <v>0</v>
          </cell>
        </row>
        <row r="11304">
          <cell r="A11304" t="str">
            <v>OBRA:</v>
          </cell>
          <cell r="B11304" t="str">
            <v>PRUEBA PLANILLA DE MEDICION</v>
          </cell>
          <cell r="C11304">
            <v>0</v>
          </cell>
          <cell r="D11304">
            <v>0</v>
          </cell>
          <cell r="E11304">
            <v>0</v>
          </cell>
          <cell r="F11304" t="str">
            <v>PRECIOS A:</v>
          </cell>
          <cell r="G11304">
            <v>0</v>
          </cell>
        </row>
        <row r="11305">
          <cell r="A11305" t="str">
            <v>UBICACIÓN:</v>
          </cell>
          <cell r="B11305" t="str">
            <v>CENTRO CIVICO</v>
          </cell>
          <cell r="C11305">
            <v>0</v>
          </cell>
          <cell r="D11305">
            <v>0</v>
          </cell>
          <cell r="E11305">
            <v>0</v>
          </cell>
          <cell r="F11305">
            <v>0</v>
          </cell>
          <cell r="G11305">
            <v>0</v>
          </cell>
        </row>
        <row r="11306">
          <cell r="A11306" t="str">
            <v>RUBRO:</v>
          </cell>
          <cell r="B11306" t="str">
            <v/>
          </cell>
          <cell r="C11306" t="str">
            <v/>
          </cell>
          <cell r="D11306">
            <v>0</v>
          </cell>
          <cell r="E11306">
            <v>0</v>
          </cell>
          <cell r="F11306">
            <v>0</v>
          </cell>
          <cell r="G11306">
            <v>0</v>
          </cell>
        </row>
        <row r="11307">
          <cell r="A11307" t="str">
            <v>ITEM:</v>
          </cell>
          <cell r="B11307" t="str">
            <v/>
          </cell>
          <cell r="C11307" t="str">
            <v/>
          </cell>
          <cell r="D11307">
            <v>0</v>
          </cell>
          <cell r="E11307">
            <v>0</v>
          </cell>
          <cell r="F11307" t="str">
            <v>UNIDAD:</v>
          </cell>
          <cell r="G11307" t="str">
            <v/>
          </cell>
        </row>
        <row r="11308">
          <cell r="A11308">
            <v>0</v>
          </cell>
          <cell r="B11308">
            <v>0</v>
          </cell>
          <cell r="C11308">
            <v>0</v>
          </cell>
          <cell r="D11308">
            <v>0</v>
          </cell>
          <cell r="E11308">
            <v>0</v>
          </cell>
          <cell r="F11308">
            <v>0</v>
          </cell>
          <cell r="G11308">
            <v>0</v>
          </cell>
        </row>
        <row r="11309">
          <cell r="A11309" t="str">
            <v>DATOS REDETERMINACION</v>
          </cell>
          <cell r="B11309">
            <v>0</v>
          </cell>
          <cell r="C11309" t="str">
            <v>DESIGNACION</v>
          </cell>
          <cell r="D11309" t="str">
            <v>U</v>
          </cell>
          <cell r="E11309" t="str">
            <v>Cantidad</v>
          </cell>
          <cell r="F11309" t="str">
            <v>$ Unitarios</v>
          </cell>
          <cell r="G11309" t="str">
            <v>$ Parcial</v>
          </cell>
        </row>
        <row r="11310">
          <cell r="A11310" t="str">
            <v>CÓDIGO</v>
          </cell>
          <cell r="B11310" t="str">
            <v>DESCRIPCIÓN</v>
          </cell>
          <cell r="C11310">
            <v>0</v>
          </cell>
          <cell r="D11310">
            <v>0</v>
          </cell>
          <cell r="E11310">
            <v>0</v>
          </cell>
          <cell r="F11310">
            <v>0</v>
          </cell>
          <cell r="G11310">
            <v>0</v>
          </cell>
        </row>
        <row r="11311">
          <cell r="A11311">
            <v>0</v>
          </cell>
          <cell r="B11311">
            <v>0</v>
          </cell>
          <cell r="C11311" t="str">
            <v>A - MATERIALES</v>
          </cell>
          <cell r="D11311">
            <v>0</v>
          </cell>
          <cell r="E11311">
            <v>0</v>
          </cell>
          <cell r="F11311">
            <v>0</v>
          </cell>
          <cell r="G11311">
            <v>0</v>
          </cell>
        </row>
        <row r="11312">
          <cell r="A11312" t="str">
            <v/>
          </cell>
          <cell r="B11312" t="str">
            <v/>
          </cell>
          <cell r="C11312">
            <v>0</v>
          </cell>
          <cell r="D11312" t="str">
            <v/>
          </cell>
          <cell r="E11312">
            <v>0</v>
          </cell>
          <cell r="F11312">
            <v>0</v>
          </cell>
          <cell r="G11312">
            <v>0</v>
          </cell>
        </row>
        <row r="11313">
          <cell r="A11313" t="str">
            <v/>
          </cell>
          <cell r="B11313" t="str">
            <v/>
          </cell>
          <cell r="C11313">
            <v>0</v>
          </cell>
          <cell r="D11313" t="str">
            <v/>
          </cell>
          <cell r="E11313">
            <v>0</v>
          </cell>
          <cell r="F11313">
            <v>0</v>
          </cell>
          <cell r="G11313">
            <v>0</v>
          </cell>
        </row>
        <row r="11314">
          <cell r="A11314" t="str">
            <v/>
          </cell>
          <cell r="B11314" t="str">
            <v/>
          </cell>
          <cell r="C11314">
            <v>0</v>
          </cell>
          <cell r="D11314" t="str">
            <v/>
          </cell>
          <cell r="E11314">
            <v>0</v>
          </cell>
          <cell r="F11314">
            <v>0</v>
          </cell>
          <cell r="G11314">
            <v>0</v>
          </cell>
        </row>
        <row r="11315">
          <cell r="A11315" t="str">
            <v/>
          </cell>
          <cell r="B11315" t="str">
            <v/>
          </cell>
          <cell r="C11315">
            <v>0</v>
          </cell>
          <cell r="D11315" t="str">
            <v/>
          </cell>
          <cell r="E11315">
            <v>0</v>
          </cell>
          <cell r="F11315">
            <v>0</v>
          </cell>
          <cell r="G11315">
            <v>0</v>
          </cell>
        </row>
        <row r="11316">
          <cell r="A11316" t="str">
            <v/>
          </cell>
          <cell r="B11316" t="str">
            <v/>
          </cell>
          <cell r="C11316">
            <v>0</v>
          </cell>
          <cell r="D11316" t="str">
            <v/>
          </cell>
          <cell r="E11316">
            <v>0</v>
          </cell>
          <cell r="F11316">
            <v>0</v>
          </cell>
          <cell r="G11316">
            <v>0</v>
          </cell>
        </row>
        <row r="11317">
          <cell r="A11317" t="str">
            <v/>
          </cell>
          <cell r="B11317" t="str">
            <v/>
          </cell>
          <cell r="C11317">
            <v>0</v>
          </cell>
          <cell r="D11317" t="str">
            <v/>
          </cell>
          <cell r="E11317">
            <v>0</v>
          </cell>
          <cell r="F11317">
            <v>0</v>
          </cell>
          <cell r="G11317">
            <v>0</v>
          </cell>
        </row>
        <row r="11318">
          <cell r="A11318" t="str">
            <v/>
          </cell>
          <cell r="B11318" t="str">
            <v/>
          </cell>
          <cell r="C11318">
            <v>0</v>
          </cell>
          <cell r="D11318" t="str">
            <v/>
          </cell>
          <cell r="E11318">
            <v>0</v>
          </cell>
          <cell r="F11318">
            <v>0</v>
          </cell>
          <cell r="G11318">
            <v>0</v>
          </cell>
        </row>
        <row r="11319">
          <cell r="A11319" t="str">
            <v/>
          </cell>
          <cell r="B11319" t="str">
            <v/>
          </cell>
          <cell r="C11319">
            <v>0</v>
          </cell>
          <cell r="D11319" t="str">
            <v/>
          </cell>
          <cell r="E11319">
            <v>0</v>
          </cell>
          <cell r="F11319">
            <v>0</v>
          </cell>
          <cell r="G11319">
            <v>0</v>
          </cell>
        </row>
        <row r="11320">
          <cell r="A11320" t="str">
            <v/>
          </cell>
          <cell r="B11320" t="str">
            <v/>
          </cell>
          <cell r="C11320">
            <v>0</v>
          </cell>
          <cell r="D11320" t="str">
            <v/>
          </cell>
          <cell r="E11320">
            <v>0</v>
          </cell>
          <cell r="F11320">
            <v>0</v>
          </cell>
          <cell r="G11320">
            <v>0</v>
          </cell>
        </row>
        <row r="11321">
          <cell r="A11321" t="str">
            <v/>
          </cell>
          <cell r="B11321" t="str">
            <v/>
          </cell>
          <cell r="C11321">
            <v>0</v>
          </cell>
          <cell r="D11321" t="str">
            <v/>
          </cell>
          <cell r="E11321">
            <v>0</v>
          </cell>
          <cell r="F11321">
            <v>0</v>
          </cell>
          <cell r="G11321">
            <v>0</v>
          </cell>
        </row>
        <row r="11322">
          <cell r="A11322" t="str">
            <v/>
          </cell>
          <cell r="B11322" t="str">
            <v/>
          </cell>
          <cell r="C11322">
            <v>0</v>
          </cell>
          <cell r="D11322" t="str">
            <v/>
          </cell>
          <cell r="E11322">
            <v>0</v>
          </cell>
          <cell r="F11322">
            <v>0</v>
          </cell>
          <cell r="G11322">
            <v>0</v>
          </cell>
        </row>
        <row r="11323">
          <cell r="A11323" t="str">
            <v/>
          </cell>
          <cell r="B11323" t="str">
            <v/>
          </cell>
          <cell r="C11323">
            <v>0</v>
          </cell>
          <cell r="D11323" t="str">
            <v/>
          </cell>
          <cell r="E11323">
            <v>0</v>
          </cell>
          <cell r="F11323">
            <v>0</v>
          </cell>
          <cell r="G11323">
            <v>0</v>
          </cell>
        </row>
        <row r="11324">
          <cell r="A11324" t="str">
            <v/>
          </cell>
          <cell r="B11324" t="str">
            <v/>
          </cell>
          <cell r="C11324">
            <v>0</v>
          </cell>
          <cell r="D11324" t="str">
            <v/>
          </cell>
          <cell r="E11324">
            <v>0</v>
          </cell>
          <cell r="F11324">
            <v>0</v>
          </cell>
          <cell r="G11324">
            <v>0</v>
          </cell>
        </row>
        <row r="11325">
          <cell r="A11325" t="str">
            <v/>
          </cell>
          <cell r="B11325" t="str">
            <v/>
          </cell>
          <cell r="C11325">
            <v>0</v>
          </cell>
          <cell r="D11325" t="str">
            <v/>
          </cell>
          <cell r="E11325">
            <v>0</v>
          </cell>
          <cell r="F11325">
            <v>0</v>
          </cell>
          <cell r="G11325">
            <v>0</v>
          </cell>
        </row>
        <row r="11326">
          <cell r="A11326">
            <v>0</v>
          </cell>
          <cell r="B11326">
            <v>0</v>
          </cell>
          <cell r="C11326">
            <v>0</v>
          </cell>
          <cell r="D11326">
            <v>0</v>
          </cell>
          <cell r="E11326">
            <v>0</v>
          </cell>
          <cell r="F11326" t="str">
            <v>Total A</v>
          </cell>
          <cell r="G11326">
            <v>0</v>
          </cell>
        </row>
        <row r="11327">
          <cell r="A11327">
            <v>0</v>
          </cell>
          <cell r="B11327">
            <v>0</v>
          </cell>
          <cell r="C11327" t="str">
            <v>B - MANO DE OBRA</v>
          </cell>
          <cell r="D11327">
            <v>0</v>
          </cell>
          <cell r="E11327">
            <v>0</v>
          </cell>
          <cell r="F11327">
            <v>0</v>
          </cell>
          <cell r="G11327">
            <v>0</v>
          </cell>
        </row>
        <row r="11328">
          <cell r="A11328" t="str">
            <v/>
          </cell>
          <cell r="B11328">
            <v>0</v>
          </cell>
          <cell r="C11328">
            <v>0</v>
          </cell>
          <cell r="D11328" t="str">
            <v/>
          </cell>
          <cell r="E11328">
            <v>0</v>
          </cell>
          <cell r="F11328">
            <v>0</v>
          </cell>
          <cell r="G11328">
            <v>0</v>
          </cell>
        </row>
        <row r="11329">
          <cell r="A11329" t="str">
            <v/>
          </cell>
          <cell r="B11329">
            <v>0</v>
          </cell>
          <cell r="C11329">
            <v>0</v>
          </cell>
          <cell r="D11329" t="str">
            <v/>
          </cell>
          <cell r="E11329">
            <v>0</v>
          </cell>
          <cell r="F11329">
            <v>0</v>
          </cell>
          <cell r="G11329">
            <v>0</v>
          </cell>
        </row>
        <row r="11330">
          <cell r="A11330" t="str">
            <v/>
          </cell>
          <cell r="B11330">
            <v>0</v>
          </cell>
          <cell r="C11330">
            <v>0</v>
          </cell>
          <cell r="D11330" t="str">
            <v/>
          </cell>
          <cell r="E11330">
            <v>0</v>
          </cell>
          <cell r="F11330">
            <v>0</v>
          </cell>
          <cell r="G11330">
            <v>0</v>
          </cell>
        </row>
        <row r="11331">
          <cell r="A11331" t="str">
            <v/>
          </cell>
          <cell r="B11331">
            <v>0</v>
          </cell>
          <cell r="C11331">
            <v>0</v>
          </cell>
          <cell r="D11331" t="str">
            <v/>
          </cell>
          <cell r="E11331">
            <v>0</v>
          </cell>
          <cell r="F11331">
            <v>0</v>
          </cell>
          <cell r="G11331">
            <v>0</v>
          </cell>
        </row>
        <row r="11332">
          <cell r="A11332" t="str">
            <v/>
          </cell>
          <cell r="B11332">
            <v>0</v>
          </cell>
          <cell r="C11332">
            <v>0</v>
          </cell>
          <cell r="D11332" t="str">
            <v/>
          </cell>
          <cell r="E11332">
            <v>0</v>
          </cell>
          <cell r="F11332">
            <v>0</v>
          </cell>
          <cell r="G11332">
            <v>0</v>
          </cell>
        </row>
        <row r="11333">
          <cell r="A11333" t="str">
            <v/>
          </cell>
          <cell r="B11333">
            <v>0</v>
          </cell>
          <cell r="C11333">
            <v>0</v>
          </cell>
          <cell r="D11333" t="str">
            <v/>
          </cell>
          <cell r="E11333">
            <v>0</v>
          </cell>
          <cell r="F11333">
            <v>0</v>
          </cell>
          <cell r="G11333">
            <v>0</v>
          </cell>
        </row>
        <row r="11334">
          <cell r="A11334" t="str">
            <v/>
          </cell>
          <cell r="B11334">
            <v>0</v>
          </cell>
          <cell r="C11334">
            <v>0</v>
          </cell>
          <cell r="D11334" t="str">
            <v/>
          </cell>
          <cell r="E11334">
            <v>0</v>
          </cell>
          <cell r="F11334">
            <v>0</v>
          </cell>
          <cell r="G11334">
            <v>0</v>
          </cell>
        </row>
        <row r="11335">
          <cell r="A11335" t="str">
            <v/>
          </cell>
          <cell r="B11335">
            <v>0</v>
          </cell>
          <cell r="C11335">
            <v>0</v>
          </cell>
          <cell r="D11335" t="str">
            <v/>
          </cell>
          <cell r="E11335">
            <v>0</v>
          </cell>
          <cell r="F11335">
            <v>0</v>
          </cell>
          <cell r="G11335">
            <v>0</v>
          </cell>
        </row>
        <row r="11336">
          <cell r="A11336">
            <v>0</v>
          </cell>
          <cell r="B11336">
            <v>0</v>
          </cell>
          <cell r="C11336">
            <v>0</v>
          </cell>
          <cell r="D11336">
            <v>0</v>
          </cell>
          <cell r="E11336">
            <v>0</v>
          </cell>
          <cell r="F11336" t="str">
            <v>Total B</v>
          </cell>
          <cell r="G11336">
            <v>0</v>
          </cell>
        </row>
        <row r="11337">
          <cell r="A11337">
            <v>0</v>
          </cell>
          <cell r="B11337">
            <v>0</v>
          </cell>
          <cell r="C11337" t="str">
            <v>C - EQUIPOS</v>
          </cell>
          <cell r="D11337">
            <v>0</v>
          </cell>
          <cell r="E11337">
            <v>0</v>
          </cell>
          <cell r="F11337">
            <v>0</v>
          </cell>
          <cell r="G11337">
            <v>0</v>
          </cell>
        </row>
        <row r="11338">
          <cell r="A11338" t="str">
            <v/>
          </cell>
          <cell r="B11338" t="str">
            <v/>
          </cell>
          <cell r="C11338">
            <v>0</v>
          </cell>
          <cell r="D11338" t="str">
            <v/>
          </cell>
          <cell r="E11338">
            <v>0</v>
          </cell>
          <cell r="F11338">
            <v>0</v>
          </cell>
          <cell r="G11338">
            <v>0</v>
          </cell>
        </row>
        <row r="11339">
          <cell r="A11339" t="str">
            <v/>
          </cell>
          <cell r="B11339" t="str">
            <v/>
          </cell>
          <cell r="C11339">
            <v>0</v>
          </cell>
          <cell r="D11339" t="str">
            <v/>
          </cell>
          <cell r="E11339">
            <v>0</v>
          </cell>
          <cell r="F11339">
            <v>0</v>
          </cell>
          <cell r="G11339">
            <v>0</v>
          </cell>
        </row>
        <row r="11340">
          <cell r="A11340" t="str">
            <v/>
          </cell>
          <cell r="B11340" t="str">
            <v/>
          </cell>
          <cell r="C11340">
            <v>0</v>
          </cell>
          <cell r="D11340" t="str">
            <v/>
          </cell>
          <cell r="E11340">
            <v>0</v>
          </cell>
          <cell r="F11340">
            <v>0</v>
          </cell>
          <cell r="G11340">
            <v>0</v>
          </cell>
        </row>
        <row r="11341">
          <cell r="A11341" t="str">
            <v/>
          </cell>
          <cell r="B11341" t="str">
            <v/>
          </cell>
          <cell r="C11341">
            <v>0</v>
          </cell>
          <cell r="D11341" t="str">
            <v/>
          </cell>
          <cell r="E11341">
            <v>0</v>
          </cell>
          <cell r="F11341">
            <v>0</v>
          </cell>
          <cell r="G11341">
            <v>0</v>
          </cell>
        </row>
        <row r="11342">
          <cell r="A11342" t="str">
            <v/>
          </cell>
          <cell r="B11342" t="str">
            <v/>
          </cell>
          <cell r="C11342">
            <v>0</v>
          </cell>
          <cell r="D11342" t="str">
            <v/>
          </cell>
          <cell r="E11342">
            <v>0</v>
          </cell>
          <cell r="F11342">
            <v>0</v>
          </cell>
          <cell r="G11342">
            <v>0</v>
          </cell>
        </row>
        <row r="11343">
          <cell r="A11343" t="str">
            <v/>
          </cell>
          <cell r="B11343" t="str">
            <v/>
          </cell>
          <cell r="C11343">
            <v>0</v>
          </cell>
          <cell r="D11343" t="str">
            <v/>
          </cell>
          <cell r="E11343">
            <v>0</v>
          </cell>
          <cell r="F11343">
            <v>0</v>
          </cell>
          <cell r="G11343">
            <v>0</v>
          </cell>
        </row>
        <row r="11344">
          <cell r="A11344" t="str">
            <v/>
          </cell>
          <cell r="B11344" t="str">
            <v/>
          </cell>
          <cell r="C11344">
            <v>0</v>
          </cell>
          <cell r="D11344" t="str">
            <v/>
          </cell>
          <cell r="E11344">
            <v>0</v>
          </cell>
          <cell r="F11344">
            <v>0</v>
          </cell>
          <cell r="G11344">
            <v>0</v>
          </cell>
        </row>
        <row r="11345">
          <cell r="A11345" t="str">
            <v/>
          </cell>
          <cell r="B11345" t="str">
            <v/>
          </cell>
          <cell r="C11345">
            <v>0</v>
          </cell>
          <cell r="D11345" t="str">
            <v/>
          </cell>
          <cell r="E11345">
            <v>0</v>
          </cell>
          <cell r="F11345">
            <v>0</v>
          </cell>
          <cell r="G11345">
            <v>0</v>
          </cell>
        </row>
        <row r="11346">
          <cell r="A11346" t="str">
            <v/>
          </cell>
          <cell r="B11346" t="str">
            <v/>
          </cell>
          <cell r="C11346">
            <v>0</v>
          </cell>
          <cell r="D11346" t="str">
            <v/>
          </cell>
          <cell r="E11346">
            <v>0</v>
          </cell>
          <cell r="F11346">
            <v>0</v>
          </cell>
          <cell r="G11346">
            <v>0</v>
          </cell>
        </row>
        <row r="11347">
          <cell r="A11347">
            <v>0</v>
          </cell>
          <cell r="B11347">
            <v>0</v>
          </cell>
          <cell r="C11347">
            <v>0</v>
          </cell>
          <cell r="D11347">
            <v>0</v>
          </cell>
          <cell r="E11347">
            <v>0</v>
          </cell>
          <cell r="F11347" t="str">
            <v>Total C</v>
          </cell>
          <cell r="G11347">
            <v>0</v>
          </cell>
        </row>
        <row r="11348">
          <cell r="A11348">
            <v>0</v>
          </cell>
          <cell r="B11348">
            <v>0</v>
          </cell>
          <cell r="C11348">
            <v>0</v>
          </cell>
          <cell r="D11348">
            <v>0</v>
          </cell>
          <cell r="E11348">
            <v>0</v>
          </cell>
          <cell r="F11348">
            <v>0</v>
          </cell>
          <cell r="G11348">
            <v>0</v>
          </cell>
        </row>
        <row r="11349">
          <cell r="A11349" t="str">
            <v/>
          </cell>
          <cell r="B11349" t="str">
            <v/>
          </cell>
          <cell r="C11349">
            <v>0</v>
          </cell>
          <cell r="D11349" t="str">
            <v>Costo  Neto</v>
          </cell>
          <cell r="E11349">
            <v>0</v>
          </cell>
          <cell r="F11349" t="str">
            <v>Total D=A+B+C</v>
          </cell>
          <cell r="G11349">
            <v>0</v>
          </cell>
        </row>
        <row r="11351">
          <cell r="A11351" t="str">
            <v>ANALISIS DE PRECIOS</v>
          </cell>
          <cell r="B11351">
            <v>0</v>
          </cell>
          <cell r="C11351">
            <v>0</v>
          </cell>
          <cell r="D11351">
            <v>0</v>
          </cell>
          <cell r="E11351">
            <v>0</v>
          </cell>
          <cell r="F11351">
            <v>0</v>
          </cell>
          <cell r="G11351">
            <v>0</v>
          </cell>
        </row>
        <row r="11352">
          <cell r="A11352" t="str">
            <v>COMITENTE:</v>
          </cell>
          <cell r="B11352" t="str">
            <v>DIRECCIÓN DE ARQUITECTURA</v>
          </cell>
          <cell r="C11352">
            <v>0</v>
          </cell>
          <cell r="D11352">
            <v>0</v>
          </cell>
          <cell r="E11352">
            <v>0</v>
          </cell>
          <cell r="F11352">
            <v>0</v>
          </cell>
          <cell r="G11352">
            <v>0</v>
          </cell>
        </row>
        <row r="11353">
          <cell r="A11353" t="str">
            <v>CONTRATISTA:</v>
          </cell>
          <cell r="B11353" t="str">
            <v>FUNCIONALES SIGOP</v>
          </cell>
          <cell r="C11353">
            <v>0</v>
          </cell>
          <cell r="D11353">
            <v>0</v>
          </cell>
          <cell r="E11353">
            <v>0</v>
          </cell>
          <cell r="F11353">
            <v>0</v>
          </cell>
          <cell r="G11353">
            <v>0</v>
          </cell>
        </row>
        <row r="11354">
          <cell r="A11354" t="str">
            <v>OBRA:</v>
          </cell>
          <cell r="B11354" t="str">
            <v>PRUEBA PLANILLA DE MEDICION</v>
          </cell>
          <cell r="C11354">
            <v>0</v>
          </cell>
          <cell r="D11354">
            <v>0</v>
          </cell>
          <cell r="E11354">
            <v>0</v>
          </cell>
          <cell r="F11354" t="str">
            <v>PRECIOS A:</v>
          </cell>
          <cell r="G11354">
            <v>0</v>
          </cell>
        </row>
        <row r="11355">
          <cell r="A11355" t="str">
            <v>UBICACIÓN:</v>
          </cell>
          <cell r="B11355" t="str">
            <v>CENTRO CIVICO</v>
          </cell>
          <cell r="C11355">
            <v>0</v>
          </cell>
          <cell r="D11355">
            <v>0</v>
          </cell>
          <cell r="E11355">
            <v>0</v>
          </cell>
          <cell r="F11355">
            <v>0</v>
          </cell>
          <cell r="G11355">
            <v>0</v>
          </cell>
        </row>
        <row r="11356">
          <cell r="A11356" t="str">
            <v>RUBRO:</v>
          </cell>
          <cell r="B11356" t="str">
            <v/>
          </cell>
          <cell r="C11356" t="str">
            <v/>
          </cell>
          <cell r="D11356">
            <v>0</v>
          </cell>
          <cell r="E11356">
            <v>0</v>
          </cell>
          <cell r="F11356">
            <v>0</v>
          </cell>
          <cell r="G11356">
            <v>0</v>
          </cell>
        </row>
        <row r="11357">
          <cell r="A11357" t="str">
            <v>ITEM:</v>
          </cell>
          <cell r="B11357" t="str">
            <v/>
          </cell>
          <cell r="C11357" t="str">
            <v/>
          </cell>
          <cell r="D11357">
            <v>0</v>
          </cell>
          <cell r="E11357">
            <v>0</v>
          </cell>
          <cell r="F11357" t="str">
            <v>UNIDAD:</v>
          </cell>
          <cell r="G11357" t="str">
            <v/>
          </cell>
        </row>
        <row r="11358">
          <cell r="A11358">
            <v>0</v>
          </cell>
          <cell r="B11358">
            <v>0</v>
          </cell>
          <cell r="C11358">
            <v>0</v>
          </cell>
          <cell r="D11358">
            <v>0</v>
          </cell>
          <cell r="E11358">
            <v>0</v>
          </cell>
          <cell r="F11358">
            <v>0</v>
          </cell>
          <cell r="G11358">
            <v>0</v>
          </cell>
        </row>
        <row r="11359">
          <cell r="A11359" t="str">
            <v>DATOS REDETERMINACION</v>
          </cell>
          <cell r="B11359">
            <v>0</v>
          </cell>
          <cell r="C11359" t="str">
            <v>DESIGNACION</v>
          </cell>
          <cell r="D11359" t="str">
            <v>U</v>
          </cell>
          <cell r="E11359" t="str">
            <v>Cantidad</v>
          </cell>
          <cell r="F11359" t="str">
            <v>$ Unitarios</v>
          </cell>
          <cell r="G11359" t="str">
            <v>$ Parcial</v>
          </cell>
        </row>
        <row r="11360">
          <cell r="A11360" t="str">
            <v>CÓDIGO</v>
          </cell>
          <cell r="B11360" t="str">
            <v>DESCRIPCIÓN</v>
          </cell>
          <cell r="C11360">
            <v>0</v>
          </cell>
          <cell r="D11360">
            <v>0</v>
          </cell>
          <cell r="E11360">
            <v>0</v>
          </cell>
          <cell r="F11360">
            <v>0</v>
          </cell>
          <cell r="G11360">
            <v>0</v>
          </cell>
        </row>
        <row r="11361">
          <cell r="A11361">
            <v>0</v>
          </cell>
          <cell r="B11361">
            <v>0</v>
          </cell>
          <cell r="C11361" t="str">
            <v>A - MATERIALES</v>
          </cell>
          <cell r="D11361">
            <v>0</v>
          </cell>
          <cell r="E11361">
            <v>0</v>
          </cell>
          <cell r="F11361">
            <v>0</v>
          </cell>
          <cell r="G11361">
            <v>0</v>
          </cell>
        </row>
        <row r="11362">
          <cell r="A11362" t="str">
            <v/>
          </cell>
          <cell r="B11362" t="str">
            <v/>
          </cell>
          <cell r="C11362">
            <v>0</v>
          </cell>
          <cell r="D11362" t="str">
            <v/>
          </cell>
          <cell r="E11362">
            <v>0</v>
          </cell>
          <cell r="F11362">
            <v>0</v>
          </cell>
          <cell r="G11362">
            <v>0</v>
          </cell>
        </row>
        <row r="11363">
          <cell r="A11363" t="str">
            <v/>
          </cell>
          <cell r="B11363" t="str">
            <v/>
          </cell>
          <cell r="C11363">
            <v>0</v>
          </cell>
          <cell r="D11363" t="str">
            <v/>
          </cell>
          <cell r="E11363">
            <v>0</v>
          </cell>
          <cell r="F11363">
            <v>0</v>
          </cell>
          <cell r="G11363">
            <v>0</v>
          </cell>
        </row>
        <row r="11364">
          <cell r="A11364" t="str">
            <v/>
          </cell>
          <cell r="B11364" t="str">
            <v/>
          </cell>
          <cell r="C11364">
            <v>0</v>
          </cell>
          <cell r="D11364" t="str">
            <v/>
          </cell>
          <cell r="E11364">
            <v>0</v>
          </cell>
          <cell r="F11364">
            <v>0</v>
          </cell>
          <cell r="G11364">
            <v>0</v>
          </cell>
        </row>
        <row r="11365">
          <cell r="A11365" t="str">
            <v/>
          </cell>
          <cell r="B11365" t="str">
            <v/>
          </cell>
          <cell r="C11365">
            <v>0</v>
          </cell>
          <cell r="D11365" t="str">
            <v/>
          </cell>
          <cell r="E11365">
            <v>0</v>
          </cell>
          <cell r="F11365">
            <v>0</v>
          </cell>
          <cell r="G11365">
            <v>0</v>
          </cell>
        </row>
        <row r="11366">
          <cell r="A11366" t="str">
            <v/>
          </cell>
          <cell r="B11366" t="str">
            <v/>
          </cell>
          <cell r="C11366">
            <v>0</v>
          </cell>
          <cell r="D11366" t="str">
            <v/>
          </cell>
          <cell r="E11366">
            <v>0</v>
          </cell>
          <cell r="F11366">
            <v>0</v>
          </cell>
          <cell r="G11366">
            <v>0</v>
          </cell>
        </row>
        <row r="11367">
          <cell r="A11367" t="str">
            <v/>
          </cell>
          <cell r="B11367" t="str">
            <v/>
          </cell>
          <cell r="C11367">
            <v>0</v>
          </cell>
          <cell r="D11367" t="str">
            <v/>
          </cell>
          <cell r="E11367">
            <v>0</v>
          </cell>
          <cell r="F11367">
            <v>0</v>
          </cell>
          <cell r="G11367">
            <v>0</v>
          </cell>
        </row>
        <row r="11368">
          <cell r="A11368" t="str">
            <v/>
          </cell>
          <cell r="B11368" t="str">
            <v/>
          </cell>
          <cell r="C11368">
            <v>0</v>
          </cell>
          <cell r="D11368" t="str">
            <v/>
          </cell>
          <cell r="E11368">
            <v>0</v>
          </cell>
          <cell r="F11368">
            <v>0</v>
          </cell>
          <cell r="G11368">
            <v>0</v>
          </cell>
        </row>
        <row r="11369">
          <cell r="A11369" t="str">
            <v/>
          </cell>
          <cell r="B11369" t="str">
            <v/>
          </cell>
          <cell r="C11369">
            <v>0</v>
          </cell>
          <cell r="D11369" t="str">
            <v/>
          </cell>
          <cell r="E11369">
            <v>0</v>
          </cell>
          <cell r="F11369">
            <v>0</v>
          </cell>
          <cell r="G11369">
            <v>0</v>
          </cell>
        </row>
        <row r="11370">
          <cell r="A11370" t="str">
            <v/>
          </cell>
          <cell r="B11370" t="str">
            <v/>
          </cell>
          <cell r="C11370">
            <v>0</v>
          </cell>
          <cell r="D11370" t="str">
            <v/>
          </cell>
          <cell r="E11370">
            <v>0</v>
          </cell>
          <cell r="F11370">
            <v>0</v>
          </cell>
          <cell r="G11370">
            <v>0</v>
          </cell>
        </row>
        <row r="11371">
          <cell r="A11371" t="str">
            <v/>
          </cell>
          <cell r="B11371" t="str">
            <v/>
          </cell>
          <cell r="C11371">
            <v>0</v>
          </cell>
          <cell r="D11371" t="str">
            <v/>
          </cell>
          <cell r="E11371">
            <v>0</v>
          </cell>
          <cell r="F11371">
            <v>0</v>
          </cell>
          <cell r="G11371">
            <v>0</v>
          </cell>
        </row>
        <row r="11372">
          <cell r="A11372" t="str">
            <v/>
          </cell>
          <cell r="B11372" t="str">
            <v/>
          </cell>
          <cell r="C11372">
            <v>0</v>
          </cell>
          <cell r="D11372" t="str">
            <v/>
          </cell>
          <cell r="E11372">
            <v>0</v>
          </cell>
          <cell r="F11372">
            <v>0</v>
          </cell>
          <cell r="G11372">
            <v>0</v>
          </cell>
        </row>
        <row r="11373">
          <cell r="A11373" t="str">
            <v/>
          </cell>
          <cell r="B11373" t="str">
            <v/>
          </cell>
          <cell r="C11373">
            <v>0</v>
          </cell>
          <cell r="D11373" t="str">
            <v/>
          </cell>
          <cell r="E11373">
            <v>0</v>
          </cell>
          <cell r="F11373">
            <v>0</v>
          </cell>
          <cell r="G11373">
            <v>0</v>
          </cell>
        </row>
        <row r="11374">
          <cell r="A11374" t="str">
            <v/>
          </cell>
          <cell r="B11374" t="str">
            <v/>
          </cell>
          <cell r="C11374">
            <v>0</v>
          </cell>
          <cell r="D11374" t="str">
            <v/>
          </cell>
          <cell r="E11374">
            <v>0</v>
          </cell>
          <cell r="F11374">
            <v>0</v>
          </cell>
          <cell r="G11374">
            <v>0</v>
          </cell>
        </row>
        <row r="11375">
          <cell r="A11375" t="str">
            <v/>
          </cell>
          <cell r="B11375" t="str">
            <v/>
          </cell>
          <cell r="C11375">
            <v>0</v>
          </cell>
          <cell r="D11375" t="str">
            <v/>
          </cell>
          <cell r="E11375">
            <v>0</v>
          </cell>
          <cell r="F11375">
            <v>0</v>
          </cell>
          <cell r="G11375">
            <v>0</v>
          </cell>
        </row>
        <row r="11376">
          <cell r="A11376">
            <v>0</v>
          </cell>
          <cell r="B11376">
            <v>0</v>
          </cell>
          <cell r="C11376">
            <v>0</v>
          </cell>
          <cell r="D11376">
            <v>0</v>
          </cell>
          <cell r="E11376">
            <v>0</v>
          </cell>
          <cell r="F11376" t="str">
            <v>Total A</v>
          </cell>
          <cell r="G11376">
            <v>0</v>
          </cell>
        </row>
        <row r="11377">
          <cell r="A11377">
            <v>0</v>
          </cell>
          <cell r="B11377">
            <v>0</v>
          </cell>
          <cell r="C11377" t="str">
            <v>B - MANO DE OBRA</v>
          </cell>
          <cell r="D11377">
            <v>0</v>
          </cell>
          <cell r="E11377">
            <v>0</v>
          </cell>
          <cell r="F11377">
            <v>0</v>
          </cell>
          <cell r="G11377">
            <v>0</v>
          </cell>
        </row>
        <row r="11378">
          <cell r="A11378" t="str">
            <v/>
          </cell>
          <cell r="B11378">
            <v>0</v>
          </cell>
          <cell r="C11378">
            <v>0</v>
          </cell>
          <cell r="D11378" t="str">
            <v/>
          </cell>
          <cell r="E11378">
            <v>0</v>
          </cell>
          <cell r="F11378">
            <v>0</v>
          </cell>
          <cell r="G11378">
            <v>0</v>
          </cell>
        </row>
        <row r="11379">
          <cell r="A11379" t="str">
            <v/>
          </cell>
          <cell r="B11379">
            <v>0</v>
          </cell>
          <cell r="C11379">
            <v>0</v>
          </cell>
          <cell r="D11379" t="str">
            <v/>
          </cell>
          <cell r="E11379">
            <v>0</v>
          </cell>
          <cell r="F11379">
            <v>0</v>
          </cell>
          <cell r="G11379">
            <v>0</v>
          </cell>
        </row>
        <row r="11380">
          <cell r="A11380" t="str">
            <v/>
          </cell>
          <cell r="B11380">
            <v>0</v>
          </cell>
          <cell r="C11380">
            <v>0</v>
          </cell>
          <cell r="D11380" t="str">
            <v/>
          </cell>
          <cell r="E11380">
            <v>0</v>
          </cell>
          <cell r="F11380">
            <v>0</v>
          </cell>
          <cell r="G11380">
            <v>0</v>
          </cell>
        </row>
        <row r="11381">
          <cell r="A11381" t="str">
            <v/>
          </cell>
          <cell r="B11381">
            <v>0</v>
          </cell>
          <cell r="C11381">
            <v>0</v>
          </cell>
          <cell r="D11381" t="str">
            <v/>
          </cell>
          <cell r="E11381">
            <v>0</v>
          </cell>
          <cell r="F11381">
            <v>0</v>
          </cell>
          <cell r="G11381">
            <v>0</v>
          </cell>
        </row>
        <row r="11382">
          <cell r="A11382" t="str">
            <v/>
          </cell>
          <cell r="B11382">
            <v>0</v>
          </cell>
          <cell r="C11382">
            <v>0</v>
          </cell>
          <cell r="D11382" t="str">
            <v/>
          </cell>
          <cell r="E11382">
            <v>0</v>
          </cell>
          <cell r="F11382">
            <v>0</v>
          </cell>
          <cell r="G11382">
            <v>0</v>
          </cell>
        </row>
        <row r="11383">
          <cell r="A11383" t="str">
            <v/>
          </cell>
          <cell r="B11383">
            <v>0</v>
          </cell>
          <cell r="C11383">
            <v>0</v>
          </cell>
          <cell r="D11383" t="str">
            <v/>
          </cell>
          <cell r="E11383">
            <v>0</v>
          </cell>
          <cell r="F11383">
            <v>0</v>
          </cell>
          <cell r="G11383">
            <v>0</v>
          </cell>
        </row>
        <row r="11384">
          <cell r="A11384" t="str">
            <v/>
          </cell>
          <cell r="B11384">
            <v>0</v>
          </cell>
          <cell r="C11384">
            <v>0</v>
          </cell>
          <cell r="D11384" t="str">
            <v/>
          </cell>
          <cell r="E11384">
            <v>0</v>
          </cell>
          <cell r="F11384">
            <v>0</v>
          </cell>
          <cell r="G11384">
            <v>0</v>
          </cell>
        </row>
        <row r="11385">
          <cell r="A11385" t="str">
            <v/>
          </cell>
          <cell r="B11385">
            <v>0</v>
          </cell>
          <cell r="C11385">
            <v>0</v>
          </cell>
          <cell r="D11385" t="str">
            <v/>
          </cell>
          <cell r="E11385">
            <v>0</v>
          </cell>
          <cell r="F11385">
            <v>0</v>
          </cell>
          <cell r="G11385">
            <v>0</v>
          </cell>
        </row>
        <row r="11386">
          <cell r="A11386">
            <v>0</v>
          </cell>
          <cell r="B11386">
            <v>0</v>
          </cell>
          <cell r="C11386">
            <v>0</v>
          </cell>
          <cell r="D11386">
            <v>0</v>
          </cell>
          <cell r="E11386">
            <v>0</v>
          </cell>
          <cell r="F11386" t="str">
            <v>Total B</v>
          </cell>
          <cell r="G11386">
            <v>0</v>
          </cell>
        </row>
        <row r="11387">
          <cell r="A11387">
            <v>0</v>
          </cell>
          <cell r="B11387">
            <v>0</v>
          </cell>
          <cell r="C11387" t="str">
            <v>C - EQUIPOS</v>
          </cell>
          <cell r="D11387">
            <v>0</v>
          </cell>
          <cell r="E11387">
            <v>0</v>
          </cell>
          <cell r="F11387">
            <v>0</v>
          </cell>
          <cell r="G11387">
            <v>0</v>
          </cell>
        </row>
        <row r="11388">
          <cell r="A11388" t="str">
            <v/>
          </cell>
          <cell r="B11388" t="str">
            <v/>
          </cell>
          <cell r="C11388">
            <v>0</v>
          </cell>
          <cell r="D11388" t="str">
            <v/>
          </cell>
          <cell r="E11388">
            <v>0</v>
          </cell>
          <cell r="F11388">
            <v>0</v>
          </cell>
          <cell r="G11388">
            <v>0</v>
          </cell>
        </row>
        <row r="11389">
          <cell r="A11389" t="str">
            <v/>
          </cell>
          <cell r="B11389" t="str">
            <v/>
          </cell>
          <cell r="C11389">
            <v>0</v>
          </cell>
          <cell r="D11389" t="str">
            <v/>
          </cell>
          <cell r="E11389">
            <v>0</v>
          </cell>
          <cell r="F11389">
            <v>0</v>
          </cell>
          <cell r="G11389">
            <v>0</v>
          </cell>
        </row>
        <row r="11390">
          <cell r="A11390" t="str">
            <v/>
          </cell>
          <cell r="B11390" t="str">
            <v/>
          </cell>
          <cell r="C11390">
            <v>0</v>
          </cell>
          <cell r="D11390" t="str">
            <v/>
          </cell>
          <cell r="E11390">
            <v>0</v>
          </cell>
          <cell r="F11390">
            <v>0</v>
          </cell>
          <cell r="G11390">
            <v>0</v>
          </cell>
        </row>
        <row r="11391">
          <cell r="A11391" t="str">
            <v/>
          </cell>
          <cell r="B11391" t="str">
            <v/>
          </cell>
          <cell r="C11391">
            <v>0</v>
          </cell>
          <cell r="D11391" t="str">
            <v/>
          </cell>
          <cell r="E11391">
            <v>0</v>
          </cell>
          <cell r="F11391">
            <v>0</v>
          </cell>
          <cell r="G11391">
            <v>0</v>
          </cell>
        </row>
        <row r="11392">
          <cell r="A11392" t="str">
            <v/>
          </cell>
          <cell r="B11392" t="str">
            <v/>
          </cell>
          <cell r="C11392">
            <v>0</v>
          </cell>
          <cell r="D11392" t="str">
            <v/>
          </cell>
          <cell r="E11392">
            <v>0</v>
          </cell>
          <cell r="F11392">
            <v>0</v>
          </cell>
          <cell r="G11392">
            <v>0</v>
          </cell>
        </row>
        <row r="11393">
          <cell r="A11393" t="str">
            <v/>
          </cell>
          <cell r="B11393" t="str">
            <v/>
          </cell>
          <cell r="C11393">
            <v>0</v>
          </cell>
          <cell r="D11393" t="str">
            <v/>
          </cell>
          <cell r="E11393">
            <v>0</v>
          </cell>
          <cell r="F11393">
            <v>0</v>
          </cell>
          <cell r="G11393">
            <v>0</v>
          </cell>
        </row>
        <row r="11394">
          <cell r="A11394" t="str">
            <v/>
          </cell>
          <cell r="B11394" t="str">
            <v/>
          </cell>
          <cell r="C11394">
            <v>0</v>
          </cell>
          <cell r="D11394" t="str">
            <v/>
          </cell>
          <cell r="E11394">
            <v>0</v>
          </cell>
          <cell r="F11394">
            <v>0</v>
          </cell>
          <cell r="G11394">
            <v>0</v>
          </cell>
        </row>
        <row r="11395">
          <cell r="A11395" t="str">
            <v/>
          </cell>
          <cell r="B11395" t="str">
            <v/>
          </cell>
          <cell r="C11395">
            <v>0</v>
          </cell>
          <cell r="D11395" t="str">
            <v/>
          </cell>
          <cell r="E11395">
            <v>0</v>
          </cell>
          <cell r="F11395">
            <v>0</v>
          </cell>
          <cell r="G11395">
            <v>0</v>
          </cell>
        </row>
        <row r="11396">
          <cell r="A11396" t="str">
            <v/>
          </cell>
          <cell r="B11396" t="str">
            <v/>
          </cell>
          <cell r="C11396">
            <v>0</v>
          </cell>
          <cell r="D11396" t="str">
            <v/>
          </cell>
          <cell r="E11396">
            <v>0</v>
          </cell>
          <cell r="F11396">
            <v>0</v>
          </cell>
          <cell r="G11396">
            <v>0</v>
          </cell>
        </row>
        <row r="11397">
          <cell r="A11397">
            <v>0</v>
          </cell>
          <cell r="B11397">
            <v>0</v>
          </cell>
          <cell r="C11397">
            <v>0</v>
          </cell>
          <cell r="D11397">
            <v>0</v>
          </cell>
          <cell r="E11397">
            <v>0</v>
          </cell>
          <cell r="F11397" t="str">
            <v>Total C</v>
          </cell>
          <cell r="G11397">
            <v>0</v>
          </cell>
        </row>
        <row r="11398">
          <cell r="A11398">
            <v>0</v>
          </cell>
          <cell r="B11398">
            <v>0</v>
          </cell>
          <cell r="C11398">
            <v>0</v>
          </cell>
          <cell r="D11398">
            <v>0</v>
          </cell>
          <cell r="E11398">
            <v>0</v>
          </cell>
          <cell r="F11398">
            <v>0</v>
          </cell>
          <cell r="G11398">
            <v>0</v>
          </cell>
        </row>
        <row r="11399">
          <cell r="A11399" t="str">
            <v/>
          </cell>
          <cell r="B11399" t="str">
            <v/>
          </cell>
          <cell r="C11399">
            <v>0</v>
          </cell>
          <cell r="D11399" t="str">
            <v>Costo  Neto</v>
          </cell>
          <cell r="E11399">
            <v>0</v>
          </cell>
          <cell r="F11399" t="str">
            <v>Total D=A+B+C</v>
          </cell>
          <cell r="G11399">
            <v>0</v>
          </cell>
        </row>
        <row r="11401">
          <cell r="A11401" t="str">
            <v>ANALISIS DE PRECIOS</v>
          </cell>
          <cell r="B11401">
            <v>0</v>
          </cell>
          <cell r="C11401">
            <v>0</v>
          </cell>
          <cell r="D11401">
            <v>0</v>
          </cell>
          <cell r="E11401">
            <v>0</v>
          </cell>
          <cell r="F11401">
            <v>0</v>
          </cell>
          <cell r="G11401">
            <v>0</v>
          </cell>
        </row>
        <row r="11402">
          <cell r="A11402" t="str">
            <v>COMITENTE:</v>
          </cell>
          <cell r="B11402" t="str">
            <v>DIRECCIÓN DE ARQUITECTURA</v>
          </cell>
          <cell r="C11402">
            <v>0</v>
          </cell>
          <cell r="D11402">
            <v>0</v>
          </cell>
          <cell r="E11402">
            <v>0</v>
          </cell>
          <cell r="F11402">
            <v>0</v>
          </cell>
          <cell r="G11402">
            <v>0</v>
          </cell>
        </row>
        <row r="11403">
          <cell r="A11403" t="str">
            <v>CONTRATISTA:</v>
          </cell>
          <cell r="B11403" t="str">
            <v>FUNCIONALES SIGOP</v>
          </cell>
          <cell r="C11403">
            <v>0</v>
          </cell>
          <cell r="D11403">
            <v>0</v>
          </cell>
          <cell r="E11403">
            <v>0</v>
          </cell>
          <cell r="F11403">
            <v>0</v>
          </cell>
          <cell r="G11403">
            <v>0</v>
          </cell>
        </row>
        <row r="11404">
          <cell r="A11404" t="str">
            <v>OBRA:</v>
          </cell>
          <cell r="B11404" t="str">
            <v>PRUEBA PLANILLA DE MEDICION</v>
          </cell>
          <cell r="C11404">
            <v>0</v>
          </cell>
          <cell r="D11404">
            <v>0</v>
          </cell>
          <cell r="E11404">
            <v>0</v>
          </cell>
          <cell r="F11404" t="str">
            <v>PRECIOS A:</v>
          </cell>
          <cell r="G11404">
            <v>0</v>
          </cell>
        </row>
        <row r="11405">
          <cell r="A11405" t="str">
            <v>UBICACIÓN:</v>
          </cell>
          <cell r="B11405" t="str">
            <v>CENTRO CIVICO</v>
          </cell>
          <cell r="C11405">
            <v>0</v>
          </cell>
          <cell r="D11405">
            <v>0</v>
          </cell>
          <cell r="E11405">
            <v>0</v>
          </cell>
          <cell r="F11405">
            <v>0</v>
          </cell>
          <cell r="G11405">
            <v>0</v>
          </cell>
        </row>
        <row r="11406">
          <cell r="A11406" t="str">
            <v>RUBRO:</v>
          </cell>
          <cell r="B11406" t="str">
            <v/>
          </cell>
          <cell r="C11406" t="str">
            <v/>
          </cell>
          <cell r="D11406">
            <v>0</v>
          </cell>
          <cell r="E11406">
            <v>0</v>
          </cell>
          <cell r="F11406">
            <v>0</v>
          </cell>
          <cell r="G11406">
            <v>0</v>
          </cell>
        </row>
        <row r="11407">
          <cell r="A11407" t="str">
            <v>ITEM:</v>
          </cell>
          <cell r="B11407" t="str">
            <v/>
          </cell>
          <cell r="C11407" t="str">
            <v/>
          </cell>
          <cell r="D11407">
            <v>0</v>
          </cell>
          <cell r="E11407">
            <v>0</v>
          </cell>
          <cell r="F11407" t="str">
            <v>UNIDAD:</v>
          </cell>
          <cell r="G11407" t="str">
            <v/>
          </cell>
        </row>
        <row r="11408">
          <cell r="A11408">
            <v>0</v>
          </cell>
          <cell r="B11408">
            <v>0</v>
          </cell>
          <cell r="C11408">
            <v>0</v>
          </cell>
          <cell r="D11408">
            <v>0</v>
          </cell>
          <cell r="E11408">
            <v>0</v>
          </cell>
          <cell r="F11408">
            <v>0</v>
          </cell>
          <cell r="G11408">
            <v>0</v>
          </cell>
        </row>
        <row r="11409">
          <cell r="A11409" t="str">
            <v>DATOS REDETERMINACION</v>
          </cell>
          <cell r="B11409">
            <v>0</v>
          </cell>
          <cell r="C11409" t="str">
            <v>DESIGNACION</v>
          </cell>
          <cell r="D11409" t="str">
            <v>U</v>
          </cell>
          <cell r="E11409" t="str">
            <v>Cantidad</v>
          </cell>
          <cell r="F11409" t="str">
            <v>$ Unitarios</v>
          </cell>
          <cell r="G11409" t="str">
            <v>$ Parcial</v>
          </cell>
        </row>
        <row r="11410">
          <cell r="A11410" t="str">
            <v>CÓDIGO</v>
          </cell>
          <cell r="B11410" t="str">
            <v>DESCRIPCIÓN</v>
          </cell>
          <cell r="C11410">
            <v>0</v>
          </cell>
          <cell r="D11410">
            <v>0</v>
          </cell>
          <cell r="E11410">
            <v>0</v>
          </cell>
          <cell r="F11410">
            <v>0</v>
          </cell>
          <cell r="G11410">
            <v>0</v>
          </cell>
        </row>
        <row r="11411">
          <cell r="A11411">
            <v>0</v>
          </cell>
          <cell r="B11411">
            <v>0</v>
          </cell>
          <cell r="C11411" t="str">
            <v>A - MATERIALES</v>
          </cell>
          <cell r="D11411">
            <v>0</v>
          </cell>
          <cell r="E11411">
            <v>0</v>
          </cell>
          <cell r="F11411">
            <v>0</v>
          </cell>
          <cell r="G11411">
            <v>0</v>
          </cell>
        </row>
        <row r="11412">
          <cell r="A11412" t="str">
            <v/>
          </cell>
          <cell r="B11412" t="str">
            <v/>
          </cell>
          <cell r="C11412">
            <v>0</v>
          </cell>
          <cell r="D11412" t="str">
            <v/>
          </cell>
          <cell r="E11412">
            <v>0</v>
          </cell>
          <cell r="F11412">
            <v>0</v>
          </cell>
          <cell r="G11412">
            <v>0</v>
          </cell>
        </row>
        <row r="11413">
          <cell r="A11413" t="str">
            <v/>
          </cell>
          <cell r="B11413" t="str">
            <v/>
          </cell>
          <cell r="C11413">
            <v>0</v>
          </cell>
          <cell r="D11413" t="str">
            <v/>
          </cell>
          <cell r="E11413">
            <v>0</v>
          </cell>
          <cell r="F11413">
            <v>0</v>
          </cell>
          <cell r="G11413">
            <v>0</v>
          </cell>
        </row>
        <row r="11414">
          <cell r="A11414" t="str">
            <v/>
          </cell>
          <cell r="B11414" t="str">
            <v/>
          </cell>
          <cell r="C11414">
            <v>0</v>
          </cell>
          <cell r="D11414" t="str">
            <v/>
          </cell>
          <cell r="E11414">
            <v>0</v>
          </cell>
          <cell r="F11414">
            <v>0</v>
          </cell>
          <cell r="G11414">
            <v>0</v>
          </cell>
        </row>
        <row r="11415">
          <cell r="A11415" t="str">
            <v/>
          </cell>
          <cell r="B11415" t="str">
            <v/>
          </cell>
          <cell r="C11415">
            <v>0</v>
          </cell>
          <cell r="D11415" t="str">
            <v/>
          </cell>
          <cell r="E11415">
            <v>0</v>
          </cell>
          <cell r="F11415">
            <v>0</v>
          </cell>
          <cell r="G11415">
            <v>0</v>
          </cell>
        </row>
        <row r="11416">
          <cell r="A11416" t="str">
            <v/>
          </cell>
          <cell r="B11416" t="str">
            <v/>
          </cell>
          <cell r="C11416">
            <v>0</v>
          </cell>
          <cell r="D11416" t="str">
            <v/>
          </cell>
          <cell r="E11416">
            <v>0</v>
          </cell>
          <cell r="F11416">
            <v>0</v>
          </cell>
          <cell r="G11416">
            <v>0</v>
          </cell>
        </row>
        <row r="11417">
          <cell r="A11417" t="str">
            <v/>
          </cell>
          <cell r="B11417" t="str">
            <v/>
          </cell>
          <cell r="C11417">
            <v>0</v>
          </cell>
          <cell r="D11417" t="str">
            <v/>
          </cell>
          <cell r="E11417">
            <v>0</v>
          </cell>
          <cell r="F11417">
            <v>0</v>
          </cell>
          <cell r="G11417">
            <v>0</v>
          </cell>
        </row>
        <row r="11418">
          <cell r="A11418" t="str">
            <v/>
          </cell>
          <cell r="B11418" t="str">
            <v/>
          </cell>
          <cell r="C11418">
            <v>0</v>
          </cell>
          <cell r="D11418" t="str">
            <v/>
          </cell>
          <cell r="E11418">
            <v>0</v>
          </cell>
          <cell r="F11418">
            <v>0</v>
          </cell>
          <cell r="G11418">
            <v>0</v>
          </cell>
        </row>
        <row r="11419">
          <cell r="A11419" t="str">
            <v/>
          </cell>
          <cell r="B11419" t="str">
            <v/>
          </cell>
          <cell r="C11419">
            <v>0</v>
          </cell>
          <cell r="D11419" t="str">
            <v/>
          </cell>
          <cell r="E11419">
            <v>0</v>
          </cell>
          <cell r="F11419">
            <v>0</v>
          </cell>
          <cell r="G11419">
            <v>0</v>
          </cell>
        </row>
        <row r="11420">
          <cell r="A11420" t="str">
            <v/>
          </cell>
          <cell r="B11420" t="str">
            <v/>
          </cell>
          <cell r="C11420">
            <v>0</v>
          </cell>
          <cell r="D11420" t="str">
            <v/>
          </cell>
          <cell r="E11420">
            <v>0</v>
          </cell>
          <cell r="F11420">
            <v>0</v>
          </cell>
          <cell r="G11420">
            <v>0</v>
          </cell>
        </row>
        <row r="11421">
          <cell r="A11421" t="str">
            <v/>
          </cell>
          <cell r="B11421" t="str">
            <v/>
          </cell>
          <cell r="C11421">
            <v>0</v>
          </cell>
          <cell r="D11421" t="str">
            <v/>
          </cell>
          <cell r="E11421">
            <v>0</v>
          </cell>
          <cell r="F11421">
            <v>0</v>
          </cell>
          <cell r="G11421">
            <v>0</v>
          </cell>
        </row>
        <row r="11422">
          <cell r="A11422" t="str">
            <v/>
          </cell>
          <cell r="B11422" t="str">
            <v/>
          </cell>
          <cell r="C11422">
            <v>0</v>
          </cell>
          <cell r="D11422" t="str">
            <v/>
          </cell>
          <cell r="E11422">
            <v>0</v>
          </cell>
          <cell r="F11422">
            <v>0</v>
          </cell>
          <cell r="G11422">
            <v>0</v>
          </cell>
        </row>
        <row r="11423">
          <cell r="A11423" t="str">
            <v/>
          </cell>
          <cell r="B11423" t="str">
            <v/>
          </cell>
          <cell r="C11423">
            <v>0</v>
          </cell>
          <cell r="D11423" t="str">
            <v/>
          </cell>
          <cell r="E11423">
            <v>0</v>
          </cell>
          <cell r="F11423">
            <v>0</v>
          </cell>
          <cell r="G11423">
            <v>0</v>
          </cell>
        </row>
        <row r="11424">
          <cell r="A11424" t="str">
            <v/>
          </cell>
          <cell r="B11424" t="str">
            <v/>
          </cell>
          <cell r="C11424">
            <v>0</v>
          </cell>
          <cell r="D11424" t="str">
            <v/>
          </cell>
          <cell r="E11424">
            <v>0</v>
          </cell>
          <cell r="F11424">
            <v>0</v>
          </cell>
          <cell r="G11424">
            <v>0</v>
          </cell>
        </row>
        <row r="11425">
          <cell r="A11425" t="str">
            <v/>
          </cell>
          <cell r="B11425" t="str">
            <v/>
          </cell>
          <cell r="C11425">
            <v>0</v>
          </cell>
          <cell r="D11425" t="str">
            <v/>
          </cell>
          <cell r="E11425">
            <v>0</v>
          </cell>
          <cell r="F11425">
            <v>0</v>
          </cell>
          <cell r="G11425">
            <v>0</v>
          </cell>
        </row>
        <row r="11426">
          <cell r="A11426">
            <v>0</v>
          </cell>
          <cell r="B11426">
            <v>0</v>
          </cell>
          <cell r="C11426">
            <v>0</v>
          </cell>
          <cell r="D11426">
            <v>0</v>
          </cell>
          <cell r="E11426">
            <v>0</v>
          </cell>
          <cell r="F11426" t="str">
            <v>Total A</v>
          </cell>
          <cell r="G11426">
            <v>0</v>
          </cell>
        </row>
        <row r="11427">
          <cell r="A11427">
            <v>0</v>
          </cell>
          <cell r="B11427">
            <v>0</v>
          </cell>
          <cell r="C11427" t="str">
            <v>B - MANO DE OBRA</v>
          </cell>
          <cell r="D11427">
            <v>0</v>
          </cell>
          <cell r="E11427">
            <v>0</v>
          </cell>
          <cell r="F11427">
            <v>0</v>
          </cell>
          <cell r="G11427">
            <v>0</v>
          </cell>
        </row>
        <row r="11428">
          <cell r="A11428" t="str">
            <v/>
          </cell>
          <cell r="B11428">
            <v>0</v>
          </cell>
          <cell r="C11428">
            <v>0</v>
          </cell>
          <cell r="D11428" t="str">
            <v/>
          </cell>
          <cell r="E11428">
            <v>0</v>
          </cell>
          <cell r="F11428">
            <v>0</v>
          </cell>
          <cell r="G11428">
            <v>0</v>
          </cell>
        </row>
        <row r="11429">
          <cell r="A11429" t="str">
            <v/>
          </cell>
          <cell r="B11429">
            <v>0</v>
          </cell>
          <cell r="C11429">
            <v>0</v>
          </cell>
          <cell r="D11429" t="str">
            <v/>
          </cell>
          <cell r="E11429">
            <v>0</v>
          </cell>
          <cell r="F11429">
            <v>0</v>
          </cell>
          <cell r="G11429">
            <v>0</v>
          </cell>
        </row>
        <row r="11430">
          <cell r="A11430" t="str">
            <v/>
          </cell>
          <cell r="B11430">
            <v>0</v>
          </cell>
          <cell r="C11430">
            <v>0</v>
          </cell>
          <cell r="D11430" t="str">
            <v/>
          </cell>
          <cell r="E11430">
            <v>0</v>
          </cell>
          <cell r="F11430">
            <v>0</v>
          </cell>
          <cell r="G11430">
            <v>0</v>
          </cell>
        </row>
        <row r="11431">
          <cell r="A11431" t="str">
            <v/>
          </cell>
          <cell r="B11431">
            <v>0</v>
          </cell>
          <cell r="C11431">
            <v>0</v>
          </cell>
          <cell r="D11431" t="str">
            <v/>
          </cell>
          <cell r="E11431">
            <v>0</v>
          </cell>
          <cell r="F11431">
            <v>0</v>
          </cell>
          <cell r="G11431">
            <v>0</v>
          </cell>
        </row>
        <row r="11432">
          <cell r="A11432" t="str">
            <v/>
          </cell>
          <cell r="B11432">
            <v>0</v>
          </cell>
          <cell r="C11432">
            <v>0</v>
          </cell>
          <cell r="D11432" t="str">
            <v/>
          </cell>
          <cell r="E11432">
            <v>0</v>
          </cell>
          <cell r="F11432">
            <v>0</v>
          </cell>
          <cell r="G11432">
            <v>0</v>
          </cell>
        </row>
        <row r="11433">
          <cell r="A11433" t="str">
            <v/>
          </cell>
          <cell r="B11433">
            <v>0</v>
          </cell>
          <cell r="C11433">
            <v>0</v>
          </cell>
          <cell r="D11433" t="str">
            <v/>
          </cell>
          <cell r="E11433">
            <v>0</v>
          </cell>
          <cell r="F11433">
            <v>0</v>
          </cell>
          <cell r="G11433">
            <v>0</v>
          </cell>
        </row>
        <row r="11434">
          <cell r="A11434" t="str">
            <v/>
          </cell>
          <cell r="B11434">
            <v>0</v>
          </cell>
          <cell r="C11434">
            <v>0</v>
          </cell>
          <cell r="D11434" t="str">
            <v/>
          </cell>
          <cell r="E11434">
            <v>0</v>
          </cell>
          <cell r="F11434">
            <v>0</v>
          </cell>
          <cell r="G11434">
            <v>0</v>
          </cell>
        </row>
        <row r="11435">
          <cell r="A11435" t="str">
            <v/>
          </cell>
          <cell r="B11435">
            <v>0</v>
          </cell>
          <cell r="C11435">
            <v>0</v>
          </cell>
          <cell r="D11435" t="str">
            <v/>
          </cell>
          <cell r="E11435">
            <v>0</v>
          </cell>
          <cell r="F11435">
            <v>0</v>
          </cell>
          <cell r="G11435">
            <v>0</v>
          </cell>
        </row>
        <row r="11436">
          <cell r="A11436">
            <v>0</v>
          </cell>
          <cell r="B11436">
            <v>0</v>
          </cell>
          <cell r="C11436">
            <v>0</v>
          </cell>
          <cell r="D11436">
            <v>0</v>
          </cell>
          <cell r="E11436">
            <v>0</v>
          </cell>
          <cell r="F11436" t="str">
            <v>Total B</v>
          </cell>
          <cell r="G11436">
            <v>0</v>
          </cell>
        </row>
        <row r="11437">
          <cell r="A11437">
            <v>0</v>
          </cell>
          <cell r="B11437">
            <v>0</v>
          </cell>
          <cell r="C11437" t="str">
            <v>C - EQUIPOS</v>
          </cell>
          <cell r="D11437">
            <v>0</v>
          </cell>
          <cell r="E11437">
            <v>0</v>
          </cell>
          <cell r="F11437">
            <v>0</v>
          </cell>
          <cell r="G11437">
            <v>0</v>
          </cell>
        </row>
        <row r="11438">
          <cell r="A11438" t="str">
            <v/>
          </cell>
          <cell r="B11438" t="str">
            <v/>
          </cell>
          <cell r="C11438">
            <v>0</v>
          </cell>
          <cell r="D11438" t="str">
            <v/>
          </cell>
          <cell r="E11438">
            <v>0</v>
          </cell>
          <cell r="F11438">
            <v>0</v>
          </cell>
          <cell r="G11438">
            <v>0</v>
          </cell>
        </row>
        <row r="11439">
          <cell r="A11439" t="str">
            <v/>
          </cell>
          <cell r="B11439" t="str">
            <v/>
          </cell>
          <cell r="C11439">
            <v>0</v>
          </cell>
          <cell r="D11439" t="str">
            <v/>
          </cell>
          <cell r="E11439">
            <v>0</v>
          </cell>
          <cell r="F11439">
            <v>0</v>
          </cell>
          <cell r="G11439">
            <v>0</v>
          </cell>
        </row>
        <row r="11440">
          <cell r="A11440" t="str">
            <v/>
          </cell>
          <cell r="B11440" t="str">
            <v/>
          </cell>
          <cell r="C11440">
            <v>0</v>
          </cell>
          <cell r="D11440" t="str">
            <v/>
          </cell>
          <cell r="E11440">
            <v>0</v>
          </cell>
          <cell r="F11440">
            <v>0</v>
          </cell>
          <cell r="G11440">
            <v>0</v>
          </cell>
        </row>
        <row r="11441">
          <cell r="A11441" t="str">
            <v/>
          </cell>
          <cell r="B11441" t="str">
            <v/>
          </cell>
          <cell r="C11441">
            <v>0</v>
          </cell>
          <cell r="D11441" t="str">
            <v/>
          </cell>
          <cell r="E11441">
            <v>0</v>
          </cell>
          <cell r="F11441">
            <v>0</v>
          </cell>
          <cell r="G11441">
            <v>0</v>
          </cell>
        </row>
        <row r="11442">
          <cell r="A11442" t="str">
            <v/>
          </cell>
          <cell r="B11442" t="str">
            <v/>
          </cell>
          <cell r="C11442">
            <v>0</v>
          </cell>
          <cell r="D11442" t="str">
            <v/>
          </cell>
          <cell r="E11442">
            <v>0</v>
          </cell>
          <cell r="F11442">
            <v>0</v>
          </cell>
          <cell r="G11442">
            <v>0</v>
          </cell>
        </row>
        <row r="11443">
          <cell r="A11443" t="str">
            <v/>
          </cell>
          <cell r="B11443" t="str">
            <v/>
          </cell>
          <cell r="C11443">
            <v>0</v>
          </cell>
          <cell r="D11443" t="str">
            <v/>
          </cell>
          <cell r="E11443">
            <v>0</v>
          </cell>
          <cell r="F11443">
            <v>0</v>
          </cell>
          <cell r="G11443">
            <v>0</v>
          </cell>
        </row>
        <row r="11444">
          <cell r="A11444" t="str">
            <v/>
          </cell>
          <cell r="B11444" t="str">
            <v/>
          </cell>
          <cell r="C11444">
            <v>0</v>
          </cell>
          <cell r="D11444" t="str">
            <v/>
          </cell>
          <cell r="E11444">
            <v>0</v>
          </cell>
          <cell r="F11444">
            <v>0</v>
          </cell>
          <cell r="G11444">
            <v>0</v>
          </cell>
        </row>
        <row r="11445">
          <cell r="A11445" t="str">
            <v/>
          </cell>
          <cell r="B11445" t="str">
            <v/>
          </cell>
          <cell r="C11445">
            <v>0</v>
          </cell>
          <cell r="D11445" t="str">
            <v/>
          </cell>
          <cell r="E11445">
            <v>0</v>
          </cell>
          <cell r="F11445">
            <v>0</v>
          </cell>
          <cell r="G11445">
            <v>0</v>
          </cell>
        </row>
        <row r="11446">
          <cell r="A11446" t="str">
            <v/>
          </cell>
          <cell r="B11446" t="str">
            <v/>
          </cell>
          <cell r="C11446">
            <v>0</v>
          </cell>
          <cell r="D11446" t="str">
            <v/>
          </cell>
          <cell r="E11446">
            <v>0</v>
          </cell>
          <cell r="F11446">
            <v>0</v>
          </cell>
          <cell r="G11446">
            <v>0</v>
          </cell>
        </row>
        <row r="11447">
          <cell r="A11447">
            <v>0</v>
          </cell>
          <cell r="B11447">
            <v>0</v>
          </cell>
          <cell r="C11447">
            <v>0</v>
          </cell>
          <cell r="D11447">
            <v>0</v>
          </cell>
          <cell r="E11447">
            <v>0</v>
          </cell>
          <cell r="F11447" t="str">
            <v>Total C</v>
          </cell>
          <cell r="G11447">
            <v>0</v>
          </cell>
        </row>
        <row r="11448">
          <cell r="A11448">
            <v>0</v>
          </cell>
          <cell r="B11448">
            <v>0</v>
          </cell>
          <cell r="C11448">
            <v>0</v>
          </cell>
          <cell r="D11448">
            <v>0</v>
          </cell>
          <cell r="E11448">
            <v>0</v>
          </cell>
          <cell r="F11448">
            <v>0</v>
          </cell>
          <cell r="G11448">
            <v>0</v>
          </cell>
        </row>
        <row r="11449">
          <cell r="A11449" t="str">
            <v/>
          </cell>
          <cell r="B11449" t="str">
            <v/>
          </cell>
          <cell r="C11449">
            <v>0</v>
          </cell>
          <cell r="D11449" t="str">
            <v>Costo  Neto</v>
          </cell>
          <cell r="E11449">
            <v>0</v>
          </cell>
          <cell r="F11449" t="str">
            <v>Total D=A+B+C</v>
          </cell>
          <cell r="G11449">
            <v>0</v>
          </cell>
        </row>
        <row r="11451">
          <cell r="A11451" t="str">
            <v>ANALISIS DE PRECIOS</v>
          </cell>
          <cell r="B11451">
            <v>0</v>
          </cell>
          <cell r="C11451">
            <v>0</v>
          </cell>
          <cell r="D11451">
            <v>0</v>
          </cell>
          <cell r="E11451">
            <v>0</v>
          </cell>
          <cell r="F11451">
            <v>0</v>
          </cell>
          <cell r="G11451">
            <v>0</v>
          </cell>
        </row>
        <row r="11452">
          <cell r="A11452" t="str">
            <v>COMITENTE:</v>
          </cell>
          <cell r="B11452" t="str">
            <v>DIRECCIÓN DE ARQUITECTURA</v>
          </cell>
          <cell r="C11452">
            <v>0</v>
          </cell>
          <cell r="D11452">
            <v>0</v>
          </cell>
          <cell r="E11452">
            <v>0</v>
          </cell>
          <cell r="F11452">
            <v>0</v>
          </cell>
          <cell r="G11452">
            <v>0</v>
          </cell>
        </row>
        <row r="11453">
          <cell r="A11453" t="str">
            <v>CONTRATISTA:</v>
          </cell>
          <cell r="B11453" t="str">
            <v>FUNCIONALES SIGOP</v>
          </cell>
          <cell r="C11453">
            <v>0</v>
          </cell>
          <cell r="D11453">
            <v>0</v>
          </cell>
          <cell r="E11453">
            <v>0</v>
          </cell>
          <cell r="F11453">
            <v>0</v>
          </cell>
          <cell r="G11453">
            <v>0</v>
          </cell>
        </row>
        <row r="11454">
          <cell r="A11454" t="str">
            <v>OBRA:</v>
          </cell>
          <cell r="B11454" t="str">
            <v>PRUEBA PLANILLA DE MEDICION</v>
          </cell>
          <cell r="C11454">
            <v>0</v>
          </cell>
          <cell r="D11454">
            <v>0</v>
          </cell>
          <cell r="E11454">
            <v>0</v>
          </cell>
          <cell r="F11454" t="str">
            <v>PRECIOS A:</v>
          </cell>
          <cell r="G11454">
            <v>0</v>
          </cell>
        </row>
        <row r="11455">
          <cell r="A11455" t="str">
            <v>UBICACIÓN:</v>
          </cell>
          <cell r="B11455" t="str">
            <v>CENTRO CIVICO</v>
          </cell>
          <cell r="C11455">
            <v>0</v>
          </cell>
          <cell r="D11455">
            <v>0</v>
          </cell>
          <cell r="E11455">
            <v>0</v>
          </cell>
          <cell r="F11455">
            <v>0</v>
          </cell>
          <cell r="G11455">
            <v>0</v>
          </cell>
        </row>
        <row r="11456">
          <cell r="A11456" t="str">
            <v>RUBRO:</v>
          </cell>
          <cell r="B11456" t="str">
            <v/>
          </cell>
          <cell r="C11456" t="str">
            <v/>
          </cell>
          <cell r="D11456">
            <v>0</v>
          </cell>
          <cell r="E11456">
            <v>0</v>
          </cell>
          <cell r="F11456">
            <v>0</v>
          </cell>
          <cell r="G11456">
            <v>0</v>
          </cell>
        </row>
        <row r="11457">
          <cell r="A11457" t="str">
            <v>ITEM:</v>
          </cell>
          <cell r="B11457" t="str">
            <v/>
          </cell>
          <cell r="C11457" t="str">
            <v/>
          </cell>
          <cell r="D11457">
            <v>0</v>
          </cell>
          <cell r="E11457">
            <v>0</v>
          </cell>
          <cell r="F11457" t="str">
            <v>UNIDAD:</v>
          </cell>
          <cell r="G11457" t="str">
            <v/>
          </cell>
        </row>
        <row r="11458">
          <cell r="A11458">
            <v>0</v>
          </cell>
          <cell r="B11458">
            <v>0</v>
          </cell>
          <cell r="C11458">
            <v>0</v>
          </cell>
          <cell r="D11458">
            <v>0</v>
          </cell>
          <cell r="E11458">
            <v>0</v>
          </cell>
          <cell r="F11458">
            <v>0</v>
          </cell>
          <cell r="G11458">
            <v>0</v>
          </cell>
        </row>
        <row r="11459">
          <cell r="A11459" t="str">
            <v>DATOS REDETERMINACION</v>
          </cell>
          <cell r="B11459">
            <v>0</v>
          </cell>
          <cell r="C11459" t="str">
            <v>DESIGNACION</v>
          </cell>
          <cell r="D11459" t="str">
            <v>U</v>
          </cell>
          <cell r="E11459" t="str">
            <v>Cantidad</v>
          </cell>
          <cell r="F11459" t="str">
            <v>$ Unitarios</v>
          </cell>
          <cell r="G11459" t="str">
            <v>$ Parcial</v>
          </cell>
        </row>
        <row r="11460">
          <cell r="A11460" t="str">
            <v>CÓDIGO</v>
          </cell>
          <cell r="B11460" t="str">
            <v>DESCRIPCIÓN</v>
          </cell>
          <cell r="C11460">
            <v>0</v>
          </cell>
          <cell r="D11460">
            <v>0</v>
          </cell>
          <cell r="E11460">
            <v>0</v>
          </cell>
          <cell r="F11460">
            <v>0</v>
          </cell>
          <cell r="G11460">
            <v>0</v>
          </cell>
        </row>
        <row r="11461">
          <cell r="A11461">
            <v>0</v>
          </cell>
          <cell r="B11461">
            <v>0</v>
          </cell>
          <cell r="C11461" t="str">
            <v>A - MATERIALES</v>
          </cell>
          <cell r="D11461">
            <v>0</v>
          </cell>
          <cell r="E11461">
            <v>0</v>
          </cell>
          <cell r="F11461">
            <v>0</v>
          </cell>
          <cell r="G11461">
            <v>0</v>
          </cell>
        </row>
        <row r="11462">
          <cell r="A11462" t="str">
            <v/>
          </cell>
          <cell r="B11462" t="str">
            <v/>
          </cell>
          <cell r="C11462">
            <v>0</v>
          </cell>
          <cell r="D11462" t="str">
            <v/>
          </cell>
          <cell r="E11462">
            <v>0</v>
          </cell>
          <cell r="F11462">
            <v>0</v>
          </cell>
          <cell r="G11462">
            <v>0</v>
          </cell>
        </row>
        <row r="11463">
          <cell r="A11463" t="str">
            <v/>
          </cell>
          <cell r="B11463" t="str">
            <v/>
          </cell>
          <cell r="C11463">
            <v>0</v>
          </cell>
          <cell r="D11463" t="str">
            <v/>
          </cell>
          <cell r="E11463">
            <v>0</v>
          </cell>
          <cell r="F11463">
            <v>0</v>
          </cell>
          <cell r="G11463">
            <v>0</v>
          </cell>
        </row>
        <row r="11464">
          <cell r="A11464" t="str">
            <v/>
          </cell>
          <cell r="B11464" t="str">
            <v/>
          </cell>
          <cell r="C11464">
            <v>0</v>
          </cell>
          <cell r="D11464" t="str">
            <v/>
          </cell>
          <cell r="E11464">
            <v>0</v>
          </cell>
          <cell r="F11464">
            <v>0</v>
          </cell>
          <cell r="G11464">
            <v>0</v>
          </cell>
        </row>
        <row r="11465">
          <cell r="A11465" t="str">
            <v/>
          </cell>
          <cell r="B11465" t="str">
            <v/>
          </cell>
          <cell r="C11465">
            <v>0</v>
          </cell>
          <cell r="D11465" t="str">
            <v/>
          </cell>
          <cell r="E11465">
            <v>0</v>
          </cell>
          <cell r="F11465">
            <v>0</v>
          </cell>
          <cell r="G11465">
            <v>0</v>
          </cell>
        </row>
        <row r="11466">
          <cell r="A11466" t="str">
            <v/>
          </cell>
          <cell r="B11466" t="str">
            <v/>
          </cell>
          <cell r="C11466">
            <v>0</v>
          </cell>
          <cell r="D11466" t="str">
            <v/>
          </cell>
          <cell r="E11466">
            <v>0</v>
          </cell>
          <cell r="F11466">
            <v>0</v>
          </cell>
          <cell r="G11466">
            <v>0</v>
          </cell>
        </row>
        <row r="11467">
          <cell r="A11467" t="str">
            <v/>
          </cell>
          <cell r="B11467" t="str">
            <v/>
          </cell>
          <cell r="C11467">
            <v>0</v>
          </cell>
          <cell r="D11467" t="str">
            <v/>
          </cell>
          <cell r="E11467">
            <v>0</v>
          </cell>
          <cell r="F11467">
            <v>0</v>
          </cell>
          <cell r="G11467">
            <v>0</v>
          </cell>
        </row>
        <row r="11468">
          <cell r="A11468" t="str">
            <v/>
          </cell>
          <cell r="B11468" t="str">
            <v/>
          </cell>
          <cell r="C11468">
            <v>0</v>
          </cell>
          <cell r="D11468" t="str">
            <v/>
          </cell>
          <cell r="E11468">
            <v>0</v>
          </cell>
          <cell r="F11468">
            <v>0</v>
          </cell>
          <cell r="G11468">
            <v>0</v>
          </cell>
        </row>
        <row r="11469">
          <cell r="A11469" t="str">
            <v/>
          </cell>
          <cell r="B11469" t="str">
            <v/>
          </cell>
          <cell r="C11469">
            <v>0</v>
          </cell>
          <cell r="D11469" t="str">
            <v/>
          </cell>
          <cell r="E11469">
            <v>0</v>
          </cell>
          <cell r="F11469">
            <v>0</v>
          </cell>
          <cell r="G11469">
            <v>0</v>
          </cell>
        </row>
        <row r="11470">
          <cell r="A11470" t="str">
            <v/>
          </cell>
          <cell r="B11470" t="str">
            <v/>
          </cell>
          <cell r="C11470">
            <v>0</v>
          </cell>
          <cell r="D11470" t="str">
            <v/>
          </cell>
          <cell r="E11470">
            <v>0</v>
          </cell>
          <cell r="F11470">
            <v>0</v>
          </cell>
          <cell r="G11470">
            <v>0</v>
          </cell>
        </row>
        <row r="11471">
          <cell r="A11471" t="str">
            <v/>
          </cell>
          <cell r="B11471" t="str">
            <v/>
          </cell>
          <cell r="C11471">
            <v>0</v>
          </cell>
          <cell r="D11471" t="str">
            <v/>
          </cell>
          <cell r="E11471">
            <v>0</v>
          </cell>
          <cell r="F11471">
            <v>0</v>
          </cell>
          <cell r="G11471">
            <v>0</v>
          </cell>
        </row>
        <row r="11472">
          <cell r="A11472" t="str">
            <v/>
          </cell>
          <cell r="B11472" t="str">
            <v/>
          </cell>
          <cell r="C11472">
            <v>0</v>
          </cell>
          <cell r="D11472" t="str">
            <v/>
          </cell>
          <cell r="E11472">
            <v>0</v>
          </cell>
          <cell r="F11472">
            <v>0</v>
          </cell>
          <cell r="G11472">
            <v>0</v>
          </cell>
        </row>
        <row r="11473">
          <cell r="A11473" t="str">
            <v/>
          </cell>
          <cell r="B11473" t="str">
            <v/>
          </cell>
          <cell r="C11473">
            <v>0</v>
          </cell>
          <cell r="D11473" t="str">
            <v/>
          </cell>
          <cell r="E11473">
            <v>0</v>
          </cell>
          <cell r="F11473">
            <v>0</v>
          </cell>
          <cell r="G11473">
            <v>0</v>
          </cell>
        </row>
        <row r="11474">
          <cell r="A11474" t="str">
            <v/>
          </cell>
          <cell r="B11474" t="str">
            <v/>
          </cell>
          <cell r="C11474">
            <v>0</v>
          </cell>
          <cell r="D11474" t="str">
            <v/>
          </cell>
          <cell r="E11474">
            <v>0</v>
          </cell>
          <cell r="F11474">
            <v>0</v>
          </cell>
          <cell r="G11474">
            <v>0</v>
          </cell>
        </row>
        <row r="11475">
          <cell r="A11475" t="str">
            <v/>
          </cell>
          <cell r="B11475" t="str">
            <v/>
          </cell>
          <cell r="C11475">
            <v>0</v>
          </cell>
          <cell r="D11475" t="str">
            <v/>
          </cell>
          <cell r="E11475">
            <v>0</v>
          </cell>
          <cell r="F11475">
            <v>0</v>
          </cell>
          <cell r="G11475">
            <v>0</v>
          </cell>
        </row>
        <row r="11476">
          <cell r="A11476">
            <v>0</v>
          </cell>
          <cell r="B11476">
            <v>0</v>
          </cell>
          <cell r="C11476">
            <v>0</v>
          </cell>
          <cell r="D11476">
            <v>0</v>
          </cell>
          <cell r="E11476">
            <v>0</v>
          </cell>
          <cell r="F11476" t="str">
            <v>Total A</v>
          </cell>
          <cell r="G11476">
            <v>0</v>
          </cell>
        </row>
        <row r="11477">
          <cell r="A11477">
            <v>0</v>
          </cell>
          <cell r="B11477">
            <v>0</v>
          </cell>
          <cell r="C11477" t="str">
            <v>B - MANO DE OBRA</v>
          </cell>
          <cell r="D11477">
            <v>0</v>
          </cell>
          <cell r="E11477">
            <v>0</v>
          </cell>
          <cell r="F11477">
            <v>0</v>
          </cell>
          <cell r="G11477">
            <v>0</v>
          </cell>
        </row>
        <row r="11478">
          <cell r="A11478" t="str">
            <v/>
          </cell>
          <cell r="B11478">
            <v>0</v>
          </cell>
          <cell r="C11478">
            <v>0</v>
          </cell>
          <cell r="D11478" t="str">
            <v/>
          </cell>
          <cell r="E11478">
            <v>0</v>
          </cell>
          <cell r="F11478">
            <v>0</v>
          </cell>
          <cell r="G11478">
            <v>0</v>
          </cell>
        </row>
        <row r="11479">
          <cell r="A11479" t="str">
            <v/>
          </cell>
          <cell r="B11479">
            <v>0</v>
          </cell>
          <cell r="C11479">
            <v>0</v>
          </cell>
          <cell r="D11479" t="str">
            <v/>
          </cell>
          <cell r="E11479">
            <v>0</v>
          </cell>
          <cell r="F11479">
            <v>0</v>
          </cell>
          <cell r="G11479">
            <v>0</v>
          </cell>
        </row>
        <row r="11480">
          <cell r="A11480" t="str">
            <v/>
          </cell>
          <cell r="B11480">
            <v>0</v>
          </cell>
          <cell r="C11480">
            <v>0</v>
          </cell>
          <cell r="D11480" t="str">
            <v/>
          </cell>
          <cell r="E11480">
            <v>0</v>
          </cell>
          <cell r="F11480">
            <v>0</v>
          </cell>
          <cell r="G11480">
            <v>0</v>
          </cell>
        </row>
        <row r="11481">
          <cell r="A11481" t="str">
            <v/>
          </cell>
          <cell r="B11481">
            <v>0</v>
          </cell>
          <cell r="C11481">
            <v>0</v>
          </cell>
          <cell r="D11481" t="str">
            <v/>
          </cell>
          <cell r="E11481">
            <v>0</v>
          </cell>
          <cell r="F11481">
            <v>0</v>
          </cell>
          <cell r="G11481">
            <v>0</v>
          </cell>
        </row>
        <row r="11482">
          <cell r="A11482" t="str">
            <v/>
          </cell>
          <cell r="B11482">
            <v>0</v>
          </cell>
          <cell r="C11482">
            <v>0</v>
          </cell>
          <cell r="D11482" t="str">
            <v/>
          </cell>
          <cell r="E11482">
            <v>0</v>
          </cell>
          <cell r="F11482">
            <v>0</v>
          </cell>
          <cell r="G11482">
            <v>0</v>
          </cell>
        </row>
        <row r="11483">
          <cell r="A11483" t="str">
            <v/>
          </cell>
          <cell r="B11483">
            <v>0</v>
          </cell>
          <cell r="C11483">
            <v>0</v>
          </cell>
          <cell r="D11483" t="str">
            <v/>
          </cell>
          <cell r="E11483">
            <v>0</v>
          </cell>
          <cell r="F11483">
            <v>0</v>
          </cell>
          <cell r="G11483">
            <v>0</v>
          </cell>
        </row>
        <row r="11484">
          <cell r="A11484" t="str">
            <v/>
          </cell>
          <cell r="B11484">
            <v>0</v>
          </cell>
          <cell r="C11484">
            <v>0</v>
          </cell>
          <cell r="D11484" t="str">
            <v/>
          </cell>
          <cell r="E11484">
            <v>0</v>
          </cell>
          <cell r="F11484">
            <v>0</v>
          </cell>
          <cell r="G11484">
            <v>0</v>
          </cell>
        </row>
        <row r="11485">
          <cell r="A11485" t="str">
            <v/>
          </cell>
          <cell r="B11485">
            <v>0</v>
          </cell>
          <cell r="C11485">
            <v>0</v>
          </cell>
          <cell r="D11485" t="str">
            <v/>
          </cell>
          <cell r="E11485">
            <v>0</v>
          </cell>
          <cell r="F11485">
            <v>0</v>
          </cell>
          <cell r="G11485">
            <v>0</v>
          </cell>
        </row>
        <row r="11486">
          <cell r="A11486">
            <v>0</v>
          </cell>
          <cell r="B11486">
            <v>0</v>
          </cell>
          <cell r="C11486">
            <v>0</v>
          </cell>
          <cell r="D11486">
            <v>0</v>
          </cell>
          <cell r="E11486">
            <v>0</v>
          </cell>
          <cell r="F11486" t="str">
            <v>Total B</v>
          </cell>
          <cell r="G11486">
            <v>0</v>
          </cell>
        </row>
        <row r="11487">
          <cell r="A11487">
            <v>0</v>
          </cell>
          <cell r="B11487">
            <v>0</v>
          </cell>
          <cell r="C11487" t="str">
            <v>C - EQUIPOS</v>
          </cell>
          <cell r="D11487">
            <v>0</v>
          </cell>
          <cell r="E11487">
            <v>0</v>
          </cell>
          <cell r="F11487">
            <v>0</v>
          </cell>
          <cell r="G11487">
            <v>0</v>
          </cell>
        </row>
        <row r="11488">
          <cell r="A11488" t="str">
            <v/>
          </cell>
          <cell r="B11488" t="str">
            <v/>
          </cell>
          <cell r="C11488">
            <v>0</v>
          </cell>
          <cell r="D11488" t="str">
            <v/>
          </cell>
          <cell r="E11488">
            <v>0</v>
          </cell>
          <cell r="F11488">
            <v>0</v>
          </cell>
          <cell r="G11488">
            <v>0</v>
          </cell>
        </row>
        <row r="11489">
          <cell r="A11489" t="str">
            <v/>
          </cell>
          <cell r="B11489" t="str">
            <v/>
          </cell>
          <cell r="C11489">
            <v>0</v>
          </cell>
          <cell r="D11489" t="str">
            <v/>
          </cell>
          <cell r="E11489">
            <v>0</v>
          </cell>
          <cell r="F11489">
            <v>0</v>
          </cell>
          <cell r="G11489">
            <v>0</v>
          </cell>
        </row>
        <row r="11490">
          <cell r="A11490" t="str">
            <v/>
          </cell>
          <cell r="B11490" t="str">
            <v/>
          </cell>
          <cell r="C11490">
            <v>0</v>
          </cell>
          <cell r="D11490" t="str">
            <v/>
          </cell>
          <cell r="E11490">
            <v>0</v>
          </cell>
          <cell r="F11490">
            <v>0</v>
          </cell>
          <cell r="G11490">
            <v>0</v>
          </cell>
        </row>
        <row r="11491">
          <cell r="A11491" t="str">
            <v/>
          </cell>
          <cell r="B11491" t="str">
            <v/>
          </cell>
          <cell r="C11491">
            <v>0</v>
          </cell>
          <cell r="D11491" t="str">
            <v/>
          </cell>
          <cell r="E11491">
            <v>0</v>
          </cell>
          <cell r="F11491">
            <v>0</v>
          </cell>
          <cell r="G11491">
            <v>0</v>
          </cell>
        </row>
        <row r="11492">
          <cell r="A11492" t="str">
            <v/>
          </cell>
          <cell r="B11492" t="str">
            <v/>
          </cell>
          <cell r="C11492">
            <v>0</v>
          </cell>
          <cell r="D11492" t="str">
            <v/>
          </cell>
          <cell r="E11492">
            <v>0</v>
          </cell>
          <cell r="F11492">
            <v>0</v>
          </cell>
          <cell r="G11492">
            <v>0</v>
          </cell>
        </row>
        <row r="11493">
          <cell r="A11493" t="str">
            <v/>
          </cell>
          <cell r="B11493" t="str">
            <v/>
          </cell>
          <cell r="C11493">
            <v>0</v>
          </cell>
          <cell r="D11493" t="str">
            <v/>
          </cell>
          <cell r="E11493">
            <v>0</v>
          </cell>
          <cell r="F11493">
            <v>0</v>
          </cell>
          <cell r="G11493">
            <v>0</v>
          </cell>
        </row>
        <row r="11494">
          <cell r="A11494" t="str">
            <v/>
          </cell>
          <cell r="B11494" t="str">
            <v/>
          </cell>
          <cell r="C11494">
            <v>0</v>
          </cell>
          <cell r="D11494" t="str">
            <v/>
          </cell>
          <cell r="E11494">
            <v>0</v>
          </cell>
          <cell r="F11494">
            <v>0</v>
          </cell>
          <cell r="G11494">
            <v>0</v>
          </cell>
        </row>
        <row r="11495">
          <cell r="A11495" t="str">
            <v/>
          </cell>
          <cell r="B11495" t="str">
            <v/>
          </cell>
          <cell r="C11495">
            <v>0</v>
          </cell>
          <cell r="D11495" t="str">
            <v/>
          </cell>
          <cell r="E11495">
            <v>0</v>
          </cell>
          <cell r="F11495">
            <v>0</v>
          </cell>
          <cell r="G11495">
            <v>0</v>
          </cell>
        </row>
        <row r="11496">
          <cell r="A11496" t="str">
            <v/>
          </cell>
          <cell r="B11496" t="str">
            <v/>
          </cell>
          <cell r="C11496">
            <v>0</v>
          </cell>
          <cell r="D11496" t="str">
            <v/>
          </cell>
          <cell r="E11496">
            <v>0</v>
          </cell>
          <cell r="F11496">
            <v>0</v>
          </cell>
          <cell r="G11496">
            <v>0</v>
          </cell>
        </row>
        <row r="11497">
          <cell r="A11497">
            <v>0</v>
          </cell>
          <cell r="B11497">
            <v>0</v>
          </cell>
          <cell r="C11497">
            <v>0</v>
          </cell>
          <cell r="D11497">
            <v>0</v>
          </cell>
          <cell r="E11497">
            <v>0</v>
          </cell>
          <cell r="F11497" t="str">
            <v>Total C</v>
          </cell>
          <cell r="G11497">
            <v>0</v>
          </cell>
        </row>
        <row r="11498">
          <cell r="A11498">
            <v>0</v>
          </cell>
          <cell r="B11498">
            <v>0</v>
          </cell>
          <cell r="C11498">
            <v>0</v>
          </cell>
          <cell r="D11498">
            <v>0</v>
          </cell>
          <cell r="E11498">
            <v>0</v>
          </cell>
          <cell r="F11498">
            <v>0</v>
          </cell>
          <cell r="G11498">
            <v>0</v>
          </cell>
        </row>
        <row r="11499">
          <cell r="A11499" t="str">
            <v/>
          </cell>
          <cell r="B11499" t="str">
            <v/>
          </cell>
          <cell r="C11499">
            <v>0</v>
          </cell>
          <cell r="D11499" t="str">
            <v>Costo  Neto</v>
          </cell>
          <cell r="E11499">
            <v>0</v>
          </cell>
          <cell r="F11499" t="str">
            <v>Total D=A+B+C</v>
          </cell>
          <cell r="G11499">
            <v>0</v>
          </cell>
        </row>
        <row r="11501">
          <cell r="A11501" t="str">
            <v>ANALISIS DE PRECIOS</v>
          </cell>
          <cell r="B11501">
            <v>0</v>
          </cell>
          <cell r="C11501">
            <v>0</v>
          </cell>
          <cell r="D11501">
            <v>0</v>
          </cell>
          <cell r="E11501">
            <v>0</v>
          </cell>
          <cell r="F11501">
            <v>0</v>
          </cell>
          <cell r="G11501">
            <v>0</v>
          </cell>
        </row>
        <row r="11502">
          <cell r="A11502" t="str">
            <v>COMITENTE:</v>
          </cell>
          <cell r="B11502" t="str">
            <v>DIRECCIÓN DE ARQUITECTURA</v>
          </cell>
          <cell r="C11502">
            <v>0</v>
          </cell>
          <cell r="D11502">
            <v>0</v>
          </cell>
          <cell r="E11502">
            <v>0</v>
          </cell>
          <cell r="F11502">
            <v>0</v>
          </cell>
          <cell r="G11502">
            <v>0</v>
          </cell>
        </row>
        <row r="11503">
          <cell r="A11503" t="str">
            <v>CONTRATISTA:</v>
          </cell>
          <cell r="B11503" t="str">
            <v>FUNCIONALES SIGOP</v>
          </cell>
          <cell r="C11503">
            <v>0</v>
          </cell>
          <cell r="D11503">
            <v>0</v>
          </cell>
          <cell r="E11503">
            <v>0</v>
          </cell>
          <cell r="F11503">
            <v>0</v>
          </cell>
          <cell r="G11503">
            <v>0</v>
          </cell>
        </row>
        <row r="11504">
          <cell r="A11504" t="str">
            <v>OBRA:</v>
          </cell>
          <cell r="B11504" t="str">
            <v>PRUEBA PLANILLA DE MEDICION</v>
          </cell>
          <cell r="C11504">
            <v>0</v>
          </cell>
          <cell r="D11504">
            <v>0</v>
          </cell>
          <cell r="E11504">
            <v>0</v>
          </cell>
          <cell r="F11504" t="str">
            <v>PRECIOS A:</v>
          </cell>
          <cell r="G11504">
            <v>0</v>
          </cell>
        </row>
        <row r="11505">
          <cell r="A11505" t="str">
            <v>UBICACIÓN:</v>
          </cell>
          <cell r="B11505" t="str">
            <v>CENTRO CIVICO</v>
          </cell>
          <cell r="C11505">
            <v>0</v>
          </cell>
          <cell r="D11505">
            <v>0</v>
          </cell>
          <cell r="E11505">
            <v>0</v>
          </cell>
          <cell r="F11505">
            <v>0</v>
          </cell>
          <cell r="G11505">
            <v>0</v>
          </cell>
        </row>
        <row r="11506">
          <cell r="A11506" t="str">
            <v>RUBRO:</v>
          </cell>
          <cell r="B11506" t="str">
            <v/>
          </cell>
          <cell r="C11506" t="str">
            <v/>
          </cell>
          <cell r="D11506">
            <v>0</v>
          </cell>
          <cell r="E11506">
            <v>0</v>
          </cell>
          <cell r="F11506">
            <v>0</v>
          </cell>
          <cell r="G11506">
            <v>0</v>
          </cell>
        </row>
        <row r="11507">
          <cell r="A11507" t="str">
            <v>ITEM:</v>
          </cell>
          <cell r="B11507" t="str">
            <v/>
          </cell>
          <cell r="C11507" t="str">
            <v/>
          </cell>
          <cell r="D11507">
            <v>0</v>
          </cell>
          <cell r="E11507">
            <v>0</v>
          </cell>
          <cell r="F11507" t="str">
            <v>UNIDAD:</v>
          </cell>
          <cell r="G11507" t="str">
            <v/>
          </cell>
        </row>
        <row r="11508">
          <cell r="A11508">
            <v>0</v>
          </cell>
          <cell r="B11508">
            <v>0</v>
          </cell>
          <cell r="C11508">
            <v>0</v>
          </cell>
          <cell r="D11508">
            <v>0</v>
          </cell>
          <cell r="E11508">
            <v>0</v>
          </cell>
          <cell r="F11508">
            <v>0</v>
          </cell>
          <cell r="G11508">
            <v>0</v>
          </cell>
        </row>
        <row r="11509">
          <cell r="A11509" t="str">
            <v>DATOS REDETERMINACION</v>
          </cell>
          <cell r="B11509">
            <v>0</v>
          </cell>
          <cell r="C11509" t="str">
            <v>DESIGNACION</v>
          </cell>
          <cell r="D11509" t="str">
            <v>U</v>
          </cell>
          <cell r="E11509" t="str">
            <v>Cantidad</v>
          </cell>
          <cell r="F11509" t="str">
            <v>$ Unitarios</v>
          </cell>
          <cell r="G11509" t="str">
            <v>$ Parcial</v>
          </cell>
        </row>
        <row r="11510">
          <cell r="A11510" t="str">
            <v>CÓDIGO</v>
          </cell>
          <cell r="B11510" t="str">
            <v>DESCRIPCIÓN</v>
          </cell>
          <cell r="C11510">
            <v>0</v>
          </cell>
          <cell r="D11510">
            <v>0</v>
          </cell>
          <cell r="E11510">
            <v>0</v>
          </cell>
          <cell r="F11510">
            <v>0</v>
          </cell>
          <cell r="G11510">
            <v>0</v>
          </cell>
        </row>
        <row r="11511">
          <cell r="A11511">
            <v>0</v>
          </cell>
          <cell r="B11511">
            <v>0</v>
          </cell>
          <cell r="C11511" t="str">
            <v>A - MATERIALES</v>
          </cell>
          <cell r="D11511">
            <v>0</v>
          </cell>
          <cell r="E11511">
            <v>0</v>
          </cell>
          <cell r="F11511">
            <v>0</v>
          </cell>
          <cell r="G11511">
            <v>0</v>
          </cell>
        </row>
        <row r="11512">
          <cell r="A11512" t="str">
            <v/>
          </cell>
          <cell r="B11512" t="str">
            <v/>
          </cell>
          <cell r="C11512">
            <v>0</v>
          </cell>
          <cell r="D11512" t="str">
            <v/>
          </cell>
          <cell r="E11512">
            <v>0</v>
          </cell>
          <cell r="F11512">
            <v>0</v>
          </cell>
          <cell r="G11512">
            <v>0</v>
          </cell>
        </row>
        <row r="11513">
          <cell r="A11513" t="str">
            <v/>
          </cell>
          <cell r="B11513" t="str">
            <v/>
          </cell>
          <cell r="C11513">
            <v>0</v>
          </cell>
          <cell r="D11513" t="str">
            <v/>
          </cell>
          <cell r="E11513">
            <v>0</v>
          </cell>
          <cell r="F11513">
            <v>0</v>
          </cell>
          <cell r="G11513">
            <v>0</v>
          </cell>
        </row>
        <row r="11514">
          <cell r="A11514" t="str">
            <v/>
          </cell>
          <cell r="B11514" t="str">
            <v/>
          </cell>
          <cell r="C11514">
            <v>0</v>
          </cell>
          <cell r="D11514" t="str">
            <v/>
          </cell>
          <cell r="E11514">
            <v>0</v>
          </cell>
          <cell r="F11514">
            <v>0</v>
          </cell>
          <cell r="G11514">
            <v>0</v>
          </cell>
        </row>
        <row r="11515">
          <cell r="A11515" t="str">
            <v/>
          </cell>
          <cell r="B11515" t="str">
            <v/>
          </cell>
          <cell r="C11515">
            <v>0</v>
          </cell>
          <cell r="D11515" t="str">
            <v/>
          </cell>
          <cell r="E11515">
            <v>0</v>
          </cell>
          <cell r="F11515">
            <v>0</v>
          </cell>
          <cell r="G11515">
            <v>0</v>
          </cell>
        </row>
        <row r="11516">
          <cell r="A11516" t="str">
            <v/>
          </cell>
          <cell r="B11516" t="str">
            <v/>
          </cell>
          <cell r="C11516">
            <v>0</v>
          </cell>
          <cell r="D11516" t="str">
            <v/>
          </cell>
          <cell r="E11516">
            <v>0</v>
          </cell>
          <cell r="F11516">
            <v>0</v>
          </cell>
          <cell r="G11516">
            <v>0</v>
          </cell>
        </row>
        <row r="11517">
          <cell r="A11517" t="str">
            <v/>
          </cell>
          <cell r="B11517" t="str">
            <v/>
          </cell>
          <cell r="C11517">
            <v>0</v>
          </cell>
          <cell r="D11517" t="str">
            <v/>
          </cell>
          <cell r="E11517">
            <v>0</v>
          </cell>
          <cell r="F11517">
            <v>0</v>
          </cell>
          <cell r="G11517">
            <v>0</v>
          </cell>
        </row>
        <row r="11518">
          <cell r="A11518" t="str">
            <v/>
          </cell>
          <cell r="B11518" t="str">
            <v/>
          </cell>
          <cell r="C11518">
            <v>0</v>
          </cell>
          <cell r="D11518" t="str">
            <v/>
          </cell>
          <cell r="E11518">
            <v>0</v>
          </cell>
          <cell r="F11518">
            <v>0</v>
          </cell>
          <cell r="G11518">
            <v>0</v>
          </cell>
        </row>
        <row r="11519">
          <cell r="A11519" t="str">
            <v/>
          </cell>
          <cell r="B11519" t="str">
            <v/>
          </cell>
          <cell r="C11519">
            <v>0</v>
          </cell>
          <cell r="D11519" t="str">
            <v/>
          </cell>
          <cell r="E11519">
            <v>0</v>
          </cell>
          <cell r="F11519">
            <v>0</v>
          </cell>
          <cell r="G11519">
            <v>0</v>
          </cell>
        </row>
        <row r="11520">
          <cell r="A11520" t="str">
            <v/>
          </cell>
          <cell r="B11520" t="str">
            <v/>
          </cell>
          <cell r="C11520">
            <v>0</v>
          </cell>
          <cell r="D11520" t="str">
            <v/>
          </cell>
          <cell r="E11520">
            <v>0</v>
          </cell>
          <cell r="F11520">
            <v>0</v>
          </cell>
          <cell r="G11520">
            <v>0</v>
          </cell>
        </row>
        <row r="11521">
          <cell r="A11521" t="str">
            <v/>
          </cell>
          <cell r="B11521" t="str">
            <v/>
          </cell>
          <cell r="C11521">
            <v>0</v>
          </cell>
          <cell r="D11521" t="str">
            <v/>
          </cell>
          <cell r="E11521">
            <v>0</v>
          </cell>
          <cell r="F11521">
            <v>0</v>
          </cell>
          <cell r="G11521">
            <v>0</v>
          </cell>
        </row>
        <row r="11522">
          <cell r="A11522" t="str">
            <v/>
          </cell>
          <cell r="B11522" t="str">
            <v/>
          </cell>
          <cell r="C11522">
            <v>0</v>
          </cell>
          <cell r="D11522" t="str">
            <v/>
          </cell>
          <cell r="E11522">
            <v>0</v>
          </cell>
          <cell r="F11522">
            <v>0</v>
          </cell>
          <cell r="G11522">
            <v>0</v>
          </cell>
        </row>
        <row r="11523">
          <cell r="A11523" t="str">
            <v/>
          </cell>
          <cell r="B11523" t="str">
            <v/>
          </cell>
          <cell r="C11523">
            <v>0</v>
          </cell>
          <cell r="D11523" t="str">
            <v/>
          </cell>
          <cell r="E11523">
            <v>0</v>
          </cell>
          <cell r="F11523">
            <v>0</v>
          </cell>
          <cell r="G11523">
            <v>0</v>
          </cell>
        </row>
        <row r="11524">
          <cell r="A11524" t="str">
            <v/>
          </cell>
          <cell r="B11524" t="str">
            <v/>
          </cell>
          <cell r="C11524">
            <v>0</v>
          </cell>
          <cell r="D11524" t="str">
            <v/>
          </cell>
          <cell r="E11524">
            <v>0</v>
          </cell>
          <cell r="F11524">
            <v>0</v>
          </cell>
          <cell r="G11524">
            <v>0</v>
          </cell>
        </row>
        <row r="11525">
          <cell r="A11525" t="str">
            <v/>
          </cell>
          <cell r="B11525" t="str">
            <v/>
          </cell>
          <cell r="C11525">
            <v>0</v>
          </cell>
          <cell r="D11525" t="str">
            <v/>
          </cell>
          <cell r="E11525">
            <v>0</v>
          </cell>
          <cell r="F11525">
            <v>0</v>
          </cell>
          <cell r="G11525">
            <v>0</v>
          </cell>
        </row>
        <row r="11526">
          <cell r="A11526">
            <v>0</v>
          </cell>
          <cell r="B11526">
            <v>0</v>
          </cell>
          <cell r="C11526">
            <v>0</v>
          </cell>
          <cell r="D11526">
            <v>0</v>
          </cell>
          <cell r="E11526">
            <v>0</v>
          </cell>
          <cell r="F11526" t="str">
            <v>Total A</v>
          </cell>
          <cell r="G11526">
            <v>0</v>
          </cell>
        </row>
        <row r="11527">
          <cell r="A11527">
            <v>0</v>
          </cell>
          <cell r="B11527">
            <v>0</v>
          </cell>
          <cell r="C11527" t="str">
            <v>B - MANO DE OBRA</v>
          </cell>
          <cell r="D11527">
            <v>0</v>
          </cell>
          <cell r="E11527">
            <v>0</v>
          </cell>
          <cell r="F11527">
            <v>0</v>
          </cell>
          <cell r="G11527">
            <v>0</v>
          </cell>
        </row>
        <row r="11528">
          <cell r="A11528" t="str">
            <v/>
          </cell>
          <cell r="B11528">
            <v>0</v>
          </cell>
          <cell r="C11528">
            <v>0</v>
          </cell>
          <cell r="D11528" t="str">
            <v/>
          </cell>
          <cell r="E11528">
            <v>0</v>
          </cell>
          <cell r="F11528">
            <v>0</v>
          </cell>
          <cell r="G11528">
            <v>0</v>
          </cell>
        </row>
        <row r="11529">
          <cell r="A11529" t="str">
            <v/>
          </cell>
          <cell r="B11529">
            <v>0</v>
          </cell>
          <cell r="C11529">
            <v>0</v>
          </cell>
          <cell r="D11529" t="str">
            <v/>
          </cell>
          <cell r="E11529">
            <v>0</v>
          </cell>
          <cell r="F11529">
            <v>0</v>
          </cell>
          <cell r="G11529">
            <v>0</v>
          </cell>
        </row>
        <row r="11530">
          <cell r="A11530" t="str">
            <v/>
          </cell>
          <cell r="B11530">
            <v>0</v>
          </cell>
          <cell r="C11530">
            <v>0</v>
          </cell>
          <cell r="D11530" t="str">
            <v/>
          </cell>
          <cell r="E11530">
            <v>0</v>
          </cell>
          <cell r="F11530">
            <v>0</v>
          </cell>
          <cell r="G11530">
            <v>0</v>
          </cell>
        </row>
        <row r="11531">
          <cell r="A11531" t="str">
            <v/>
          </cell>
          <cell r="B11531">
            <v>0</v>
          </cell>
          <cell r="C11531">
            <v>0</v>
          </cell>
          <cell r="D11531" t="str">
            <v/>
          </cell>
          <cell r="E11531">
            <v>0</v>
          </cell>
          <cell r="F11531">
            <v>0</v>
          </cell>
          <cell r="G11531">
            <v>0</v>
          </cell>
        </row>
        <row r="11532">
          <cell r="A11532" t="str">
            <v/>
          </cell>
          <cell r="B11532">
            <v>0</v>
          </cell>
          <cell r="C11532">
            <v>0</v>
          </cell>
          <cell r="D11532" t="str">
            <v/>
          </cell>
          <cell r="E11532">
            <v>0</v>
          </cell>
          <cell r="F11532">
            <v>0</v>
          </cell>
          <cell r="G11532">
            <v>0</v>
          </cell>
        </row>
        <row r="11533">
          <cell r="A11533" t="str">
            <v/>
          </cell>
          <cell r="B11533">
            <v>0</v>
          </cell>
          <cell r="C11533">
            <v>0</v>
          </cell>
          <cell r="D11533" t="str">
            <v/>
          </cell>
          <cell r="E11533">
            <v>0</v>
          </cell>
          <cell r="F11533">
            <v>0</v>
          </cell>
          <cell r="G11533">
            <v>0</v>
          </cell>
        </row>
        <row r="11534">
          <cell r="A11534" t="str">
            <v/>
          </cell>
          <cell r="B11534">
            <v>0</v>
          </cell>
          <cell r="C11534">
            <v>0</v>
          </cell>
          <cell r="D11534" t="str">
            <v/>
          </cell>
          <cell r="E11534">
            <v>0</v>
          </cell>
          <cell r="F11534">
            <v>0</v>
          </cell>
          <cell r="G11534">
            <v>0</v>
          </cell>
        </row>
        <row r="11535">
          <cell r="A11535" t="str">
            <v/>
          </cell>
          <cell r="B11535">
            <v>0</v>
          </cell>
          <cell r="C11535">
            <v>0</v>
          </cell>
          <cell r="D11535" t="str">
            <v/>
          </cell>
          <cell r="E11535">
            <v>0</v>
          </cell>
          <cell r="F11535">
            <v>0</v>
          </cell>
          <cell r="G11535">
            <v>0</v>
          </cell>
        </row>
        <row r="11536">
          <cell r="A11536">
            <v>0</v>
          </cell>
          <cell r="B11536">
            <v>0</v>
          </cell>
          <cell r="C11536">
            <v>0</v>
          </cell>
          <cell r="D11536">
            <v>0</v>
          </cell>
          <cell r="E11536">
            <v>0</v>
          </cell>
          <cell r="F11536" t="str">
            <v>Total B</v>
          </cell>
          <cell r="G11536">
            <v>0</v>
          </cell>
        </row>
        <row r="11537">
          <cell r="A11537">
            <v>0</v>
          </cell>
          <cell r="B11537">
            <v>0</v>
          </cell>
          <cell r="C11537" t="str">
            <v>C - EQUIPOS</v>
          </cell>
          <cell r="D11537">
            <v>0</v>
          </cell>
          <cell r="E11537">
            <v>0</v>
          </cell>
          <cell r="F11537">
            <v>0</v>
          </cell>
          <cell r="G11537">
            <v>0</v>
          </cell>
        </row>
        <row r="11538">
          <cell r="A11538" t="str">
            <v/>
          </cell>
          <cell r="B11538" t="str">
            <v/>
          </cell>
          <cell r="C11538">
            <v>0</v>
          </cell>
          <cell r="D11538" t="str">
            <v/>
          </cell>
          <cell r="E11538">
            <v>0</v>
          </cell>
          <cell r="F11538">
            <v>0</v>
          </cell>
          <cell r="G11538">
            <v>0</v>
          </cell>
        </row>
        <row r="11539">
          <cell r="A11539" t="str">
            <v/>
          </cell>
          <cell r="B11539" t="str">
            <v/>
          </cell>
          <cell r="C11539">
            <v>0</v>
          </cell>
          <cell r="D11539" t="str">
            <v/>
          </cell>
          <cell r="E11539">
            <v>0</v>
          </cell>
          <cell r="F11539">
            <v>0</v>
          </cell>
          <cell r="G11539">
            <v>0</v>
          </cell>
        </row>
        <row r="11540">
          <cell r="A11540" t="str">
            <v/>
          </cell>
          <cell r="B11540" t="str">
            <v/>
          </cell>
          <cell r="C11540">
            <v>0</v>
          </cell>
          <cell r="D11540" t="str">
            <v/>
          </cell>
          <cell r="E11540">
            <v>0</v>
          </cell>
          <cell r="F11540">
            <v>0</v>
          </cell>
          <cell r="G11540">
            <v>0</v>
          </cell>
        </row>
        <row r="11541">
          <cell r="A11541" t="str">
            <v/>
          </cell>
          <cell r="B11541" t="str">
            <v/>
          </cell>
          <cell r="C11541">
            <v>0</v>
          </cell>
          <cell r="D11541" t="str">
            <v/>
          </cell>
          <cell r="E11541">
            <v>0</v>
          </cell>
          <cell r="F11541">
            <v>0</v>
          </cell>
          <cell r="G11541">
            <v>0</v>
          </cell>
        </row>
        <row r="11542">
          <cell r="A11542" t="str">
            <v/>
          </cell>
          <cell r="B11542" t="str">
            <v/>
          </cell>
          <cell r="C11542">
            <v>0</v>
          </cell>
          <cell r="D11542" t="str">
            <v/>
          </cell>
          <cell r="E11542">
            <v>0</v>
          </cell>
          <cell r="F11542">
            <v>0</v>
          </cell>
          <cell r="G11542">
            <v>0</v>
          </cell>
        </row>
        <row r="11543">
          <cell r="A11543" t="str">
            <v/>
          </cell>
          <cell r="B11543" t="str">
            <v/>
          </cell>
          <cell r="C11543">
            <v>0</v>
          </cell>
          <cell r="D11543" t="str">
            <v/>
          </cell>
          <cell r="E11543">
            <v>0</v>
          </cell>
          <cell r="F11543">
            <v>0</v>
          </cell>
          <cell r="G11543">
            <v>0</v>
          </cell>
        </row>
        <row r="11544">
          <cell r="A11544" t="str">
            <v/>
          </cell>
          <cell r="B11544" t="str">
            <v/>
          </cell>
          <cell r="C11544">
            <v>0</v>
          </cell>
          <cell r="D11544" t="str">
            <v/>
          </cell>
          <cell r="E11544">
            <v>0</v>
          </cell>
          <cell r="F11544">
            <v>0</v>
          </cell>
          <cell r="G11544">
            <v>0</v>
          </cell>
        </row>
        <row r="11545">
          <cell r="A11545" t="str">
            <v/>
          </cell>
          <cell r="B11545" t="str">
            <v/>
          </cell>
          <cell r="C11545">
            <v>0</v>
          </cell>
          <cell r="D11545" t="str">
            <v/>
          </cell>
          <cell r="E11545">
            <v>0</v>
          </cell>
          <cell r="F11545">
            <v>0</v>
          </cell>
          <cell r="G11545">
            <v>0</v>
          </cell>
        </row>
        <row r="11546">
          <cell r="A11546" t="str">
            <v/>
          </cell>
          <cell r="B11546" t="str">
            <v/>
          </cell>
          <cell r="C11546">
            <v>0</v>
          </cell>
          <cell r="D11546" t="str">
            <v/>
          </cell>
          <cell r="E11546">
            <v>0</v>
          </cell>
          <cell r="F11546">
            <v>0</v>
          </cell>
          <cell r="G11546">
            <v>0</v>
          </cell>
        </row>
        <row r="11547">
          <cell r="A11547">
            <v>0</v>
          </cell>
          <cell r="B11547">
            <v>0</v>
          </cell>
          <cell r="C11547">
            <v>0</v>
          </cell>
          <cell r="D11547">
            <v>0</v>
          </cell>
          <cell r="E11547">
            <v>0</v>
          </cell>
          <cell r="F11547" t="str">
            <v>Total C</v>
          </cell>
          <cell r="G11547">
            <v>0</v>
          </cell>
        </row>
        <row r="11548">
          <cell r="A11548">
            <v>0</v>
          </cell>
          <cell r="B11548">
            <v>0</v>
          </cell>
          <cell r="C11548">
            <v>0</v>
          </cell>
          <cell r="D11548">
            <v>0</v>
          </cell>
          <cell r="E11548">
            <v>0</v>
          </cell>
          <cell r="F11548">
            <v>0</v>
          </cell>
          <cell r="G11548">
            <v>0</v>
          </cell>
        </row>
        <row r="11549">
          <cell r="A11549" t="str">
            <v/>
          </cell>
          <cell r="B11549" t="str">
            <v/>
          </cell>
          <cell r="C11549">
            <v>0</v>
          </cell>
          <cell r="D11549" t="str">
            <v>Costo  Neto</v>
          </cell>
          <cell r="E11549">
            <v>0</v>
          </cell>
          <cell r="F11549" t="str">
            <v>Total D=A+B+C</v>
          </cell>
          <cell r="G11549">
            <v>0</v>
          </cell>
        </row>
        <row r="11551">
          <cell r="A11551" t="str">
            <v>ANALISIS DE PRECIOS</v>
          </cell>
          <cell r="B11551">
            <v>0</v>
          </cell>
          <cell r="C11551">
            <v>0</v>
          </cell>
          <cell r="D11551">
            <v>0</v>
          </cell>
          <cell r="E11551">
            <v>0</v>
          </cell>
          <cell r="F11551">
            <v>0</v>
          </cell>
          <cell r="G11551">
            <v>0</v>
          </cell>
        </row>
        <row r="11552">
          <cell r="A11552" t="str">
            <v>COMITENTE:</v>
          </cell>
          <cell r="B11552" t="str">
            <v>DIRECCIÓN DE ARQUITECTURA</v>
          </cell>
          <cell r="C11552">
            <v>0</v>
          </cell>
          <cell r="D11552">
            <v>0</v>
          </cell>
          <cell r="E11552">
            <v>0</v>
          </cell>
          <cell r="F11552">
            <v>0</v>
          </cell>
          <cell r="G11552">
            <v>0</v>
          </cell>
        </row>
        <row r="11553">
          <cell r="A11553" t="str">
            <v>CONTRATISTA:</v>
          </cell>
          <cell r="B11553" t="str">
            <v>FUNCIONALES SIGOP</v>
          </cell>
          <cell r="C11553">
            <v>0</v>
          </cell>
          <cell r="D11553">
            <v>0</v>
          </cell>
          <cell r="E11553">
            <v>0</v>
          </cell>
          <cell r="F11553">
            <v>0</v>
          </cell>
          <cell r="G11553">
            <v>0</v>
          </cell>
        </row>
        <row r="11554">
          <cell r="A11554" t="str">
            <v>OBRA:</v>
          </cell>
          <cell r="B11554" t="str">
            <v>PRUEBA PLANILLA DE MEDICION</v>
          </cell>
          <cell r="C11554">
            <v>0</v>
          </cell>
          <cell r="D11554">
            <v>0</v>
          </cell>
          <cell r="E11554">
            <v>0</v>
          </cell>
          <cell r="F11554" t="str">
            <v>PRECIOS A:</v>
          </cell>
          <cell r="G11554">
            <v>0</v>
          </cell>
        </row>
        <row r="11555">
          <cell r="A11555" t="str">
            <v>UBICACIÓN:</v>
          </cell>
          <cell r="B11555" t="str">
            <v>CENTRO CIVICO</v>
          </cell>
          <cell r="C11555">
            <v>0</v>
          </cell>
          <cell r="D11555">
            <v>0</v>
          </cell>
          <cell r="E11555">
            <v>0</v>
          </cell>
          <cell r="F11555">
            <v>0</v>
          </cell>
          <cell r="G11555">
            <v>0</v>
          </cell>
        </row>
        <row r="11556">
          <cell r="A11556" t="str">
            <v>RUBRO:</v>
          </cell>
          <cell r="B11556" t="str">
            <v/>
          </cell>
          <cell r="C11556" t="str">
            <v/>
          </cell>
          <cell r="D11556">
            <v>0</v>
          </cell>
          <cell r="E11556">
            <v>0</v>
          </cell>
          <cell r="F11556">
            <v>0</v>
          </cell>
          <cell r="G11556">
            <v>0</v>
          </cell>
        </row>
        <row r="11557">
          <cell r="A11557" t="str">
            <v>ITEM:</v>
          </cell>
          <cell r="B11557" t="str">
            <v/>
          </cell>
          <cell r="C11557" t="str">
            <v/>
          </cell>
          <cell r="D11557">
            <v>0</v>
          </cell>
          <cell r="E11557">
            <v>0</v>
          </cell>
          <cell r="F11557" t="str">
            <v>UNIDAD:</v>
          </cell>
          <cell r="G11557" t="str">
            <v/>
          </cell>
        </row>
        <row r="11558">
          <cell r="A11558">
            <v>0</v>
          </cell>
          <cell r="B11558">
            <v>0</v>
          </cell>
          <cell r="C11558">
            <v>0</v>
          </cell>
          <cell r="D11558">
            <v>0</v>
          </cell>
          <cell r="E11558">
            <v>0</v>
          </cell>
          <cell r="F11558">
            <v>0</v>
          </cell>
          <cell r="G11558">
            <v>0</v>
          </cell>
        </row>
        <row r="11559">
          <cell r="A11559" t="str">
            <v>DATOS REDETERMINACION</v>
          </cell>
          <cell r="B11559">
            <v>0</v>
          </cell>
          <cell r="C11559" t="str">
            <v>DESIGNACION</v>
          </cell>
          <cell r="D11559" t="str">
            <v>U</v>
          </cell>
          <cell r="E11559" t="str">
            <v>Cantidad</v>
          </cell>
          <cell r="F11559" t="str">
            <v>$ Unitarios</v>
          </cell>
          <cell r="G11559" t="str">
            <v>$ Parcial</v>
          </cell>
        </row>
        <row r="11560">
          <cell r="A11560" t="str">
            <v>CÓDIGO</v>
          </cell>
          <cell r="B11560" t="str">
            <v>DESCRIPCIÓN</v>
          </cell>
          <cell r="C11560">
            <v>0</v>
          </cell>
          <cell r="D11560">
            <v>0</v>
          </cell>
          <cell r="E11560">
            <v>0</v>
          </cell>
          <cell r="F11560">
            <v>0</v>
          </cell>
          <cell r="G11560">
            <v>0</v>
          </cell>
        </row>
        <row r="11561">
          <cell r="A11561">
            <v>0</v>
          </cell>
          <cell r="B11561">
            <v>0</v>
          </cell>
          <cell r="C11561" t="str">
            <v>A - MATERIALES</v>
          </cell>
          <cell r="D11561">
            <v>0</v>
          </cell>
          <cell r="E11561">
            <v>0</v>
          </cell>
          <cell r="F11561">
            <v>0</v>
          </cell>
          <cell r="G11561">
            <v>0</v>
          </cell>
        </row>
        <row r="11562">
          <cell r="A11562" t="str">
            <v/>
          </cell>
          <cell r="B11562" t="str">
            <v/>
          </cell>
          <cell r="C11562">
            <v>0</v>
          </cell>
          <cell r="D11562" t="str">
            <v/>
          </cell>
          <cell r="E11562">
            <v>0</v>
          </cell>
          <cell r="F11562">
            <v>0</v>
          </cell>
          <cell r="G11562">
            <v>0</v>
          </cell>
        </row>
        <row r="11563">
          <cell r="A11563" t="str">
            <v/>
          </cell>
          <cell r="B11563" t="str">
            <v/>
          </cell>
          <cell r="C11563">
            <v>0</v>
          </cell>
          <cell r="D11563" t="str">
            <v/>
          </cell>
          <cell r="E11563">
            <v>0</v>
          </cell>
          <cell r="F11563">
            <v>0</v>
          </cell>
          <cell r="G11563">
            <v>0</v>
          </cell>
        </row>
        <row r="11564">
          <cell r="A11564" t="str">
            <v/>
          </cell>
          <cell r="B11564" t="str">
            <v/>
          </cell>
          <cell r="C11564">
            <v>0</v>
          </cell>
          <cell r="D11564" t="str">
            <v/>
          </cell>
          <cell r="E11564">
            <v>0</v>
          </cell>
          <cell r="F11564">
            <v>0</v>
          </cell>
          <cell r="G11564">
            <v>0</v>
          </cell>
        </row>
        <row r="11565">
          <cell r="A11565" t="str">
            <v/>
          </cell>
          <cell r="B11565" t="str">
            <v/>
          </cell>
          <cell r="C11565">
            <v>0</v>
          </cell>
          <cell r="D11565" t="str">
            <v/>
          </cell>
          <cell r="E11565">
            <v>0</v>
          </cell>
          <cell r="F11565">
            <v>0</v>
          </cell>
          <cell r="G11565">
            <v>0</v>
          </cell>
        </row>
        <row r="11566">
          <cell r="A11566" t="str">
            <v/>
          </cell>
          <cell r="B11566" t="str">
            <v/>
          </cell>
          <cell r="C11566">
            <v>0</v>
          </cell>
          <cell r="D11566" t="str">
            <v/>
          </cell>
          <cell r="E11566">
            <v>0</v>
          </cell>
          <cell r="F11566">
            <v>0</v>
          </cell>
          <cell r="G11566">
            <v>0</v>
          </cell>
        </row>
        <row r="11567">
          <cell r="A11567" t="str">
            <v/>
          </cell>
          <cell r="B11567" t="str">
            <v/>
          </cell>
          <cell r="C11567">
            <v>0</v>
          </cell>
          <cell r="D11567" t="str">
            <v/>
          </cell>
          <cell r="E11567">
            <v>0</v>
          </cell>
          <cell r="F11567">
            <v>0</v>
          </cell>
          <cell r="G11567">
            <v>0</v>
          </cell>
        </row>
        <row r="11568">
          <cell r="A11568" t="str">
            <v/>
          </cell>
          <cell r="B11568" t="str">
            <v/>
          </cell>
          <cell r="C11568">
            <v>0</v>
          </cell>
          <cell r="D11568" t="str">
            <v/>
          </cell>
          <cell r="E11568">
            <v>0</v>
          </cell>
          <cell r="F11568">
            <v>0</v>
          </cell>
          <cell r="G11568">
            <v>0</v>
          </cell>
        </row>
        <row r="11569">
          <cell r="A11569" t="str">
            <v/>
          </cell>
          <cell r="B11569" t="str">
            <v/>
          </cell>
          <cell r="C11569">
            <v>0</v>
          </cell>
          <cell r="D11569" t="str">
            <v/>
          </cell>
          <cell r="E11569">
            <v>0</v>
          </cell>
          <cell r="F11569">
            <v>0</v>
          </cell>
          <cell r="G11569">
            <v>0</v>
          </cell>
        </row>
        <row r="11570">
          <cell r="A11570" t="str">
            <v/>
          </cell>
          <cell r="B11570" t="str">
            <v/>
          </cell>
          <cell r="C11570">
            <v>0</v>
          </cell>
          <cell r="D11570" t="str">
            <v/>
          </cell>
          <cell r="E11570">
            <v>0</v>
          </cell>
          <cell r="F11570">
            <v>0</v>
          </cell>
          <cell r="G11570">
            <v>0</v>
          </cell>
        </row>
        <row r="11571">
          <cell r="A11571" t="str">
            <v/>
          </cell>
          <cell r="B11571" t="str">
            <v/>
          </cell>
          <cell r="C11571">
            <v>0</v>
          </cell>
          <cell r="D11571" t="str">
            <v/>
          </cell>
          <cell r="E11571">
            <v>0</v>
          </cell>
          <cell r="F11571">
            <v>0</v>
          </cell>
          <cell r="G11571">
            <v>0</v>
          </cell>
        </row>
        <row r="11572">
          <cell r="A11572" t="str">
            <v/>
          </cell>
          <cell r="B11572" t="str">
            <v/>
          </cell>
          <cell r="C11572">
            <v>0</v>
          </cell>
          <cell r="D11572" t="str">
            <v/>
          </cell>
          <cell r="E11572">
            <v>0</v>
          </cell>
          <cell r="F11572">
            <v>0</v>
          </cell>
          <cell r="G11572">
            <v>0</v>
          </cell>
        </row>
        <row r="11573">
          <cell r="A11573" t="str">
            <v/>
          </cell>
          <cell r="B11573" t="str">
            <v/>
          </cell>
          <cell r="C11573">
            <v>0</v>
          </cell>
          <cell r="D11573" t="str">
            <v/>
          </cell>
          <cell r="E11573">
            <v>0</v>
          </cell>
          <cell r="F11573">
            <v>0</v>
          </cell>
          <cell r="G11573">
            <v>0</v>
          </cell>
        </row>
        <row r="11574">
          <cell r="A11574" t="str">
            <v/>
          </cell>
          <cell r="B11574" t="str">
            <v/>
          </cell>
          <cell r="C11574">
            <v>0</v>
          </cell>
          <cell r="D11574" t="str">
            <v/>
          </cell>
          <cell r="E11574">
            <v>0</v>
          </cell>
          <cell r="F11574">
            <v>0</v>
          </cell>
          <cell r="G11574">
            <v>0</v>
          </cell>
        </row>
        <row r="11575">
          <cell r="A11575" t="str">
            <v/>
          </cell>
          <cell r="B11575" t="str">
            <v/>
          </cell>
          <cell r="C11575">
            <v>0</v>
          </cell>
          <cell r="D11575" t="str">
            <v/>
          </cell>
          <cell r="E11575">
            <v>0</v>
          </cell>
          <cell r="F11575">
            <v>0</v>
          </cell>
          <cell r="G11575">
            <v>0</v>
          </cell>
        </row>
        <row r="11576">
          <cell r="A11576">
            <v>0</v>
          </cell>
          <cell r="B11576">
            <v>0</v>
          </cell>
          <cell r="C11576">
            <v>0</v>
          </cell>
          <cell r="D11576">
            <v>0</v>
          </cell>
          <cell r="E11576">
            <v>0</v>
          </cell>
          <cell r="F11576" t="str">
            <v>Total A</v>
          </cell>
          <cell r="G11576">
            <v>0</v>
          </cell>
        </row>
        <row r="11577">
          <cell r="A11577">
            <v>0</v>
          </cell>
          <cell r="B11577">
            <v>0</v>
          </cell>
          <cell r="C11577" t="str">
            <v>B - MANO DE OBRA</v>
          </cell>
          <cell r="D11577">
            <v>0</v>
          </cell>
          <cell r="E11577">
            <v>0</v>
          </cell>
          <cell r="F11577">
            <v>0</v>
          </cell>
          <cell r="G11577">
            <v>0</v>
          </cell>
        </row>
        <row r="11578">
          <cell r="A11578" t="str">
            <v/>
          </cell>
          <cell r="B11578">
            <v>0</v>
          </cell>
          <cell r="C11578">
            <v>0</v>
          </cell>
          <cell r="D11578" t="str">
            <v/>
          </cell>
          <cell r="E11578">
            <v>0</v>
          </cell>
          <cell r="F11578">
            <v>0</v>
          </cell>
          <cell r="G11578">
            <v>0</v>
          </cell>
        </row>
        <row r="11579">
          <cell r="A11579" t="str">
            <v/>
          </cell>
          <cell r="B11579">
            <v>0</v>
          </cell>
          <cell r="C11579">
            <v>0</v>
          </cell>
          <cell r="D11579" t="str">
            <v/>
          </cell>
          <cell r="E11579">
            <v>0</v>
          </cell>
          <cell r="F11579">
            <v>0</v>
          </cell>
          <cell r="G11579">
            <v>0</v>
          </cell>
        </row>
        <row r="11580">
          <cell r="A11580" t="str">
            <v/>
          </cell>
          <cell r="B11580">
            <v>0</v>
          </cell>
          <cell r="C11580">
            <v>0</v>
          </cell>
          <cell r="D11580" t="str">
            <v/>
          </cell>
          <cell r="E11580">
            <v>0</v>
          </cell>
          <cell r="F11580">
            <v>0</v>
          </cell>
          <cell r="G11580">
            <v>0</v>
          </cell>
        </row>
        <row r="11581">
          <cell r="A11581" t="str">
            <v/>
          </cell>
          <cell r="B11581">
            <v>0</v>
          </cell>
          <cell r="C11581">
            <v>0</v>
          </cell>
          <cell r="D11581" t="str">
            <v/>
          </cell>
          <cell r="E11581">
            <v>0</v>
          </cell>
          <cell r="F11581">
            <v>0</v>
          </cell>
          <cell r="G11581">
            <v>0</v>
          </cell>
        </row>
        <row r="11582">
          <cell r="A11582" t="str">
            <v/>
          </cell>
          <cell r="B11582">
            <v>0</v>
          </cell>
          <cell r="C11582">
            <v>0</v>
          </cell>
          <cell r="D11582" t="str">
            <v/>
          </cell>
          <cell r="E11582">
            <v>0</v>
          </cell>
          <cell r="F11582">
            <v>0</v>
          </cell>
          <cell r="G11582">
            <v>0</v>
          </cell>
        </row>
        <row r="11583">
          <cell r="A11583" t="str">
            <v/>
          </cell>
          <cell r="B11583">
            <v>0</v>
          </cell>
          <cell r="C11583">
            <v>0</v>
          </cell>
          <cell r="D11583" t="str">
            <v/>
          </cell>
          <cell r="E11583">
            <v>0</v>
          </cell>
          <cell r="F11583">
            <v>0</v>
          </cell>
          <cell r="G11583">
            <v>0</v>
          </cell>
        </row>
        <row r="11584">
          <cell r="A11584" t="str">
            <v/>
          </cell>
          <cell r="B11584">
            <v>0</v>
          </cell>
          <cell r="C11584">
            <v>0</v>
          </cell>
          <cell r="D11584" t="str">
            <v/>
          </cell>
          <cell r="E11584">
            <v>0</v>
          </cell>
          <cell r="F11584">
            <v>0</v>
          </cell>
          <cell r="G11584">
            <v>0</v>
          </cell>
        </row>
        <row r="11585">
          <cell r="A11585" t="str">
            <v/>
          </cell>
          <cell r="B11585">
            <v>0</v>
          </cell>
          <cell r="C11585">
            <v>0</v>
          </cell>
          <cell r="D11585" t="str">
            <v/>
          </cell>
          <cell r="E11585">
            <v>0</v>
          </cell>
          <cell r="F11585">
            <v>0</v>
          </cell>
          <cell r="G11585">
            <v>0</v>
          </cell>
        </row>
        <row r="11586">
          <cell r="A11586">
            <v>0</v>
          </cell>
          <cell r="B11586">
            <v>0</v>
          </cell>
          <cell r="C11586">
            <v>0</v>
          </cell>
          <cell r="D11586">
            <v>0</v>
          </cell>
          <cell r="E11586">
            <v>0</v>
          </cell>
          <cell r="F11586" t="str">
            <v>Total B</v>
          </cell>
          <cell r="G11586">
            <v>0</v>
          </cell>
        </row>
        <row r="11587">
          <cell r="A11587">
            <v>0</v>
          </cell>
          <cell r="B11587">
            <v>0</v>
          </cell>
          <cell r="C11587" t="str">
            <v>C - EQUIPOS</v>
          </cell>
          <cell r="D11587">
            <v>0</v>
          </cell>
          <cell r="E11587">
            <v>0</v>
          </cell>
          <cell r="F11587">
            <v>0</v>
          </cell>
          <cell r="G11587">
            <v>0</v>
          </cell>
        </row>
        <row r="11588">
          <cell r="A11588" t="str">
            <v/>
          </cell>
          <cell r="B11588" t="str">
            <v/>
          </cell>
          <cell r="C11588">
            <v>0</v>
          </cell>
          <cell r="D11588" t="str">
            <v/>
          </cell>
          <cell r="E11588">
            <v>0</v>
          </cell>
          <cell r="F11588">
            <v>0</v>
          </cell>
          <cell r="G11588">
            <v>0</v>
          </cell>
        </row>
        <row r="11589">
          <cell r="A11589" t="str">
            <v/>
          </cell>
          <cell r="B11589" t="str">
            <v/>
          </cell>
          <cell r="C11589">
            <v>0</v>
          </cell>
          <cell r="D11589" t="str">
            <v/>
          </cell>
          <cell r="E11589">
            <v>0</v>
          </cell>
          <cell r="F11589">
            <v>0</v>
          </cell>
          <cell r="G11589">
            <v>0</v>
          </cell>
        </row>
        <row r="11590">
          <cell r="A11590" t="str">
            <v/>
          </cell>
          <cell r="B11590" t="str">
            <v/>
          </cell>
          <cell r="C11590">
            <v>0</v>
          </cell>
          <cell r="D11590" t="str">
            <v/>
          </cell>
          <cell r="E11590">
            <v>0</v>
          </cell>
          <cell r="F11590">
            <v>0</v>
          </cell>
          <cell r="G11590">
            <v>0</v>
          </cell>
        </row>
        <row r="11591">
          <cell r="A11591" t="str">
            <v/>
          </cell>
          <cell r="B11591" t="str">
            <v/>
          </cell>
          <cell r="C11591">
            <v>0</v>
          </cell>
          <cell r="D11591" t="str">
            <v/>
          </cell>
          <cell r="E11591">
            <v>0</v>
          </cell>
          <cell r="F11591">
            <v>0</v>
          </cell>
          <cell r="G11591">
            <v>0</v>
          </cell>
        </row>
        <row r="11592">
          <cell r="A11592" t="str">
            <v/>
          </cell>
          <cell r="B11592" t="str">
            <v/>
          </cell>
          <cell r="C11592">
            <v>0</v>
          </cell>
          <cell r="D11592" t="str">
            <v/>
          </cell>
          <cell r="E11592">
            <v>0</v>
          </cell>
          <cell r="F11592">
            <v>0</v>
          </cell>
          <cell r="G11592">
            <v>0</v>
          </cell>
        </row>
        <row r="11593">
          <cell r="A11593" t="str">
            <v/>
          </cell>
          <cell r="B11593" t="str">
            <v/>
          </cell>
          <cell r="C11593">
            <v>0</v>
          </cell>
          <cell r="D11593" t="str">
            <v/>
          </cell>
          <cell r="E11593">
            <v>0</v>
          </cell>
          <cell r="F11593">
            <v>0</v>
          </cell>
          <cell r="G11593">
            <v>0</v>
          </cell>
        </row>
        <row r="11594">
          <cell r="A11594" t="str">
            <v/>
          </cell>
          <cell r="B11594" t="str">
            <v/>
          </cell>
          <cell r="C11594">
            <v>0</v>
          </cell>
          <cell r="D11594" t="str">
            <v/>
          </cell>
          <cell r="E11594">
            <v>0</v>
          </cell>
          <cell r="F11594">
            <v>0</v>
          </cell>
          <cell r="G11594">
            <v>0</v>
          </cell>
        </row>
        <row r="11595">
          <cell r="A11595" t="str">
            <v/>
          </cell>
          <cell r="B11595" t="str">
            <v/>
          </cell>
          <cell r="C11595">
            <v>0</v>
          </cell>
          <cell r="D11595" t="str">
            <v/>
          </cell>
          <cell r="E11595">
            <v>0</v>
          </cell>
          <cell r="F11595">
            <v>0</v>
          </cell>
          <cell r="G11595">
            <v>0</v>
          </cell>
        </row>
        <row r="11596">
          <cell r="A11596" t="str">
            <v/>
          </cell>
          <cell r="B11596" t="str">
            <v/>
          </cell>
          <cell r="C11596">
            <v>0</v>
          </cell>
          <cell r="D11596" t="str">
            <v/>
          </cell>
          <cell r="E11596">
            <v>0</v>
          </cell>
          <cell r="F11596">
            <v>0</v>
          </cell>
          <cell r="G11596">
            <v>0</v>
          </cell>
        </row>
        <row r="11597">
          <cell r="A11597">
            <v>0</v>
          </cell>
          <cell r="B11597">
            <v>0</v>
          </cell>
          <cell r="C11597">
            <v>0</v>
          </cell>
          <cell r="D11597">
            <v>0</v>
          </cell>
          <cell r="E11597">
            <v>0</v>
          </cell>
          <cell r="F11597" t="str">
            <v>Total C</v>
          </cell>
          <cell r="G11597">
            <v>0</v>
          </cell>
        </row>
        <row r="11598">
          <cell r="A11598">
            <v>0</v>
          </cell>
          <cell r="B11598">
            <v>0</v>
          </cell>
          <cell r="C11598">
            <v>0</v>
          </cell>
          <cell r="D11598">
            <v>0</v>
          </cell>
          <cell r="E11598">
            <v>0</v>
          </cell>
          <cell r="F11598">
            <v>0</v>
          </cell>
          <cell r="G11598">
            <v>0</v>
          </cell>
        </row>
        <row r="11599">
          <cell r="A11599" t="str">
            <v/>
          </cell>
          <cell r="B11599" t="str">
            <v/>
          </cell>
          <cell r="C11599">
            <v>0</v>
          </cell>
          <cell r="D11599" t="str">
            <v>Costo  Neto</v>
          </cell>
          <cell r="E11599">
            <v>0</v>
          </cell>
          <cell r="F11599" t="str">
            <v>Total D=A+B+C</v>
          </cell>
          <cell r="G11599">
            <v>0</v>
          </cell>
        </row>
        <row r="11601">
          <cell r="A11601" t="str">
            <v>ANALISIS DE PRECIOS</v>
          </cell>
          <cell r="B11601">
            <v>0</v>
          </cell>
          <cell r="C11601">
            <v>0</v>
          </cell>
          <cell r="D11601">
            <v>0</v>
          </cell>
          <cell r="E11601">
            <v>0</v>
          </cell>
          <cell r="F11601">
            <v>0</v>
          </cell>
          <cell r="G11601">
            <v>0</v>
          </cell>
        </row>
        <row r="11602">
          <cell r="A11602" t="str">
            <v>COMITENTE:</v>
          </cell>
          <cell r="B11602" t="str">
            <v>DIRECCIÓN DE ARQUITECTURA</v>
          </cell>
          <cell r="C11602">
            <v>0</v>
          </cell>
          <cell r="D11602">
            <v>0</v>
          </cell>
          <cell r="E11602">
            <v>0</v>
          </cell>
          <cell r="F11602">
            <v>0</v>
          </cell>
          <cell r="G11602">
            <v>0</v>
          </cell>
        </row>
        <row r="11603">
          <cell r="A11603" t="str">
            <v>CONTRATISTA:</v>
          </cell>
          <cell r="B11603" t="str">
            <v>FUNCIONALES SIGOP</v>
          </cell>
          <cell r="C11603">
            <v>0</v>
          </cell>
          <cell r="D11603">
            <v>0</v>
          </cell>
          <cell r="E11603">
            <v>0</v>
          </cell>
          <cell r="F11603">
            <v>0</v>
          </cell>
          <cell r="G11603">
            <v>0</v>
          </cell>
        </row>
        <row r="11604">
          <cell r="A11604" t="str">
            <v>OBRA:</v>
          </cell>
          <cell r="B11604" t="str">
            <v>PRUEBA PLANILLA DE MEDICION</v>
          </cell>
          <cell r="C11604">
            <v>0</v>
          </cell>
          <cell r="D11604">
            <v>0</v>
          </cell>
          <cell r="E11604">
            <v>0</v>
          </cell>
          <cell r="F11604" t="str">
            <v>PRECIOS A:</v>
          </cell>
          <cell r="G11604">
            <v>0</v>
          </cell>
        </row>
        <row r="11605">
          <cell r="A11605" t="str">
            <v>UBICACIÓN:</v>
          </cell>
          <cell r="B11605" t="str">
            <v>CENTRO CIVICO</v>
          </cell>
          <cell r="C11605">
            <v>0</v>
          </cell>
          <cell r="D11605">
            <v>0</v>
          </cell>
          <cell r="E11605">
            <v>0</v>
          </cell>
          <cell r="F11605">
            <v>0</v>
          </cell>
          <cell r="G11605">
            <v>0</v>
          </cell>
        </row>
        <row r="11606">
          <cell r="A11606" t="str">
            <v>RUBRO:</v>
          </cell>
          <cell r="B11606" t="str">
            <v/>
          </cell>
          <cell r="C11606" t="str">
            <v/>
          </cell>
          <cell r="D11606">
            <v>0</v>
          </cell>
          <cell r="E11606">
            <v>0</v>
          </cell>
          <cell r="F11606">
            <v>0</v>
          </cell>
          <cell r="G11606">
            <v>0</v>
          </cell>
        </row>
        <row r="11607">
          <cell r="A11607" t="str">
            <v>ITEM:</v>
          </cell>
          <cell r="B11607" t="str">
            <v/>
          </cell>
          <cell r="C11607" t="str">
            <v/>
          </cell>
          <cell r="D11607">
            <v>0</v>
          </cell>
          <cell r="E11607">
            <v>0</v>
          </cell>
          <cell r="F11607" t="str">
            <v>UNIDAD:</v>
          </cell>
          <cell r="G11607" t="str">
            <v/>
          </cell>
        </row>
        <row r="11608">
          <cell r="A11608">
            <v>0</v>
          </cell>
          <cell r="B11608">
            <v>0</v>
          </cell>
          <cell r="C11608">
            <v>0</v>
          </cell>
          <cell r="D11608">
            <v>0</v>
          </cell>
          <cell r="E11608">
            <v>0</v>
          </cell>
          <cell r="F11608">
            <v>0</v>
          </cell>
          <cell r="G11608">
            <v>0</v>
          </cell>
        </row>
        <row r="11609">
          <cell r="A11609" t="str">
            <v>DATOS REDETERMINACION</v>
          </cell>
          <cell r="B11609">
            <v>0</v>
          </cell>
          <cell r="C11609" t="str">
            <v>DESIGNACION</v>
          </cell>
          <cell r="D11609" t="str">
            <v>U</v>
          </cell>
          <cell r="E11609" t="str">
            <v>Cantidad</v>
          </cell>
          <cell r="F11609" t="str">
            <v>$ Unitarios</v>
          </cell>
          <cell r="G11609" t="str">
            <v>$ Parcial</v>
          </cell>
        </row>
        <row r="11610">
          <cell r="A11610" t="str">
            <v>CÓDIGO</v>
          </cell>
          <cell r="B11610" t="str">
            <v>DESCRIPCIÓN</v>
          </cell>
          <cell r="C11610">
            <v>0</v>
          </cell>
          <cell r="D11610">
            <v>0</v>
          </cell>
          <cell r="E11610">
            <v>0</v>
          </cell>
          <cell r="F11610">
            <v>0</v>
          </cell>
          <cell r="G11610">
            <v>0</v>
          </cell>
        </row>
        <row r="11611">
          <cell r="A11611">
            <v>0</v>
          </cell>
          <cell r="B11611">
            <v>0</v>
          </cell>
          <cell r="C11611" t="str">
            <v>A - MATERIALES</v>
          </cell>
          <cell r="D11611">
            <v>0</v>
          </cell>
          <cell r="E11611">
            <v>0</v>
          </cell>
          <cell r="F11611">
            <v>0</v>
          </cell>
          <cell r="G11611">
            <v>0</v>
          </cell>
        </row>
        <row r="11612">
          <cell r="A11612" t="str">
            <v/>
          </cell>
          <cell r="B11612" t="str">
            <v/>
          </cell>
          <cell r="C11612">
            <v>0</v>
          </cell>
          <cell r="D11612" t="str">
            <v/>
          </cell>
          <cell r="E11612">
            <v>0</v>
          </cell>
          <cell r="F11612">
            <v>0</v>
          </cell>
          <cell r="G11612">
            <v>0</v>
          </cell>
        </row>
        <row r="11613">
          <cell r="A11613" t="str">
            <v/>
          </cell>
          <cell r="B11613" t="str">
            <v/>
          </cell>
          <cell r="C11613">
            <v>0</v>
          </cell>
          <cell r="D11613" t="str">
            <v/>
          </cell>
          <cell r="E11613">
            <v>0</v>
          </cell>
          <cell r="F11613">
            <v>0</v>
          </cell>
          <cell r="G11613">
            <v>0</v>
          </cell>
        </row>
        <row r="11614">
          <cell r="A11614" t="str">
            <v/>
          </cell>
          <cell r="B11614" t="str">
            <v/>
          </cell>
          <cell r="C11614">
            <v>0</v>
          </cell>
          <cell r="D11614" t="str">
            <v/>
          </cell>
          <cell r="E11614">
            <v>0</v>
          </cell>
          <cell r="F11614">
            <v>0</v>
          </cell>
          <cell r="G11614">
            <v>0</v>
          </cell>
        </row>
        <row r="11615">
          <cell r="A11615" t="str">
            <v/>
          </cell>
          <cell r="B11615" t="str">
            <v/>
          </cell>
          <cell r="C11615">
            <v>0</v>
          </cell>
          <cell r="D11615" t="str">
            <v/>
          </cell>
          <cell r="E11615">
            <v>0</v>
          </cell>
          <cell r="F11615">
            <v>0</v>
          </cell>
          <cell r="G11615">
            <v>0</v>
          </cell>
        </row>
        <row r="11616">
          <cell r="A11616" t="str">
            <v/>
          </cell>
          <cell r="B11616" t="str">
            <v/>
          </cell>
          <cell r="C11616">
            <v>0</v>
          </cell>
          <cell r="D11616" t="str">
            <v/>
          </cell>
          <cell r="E11616">
            <v>0</v>
          </cell>
          <cell r="F11616">
            <v>0</v>
          </cell>
          <cell r="G11616">
            <v>0</v>
          </cell>
        </row>
        <row r="11617">
          <cell r="A11617" t="str">
            <v/>
          </cell>
          <cell r="B11617" t="str">
            <v/>
          </cell>
          <cell r="C11617">
            <v>0</v>
          </cell>
          <cell r="D11617" t="str">
            <v/>
          </cell>
          <cell r="E11617">
            <v>0</v>
          </cell>
          <cell r="F11617">
            <v>0</v>
          </cell>
          <cell r="G11617">
            <v>0</v>
          </cell>
        </row>
        <row r="11618">
          <cell r="A11618" t="str">
            <v/>
          </cell>
          <cell r="B11618" t="str">
            <v/>
          </cell>
          <cell r="C11618">
            <v>0</v>
          </cell>
          <cell r="D11618" t="str">
            <v/>
          </cell>
          <cell r="E11618">
            <v>0</v>
          </cell>
          <cell r="F11618">
            <v>0</v>
          </cell>
          <cell r="G11618">
            <v>0</v>
          </cell>
        </row>
        <row r="11619">
          <cell r="A11619" t="str">
            <v/>
          </cell>
          <cell r="B11619" t="str">
            <v/>
          </cell>
          <cell r="C11619">
            <v>0</v>
          </cell>
          <cell r="D11619" t="str">
            <v/>
          </cell>
          <cell r="E11619">
            <v>0</v>
          </cell>
          <cell r="F11619">
            <v>0</v>
          </cell>
          <cell r="G11619">
            <v>0</v>
          </cell>
        </row>
        <row r="11620">
          <cell r="A11620" t="str">
            <v/>
          </cell>
          <cell r="B11620" t="str">
            <v/>
          </cell>
          <cell r="C11620">
            <v>0</v>
          </cell>
          <cell r="D11620" t="str">
            <v/>
          </cell>
          <cell r="E11620">
            <v>0</v>
          </cell>
          <cell r="F11620">
            <v>0</v>
          </cell>
          <cell r="G11620">
            <v>0</v>
          </cell>
        </row>
        <row r="11621">
          <cell r="A11621" t="str">
            <v/>
          </cell>
          <cell r="B11621" t="str">
            <v/>
          </cell>
          <cell r="C11621">
            <v>0</v>
          </cell>
          <cell r="D11621" t="str">
            <v/>
          </cell>
          <cell r="E11621">
            <v>0</v>
          </cell>
          <cell r="F11621">
            <v>0</v>
          </cell>
          <cell r="G11621">
            <v>0</v>
          </cell>
        </row>
        <row r="11622">
          <cell r="A11622" t="str">
            <v/>
          </cell>
          <cell r="B11622" t="str">
            <v/>
          </cell>
          <cell r="C11622">
            <v>0</v>
          </cell>
          <cell r="D11622" t="str">
            <v/>
          </cell>
          <cell r="E11622">
            <v>0</v>
          </cell>
          <cell r="F11622">
            <v>0</v>
          </cell>
          <cell r="G11622">
            <v>0</v>
          </cell>
        </row>
        <row r="11623">
          <cell r="A11623" t="str">
            <v/>
          </cell>
          <cell r="B11623" t="str">
            <v/>
          </cell>
          <cell r="C11623">
            <v>0</v>
          </cell>
          <cell r="D11623" t="str">
            <v/>
          </cell>
          <cell r="E11623">
            <v>0</v>
          </cell>
          <cell r="F11623">
            <v>0</v>
          </cell>
          <cell r="G11623">
            <v>0</v>
          </cell>
        </row>
        <row r="11624">
          <cell r="A11624" t="str">
            <v/>
          </cell>
          <cell r="B11624" t="str">
            <v/>
          </cell>
          <cell r="C11624">
            <v>0</v>
          </cell>
          <cell r="D11624" t="str">
            <v/>
          </cell>
          <cell r="E11624">
            <v>0</v>
          </cell>
          <cell r="F11624">
            <v>0</v>
          </cell>
          <cell r="G11624">
            <v>0</v>
          </cell>
        </row>
        <row r="11625">
          <cell r="A11625" t="str">
            <v/>
          </cell>
          <cell r="B11625" t="str">
            <v/>
          </cell>
          <cell r="C11625">
            <v>0</v>
          </cell>
          <cell r="D11625" t="str">
            <v/>
          </cell>
          <cell r="E11625">
            <v>0</v>
          </cell>
          <cell r="F11625">
            <v>0</v>
          </cell>
          <cell r="G11625">
            <v>0</v>
          </cell>
        </row>
        <row r="11626">
          <cell r="A11626">
            <v>0</v>
          </cell>
          <cell r="B11626">
            <v>0</v>
          </cell>
          <cell r="C11626">
            <v>0</v>
          </cell>
          <cell r="D11626">
            <v>0</v>
          </cell>
          <cell r="E11626">
            <v>0</v>
          </cell>
          <cell r="F11626" t="str">
            <v>Total A</v>
          </cell>
          <cell r="G11626">
            <v>0</v>
          </cell>
        </row>
        <row r="11627">
          <cell r="A11627">
            <v>0</v>
          </cell>
          <cell r="B11627">
            <v>0</v>
          </cell>
          <cell r="C11627" t="str">
            <v>B - MANO DE OBRA</v>
          </cell>
          <cell r="D11627">
            <v>0</v>
          </cell>
          <cell r="E11627">
            <v>0</v>
          </cell>
          <cell r="F11627">
            <v>0</v>
          </cell>
          <cell r="G11627">
            <v>0</v>
          </cell>
        </row>
        <row r="11628">
          <cell r="A11628" t="str">
            <v/>
          </cell>
          <cell r="B11628">
            <v>0</v>
          </cell>
          <cell r="C11628">
            <v>0</v>
          </cell>
          <cell r="D11628" t="str">
            <v/>
          </cell>
          <cell r="E11628">
            <v>0</v>
          </cell>
          <cell r="F11628">
            <v>0</v>
          </cell>
          <cell r="G11628">
            <v>0</v>
          </cell>
        </row>
        <row r="11629">
          <cell r="A11629" t="str">
            <v/>
          </cell>
          <cell r="B11629">
            <v>0</v>
          </cell>
          <cell r="C11629">
            <v>0</v>
          </cell>
          <cell r="D11629" t="str">
            <v/>
          </cell>
          <cell r="E11629">
            <v>0</v>
          </cell>
          <cell r="F11629">
            <v>0</v>
          </cell>
          <cell r="G11629">
            <v>0</v>
          </cell>
        </row>
        <row r="11630">
          <cell r="A11630" t="str">
            <v/>
          </cell>
          <cell r="B11630">
            <v>0</v>
          </cell>
          <cell r="C11630">
            <v>0</v>
          </cell>
          <cell r="D11630" t="str">
            <v/>
          </cell>
          <cell r="E11630">
            <v>0</v>
          </cell>
          <cell r="F11630">
            <v>0</v>
          </cell>
          <cell r="G11630">
            <v>0</v>
          </cell>
        </row>
        <row r="11631">
          <cell r="A11631" t="str">
            <v/>
          </cell>
          <cell r="B11631">
            <v>0</v>
          </cell>
          <cell r="C11631">
            <v>0</v>
          </cell>
          <cell r="D11631" t="str">
            <v/>
          </cell>
          <cell r="E11631">
            <v>0</v>
          </cell>
          <cell r="F11631">
            <v>0</v>
          </cell>
          <cell r="G11631">
            <v>0</v>
          </cell>
        </row>
        <row r="11632">
          <cell r="A11632" t="str">
            <v/>
          </cell>
          <cell r="B11632">
            <v>0</v>
          </cell>
          <cell r="C11632">
            <v>0</v>
          </cell>
          <cell r="D11632" t="str">
            <v/>
          </cell>
          <cell r="E11632">
            <v>0</v>
          </cell>
          <cell r="F11632">
            <v>0</v>
          </cell>
          <cell r="G11632">
            <v>0</v>
          </cell>
        </row>
        <row r="11633">
          <cell r="A11633" t="str">
            <v/>
          </cell>
          <cell r="B11633">
            <v>0</v>
          </cell>
          <cell r="C11633">
            <v>0</v>
          </cell>
          <cell r="D11633" t="str">
            <v/>
          </cell>
          <cell r="E11633">
            <v>0</v>
          </cell>
          <cell r="F11633">
            <v>0</v>
          </cell>
          <cell r="G11633">
            <v>0</v>
          </cell>
        </row>
        <row r="11634">
          <cell r="A11634" t="str">
            <v/>
          </cell>
          <cell r="B11634">
            <v>0</v>
          </cell>
          <cell r="C11634">
            <v>0</v>
          </cell>
          <cell r="D11634" t="str">
            <v/>
          </cell>
          <cell r="E11634">
            <v>0</v>
          </cell>
          <cell r="F11634">
            <v>0</v>
          </cell>
          <cell r="G11634">
            <v>0</v>
          </cell>
        </row>
        <row r="11635">
          <cell r="A11635" t="str">
            <v/>
          </cell>
          <cell r="B11635">
            <v>0</v>
          </cell>
          <cell r="C11635">
            <v>0</v>
          </cell>
          <cell r="D11635" t="str">
            <v/>
          </cell>
          <cell r="E11635">
            <v>0</v>
          </cell>
          <cell r="F11635">
            <v>0</v>
          </cell>
          <cell r="G11635">
            <v>0</v>
          </cell>
        </row>
        <row r="11636">
          <cell r="A11636">
            <v>0</v>
          </cell>
          <cell r="B11636">
            <v>0</v>
          </cell>
          <cell r="C11636">
            <v>0</v>
          </cell>
          <cell r="D11636">
            <v>0</v>
          </cell>
          <cell r="E11636">
            <v>0</v>
          </cell>
          <cell r="F11636" t="str">
            <v>Total B</v>
          </cell>
          <cell r="G11636">
            <v>0</v>
          </cell>
        </row>
        <row r="11637">
          <cell r="A11637">
            <v>0</v>
          </cell>
          <cell r="B11637">
            <v>0</v>
          </cell>
          <cell r="C11637" t="str">
            <v>C - EQUIPOS</v>
          </cell>
          <cell r="D11637">
            <v>0</v>
          </cell>
          <cell r="E11637">
            <v>0</v>
          </cell>
          <cell r="F11637">
            <v>0</v>
          </cell>
          <cell r="G11637">
            <v>0</v>
          </cell>
        </row>
        <row r="11638">
          <cell r="A11638" t="str">
            <v/>
          </cell>
          <cell r="B11638" t="str">
            <v/>
          </cell>
          <cell r="C11638">
            <v>0</v>
          </cell>
          <cell r="D11638" t="str">
            <v/>
          </cell>
          <cell r="E11638">
            <v>0</v>
          </cell>
          <cell r="F11638">
            <v>0</v>
          </cell>
          <cell r="G11638">
            <v>0</v>
          </cell>
        </row>
        <row r="11639">
          <cell r="A11639" t="str">
            <v/>
          </cell>
          <cell r="B11639" t="str">
            <v/>
          </cell>
          <cell r="C11639">
            <v>0</v>
          </cell>
          <cell r="D11639" t="str">
            <v/>
          </cell>
          <cell r="E11639">
            <v>0</v>
          </cell>
          <cell r="F11639">
            <v>0</v>
          </cell>
          <cell r="G11639">
            <v>0</v>
          </cell>
        </row>
        <row r="11640">
          <cell r="A11640" t="str">
            <v/>
          </cell>
          <cell r="B11640" t="str">
            <v/>
          </cell>
          <cell r="C11640">
            <v>0</v>
          </cell>
          <cell r="D11640" t="str">
            <v/>
          </cell>
          <cell r="E11640">
            <v>0</v>
          </cell>
          <cell r="F11640">
            <v>0</v>
          </cell>
          <cell r="G11640">
            <v>0</v>
          </cell>
        </row>
        <row r="11641">
          <cell r="A11641" t="str">
            <v/>
          </cell>
          <cell r="B11641" t="str">
            <v/>
          </cell>
          <cell r="C11641">
            <v>0</v>
          </cell>
          <cell r="D11641" t="str">
            <v/>
          </cell>
          <cell r="E11641">
            <v>0</v>
          </cell>
          <cell r="F11641">
            <v>0</v>
          </cell>
          <cell r="G11641">
            <v>0</v>
          </cell>
        </row>
        <row r="11642">
          <cell r="A11642" t="str">
            <v/>
          </cell>
          <cell r="B11642" t="str">
            <v/>
          </cell>
          <cell r="C11642">
            <v>0</v>
          </cell>
          <cell r="D11642" t="str">
            <v/>
          </cell>
          <cell r="E11642">
            <v>0</v>
          </cell>
          <cell r="F11642">
            <v>0</v>
          </cell>
          <cell r="G11642">
            <v>0</v>
          </cell>
        </row>
        <row r="11643">
          <cell r="A11643" t="str">
            <v/>
          </cell>
          <cell r="B11643" t="str">
            <v/>
          </cell>
          <cell r="C11643">
            <v>0</v>
          </cell>
          <cell r="D11643" t="str">
            <v/>
          </cell>
          <cell r="E11643">
            <v>0</v>
          </cell>
          <cell r="F11643">
            <v>0</v>
          </cell>
          <cell r="G11643">
            <v>0</v>
          </cell>
        </row>
        <row r="11644">
          <cell r="A11644" t="str">
            <v/>
          </cell>
          <cell r="B11644" t="str">
            <v/>
          </cell>
          <cell r="C11644">
            <v>0</v>
          </cell>
          <cell r="D11644" t="str">
            <v/>
          </cell>
          <cell r="E11644">
            <v>0</v>
          </cell>
          <cell r="F11644">
            <v>0</v>
          </cell>
          <cell r="G11644">
            <v>0</v>
          </cell>
        </row>
        <row r="11645">
          <cell r="A11645" t="str">
            <v/>
          </cell>
          <cell r="B11645" t="str">
            <v/>
          </cell>
          <cell r="C11645">
            <v>0</v>
          </cell>
          <cell r="D11645" t="str">
            <v/>
          </cell>
          <cell r="E11645">
            <v>0</v>
          </cell>
          <cell r="F11645">
            <v>0</v>
          </cell>
          <cell r="G11645">
            <v>0</v>
          </cell>
        </row>
        <row r="11646">
          <cell r="A11646" t="str">
            <v/>
          </cell>
          <cell r="B11646" t="str">
            <v/>
          </cell>
          <cell r="C11646">
            <v>0</v>
          </cell>
          <cell r="D11646" t="str">
            <v/>
          </cell>
          <cell r="E11646">
            <v>0</v>
          </cell>
          <cell r="F11646">
            <v>0</v>
          </cell>
          <cell r="G11646">
            <v>0</v>
          </cell>
        </row>
        <row r="11647">
          <cell r="A11647">
            <v>0</v>
          </cell>
          <cell r="B11647">
            <v>0</v>
          </cell>
          <cell r="C11647">
            <v>0</v>
          </cell>
          <cell r="D11647">
            <v>0</v>
          </cell>
          <cell r="E11647">
            <v>0</v>
          </cell>
          <cell r="F11647" t="str">
            <v>Total C</v>
          </cell>
          <cell r="G11647">
            <v>0</v>
          </cell>
        </row>
        <row r="11648">
          <cell r="A11648">
            <v>0</v>
          </cell>
          <cell r="B11648">
            <v>0</v>
          </cell>
          <cell r="C11648">
            <v>0</v>
          </cell>
          <cell r="D11648">
            <v>0</v>
          </cell>
          <cell r="E11648">
            <v>0</v>
          </cell>
          <cell r="F11648">
            <v>0</v>
          </cell>
          <cell r="G11648">
            <v>0</v>
          </cell>
        </row>
        <row r="11649">
          <cell r="A11649" t="str">
            <v/>
          </cell>
          <cell r="B11649" t="str">
            <v/>
          </cell>
          <cell r="C11649">
            <v>0</v>
          </cell>
          <cell r="D11649" t="str">
            <v>Costo  Neto</v>
          </cell>
          <cell r="E11649">
            <v>0</v>
          </cell>
          <cell r="F11649" t="str">
            <v>Total D=A+B+C</v>
          </cell>
          <cell r="G11649">
            <v>0</v>
          </cell>
        </row>
        <row r="11651">
          <cell r="A11651" t="str">
            <v>ANALISIS DE PRECIOS</v>
          </cell>
          <cell r="B11651">
            <v>0</v>
          </cell>
          <cell r="C11651">
            <v>0</v>
          </cell>
          <cell r="D11651">
            <v>0</v>
          </cell>
          <cell r="E11651">
            <v>0</v>
          </cell>
          <cell r="F11651">
            <v>0</v>
          </cell>
          <cell r="G11651">
            <v>0</v>
          </cell>
        </row>
        <row r="11652">
          <cell r="A11652" t="str">
            <v>COMITENTE:</v>
          </cell>
          <cell r="B11652" t="str">
            <v>DIRECCIÓN DE ARQUITECTURA</v>
          </cell>
          <cell r="C11652">
            <v>0</v>
          </cell>
          <cell r="D11652">
            <v>0</v>
          </cell>
          <cell r="E11652">
            <v>0</v>
          </cell>
          <cell r="F11652">
            <v>0</v>
          </cell>
          <cell r="G11652">
            <v>0</v>
          </cell>
        </row>
        <row r="11653">
          <cell r="A11653" t="str">
            <v>CONTRATISTA:</v>
          </cell>
          <cell r="B11653" t="str">
            <v>FUNCIONALES SIGOP</v>
          </cell>
          <cell r="C11653">
            <v>0</v>
          </cell>
          <cell r="D11653">
            <v>0</v>
          </cell>
          <cell r="E11653">
            <v>0</v>
          </cell>
          <cell r="F11653">
            <v>0</v>
          </cell>
          <cell r="G11653">
            <v>0</v>
          </cell>
        </row>
        <row r="11654">
          <cell r="A11654" t="str">
            <v>OBRA:</v>
          </cell>
          <cell r="B11654" t="str">
            <v>PRUEBA PLANILLA DE MEDICION</v>
          </cell>
          <cell r="C11654">
            <v>0</v>
          </cell>
          <cell r="D11654">
            <v>0</v>
          </cell>
          <cell r="E11654">
            <v>0</v>
          </cell>
          <cell r="F11654" t="str">
            <v>PRECIOS A:</v>
          </cell>
          <cell r="G11654">
            <v>0</v>
          </cell>
        </row>
        <row r="11655">
          <cell r="A11655" t="str">
            <v>UBICACIÓN:</v>
          </cell>
          <cell r="B11655" t="str">
            <v>CENTRO CIVICO</v>
          </cell>
          <cell r="C11655">
            <v>0</v>
          </cell>
          <cell r="D11655">
            <v>0</v>
          </cell>
          <cell r="E11655">
            <v>0</v>
          </cell>
          <cell r="F11655">
            <v>0</v>
          </cell>
          <cell r="G11655">
            <v>0</v>
          </cell>
        </row>
        <row r="11656">
          <cell r="A11656" t="str">
            <v>RUBRO:</v>
          </cell>
          <cell r="B11656" t="str">
            <v/>
          </cell>
          <cell r="C11656" t="str">
            <v/>
          </cell>
          <cell r="D11656">
            <v>0</v>
          </cell>
          <cell r="E11656">
            <v>0</v>
          </cell>
          <cell r="F11656">
            <v>0</v>
          </cell>
          <cell r="G11656">
            <v>0</v>
          </cell>
        </row>
        <row r="11657">
          <cell r="A11657" t="str">
            <v>ITEM:</v>
          </cell>
          <cell r="B11657" t="str">
            <v/>
          </cell>
          <cell r="C11657" t="str">
            <v/>
          </cell>
          <cell r="D11657">
            <v>0</v>
          </cell>
          <cell r="E11657">
            <v>0</v>
          </cell>
          <cell r="F11657" t="str">
            <v>UNIDAD:</v>
          </cell>
          <cell r="G11657" t="str">
            <v/>
          </cell>
        </row>
        <row r="11658">
          <cell r="A11658">
            <v>0</v>
          </cell>
          <cell r="B11658">
            <v>0</v>
          </cell>
          <cell r="C11658">
            <v>0</v>
          </cell>
          <cell r="D11658">
            <v>0</v>
          </cell>
          <cell r="E11658">
            <v>0</v>
          </cell>
          <cell r="F11658">
            <v>0</v>
          </cell>
          <cell r="G11658">
            <v>0</v>
          </cell>
        </row>
        <row r="11659">
          <cell r="A11659" t="str">
            <v>DATOS REDETERMINACION</v>
          </cell>
          <cell r="B11659">
            <v>0</v>
          </cell>
          <cell r="C11659" t="str">
            <v>DESIGNACION</v>
          </cell>
          <cell r="D11659" t="str">
            <v>U</v>
          </cell>
          <cell r="E11659" t="str">
            <v>Cantidad</v>
          </cell>
          <cell r="F11659" t="str">
            <v>$ Unitarios</v>
          </cell>
          <cell r="G11659" t="str">
            <v>$ Parcial</v>
          </cell>
        </row>
        <row r="11660">
          <cell r="A11660" t="str">
            <v>CÓDIGO</v>
          </cell>
          <cell r="B11660" t="str">
            <v>DESCRIPCIÓN</v>
          </cell>
          <cell r="C11660">
            <v>0</v>
          </cell>
          <cell r="D11660">
            <v>0</v>
          </cell>
          <cell r="E11660">
            <v>0</v>
          </cell>
          <cell r="F11660">
            <v>0</v>
          </cell>
          <cell r="G11660">
            <v>0</v>
          </cell>
        </row>
        <row r="11661">
          <cell r="A11661">
            <v>0</v>
          </cell>
          <cell r="B11661">
            <v>0</v>
          </cell>
          <cell r="C11661" t="str">
            <v>A - MATERIALES</v>
          </cell>
          <cell r="D11661">
            <v>0</v>
          </cell>
          <cell r="E11661">
            <v>0</v>
          </cell>
          <cell r="F11661">
            <v>0</v>
          </cell>
          <cell r="G11661">
            <v>0</v>
          </cell>
        </row>
        <row r="11662">
          <cell r="A11662" t="str">
            <v/>
          </cell>
          <cell r="B11662" t="str">
            <v/>
          </cell>
          <cell r="C11662">
            <v>0</v>
          </cell>
          <cell r="D11662" t="str">
            <v/>
          </cell>
          <cell r="E11662">
            <v>0</v>
          </cell>
          <cell r="F11662">
            <v>0</v>
          </cell>
          <cell r="G11662">
            <v>0</v>
          </cell>
        </row>
        <row r="11663">
          <cell r="A11663" t="str">
            <v/>
          </cell>
          <cell r="B11663" t="str">
            <v/>
          </cell>
          <cell r="C11663">
            <v>0</v>
          </cell>
          <cell r="D11663" t="str">
            <v/>
          </cell>
          <cell r="E11663">
            <v>0</v>
          </cell>
          <cell r="F11663">
            <v>0</v>
          </cell>
          <cell r="G11663">
            <v>0</v>
          </cell>
        </row>
        <row r="11664">
          <cell r="A11664" t="str">
            <v/>
          </cell>
          <cell r="B11664" t="str">
            <v/>
          </cell>
          <cell r="C11664">
            <v>0</v>
          </cell>
          <cell r="D11664" t="str">
            <v/>
          </cell>
          <cell r="E11664">
            <v>0</v>
          </cell>
          <cell r="F11664">
            <v>0</v>
          </cell>
          <cell r="G11664">
            <v>0</v>
          </cell>
        </row>
        <row r="11665">
          <cell r="A11665" t="str">
            <v/>
          </cell>
          <cell r="B11665" t="str">
            <v/>
          </cell>
          <cell r="C11665">
            <v>0</v>
          </cell>
          <cell r="D11665" t="str">
            <v/>
          </cell>
          <cell r="E11665">
            <v>0</v>
          </cell>
          <cell r="F11665">
            <v>0</v>
          </cell>
          <cell r="G11665">
            <v>0</v>
          </cell>
        </row>
        <row r="11666">
          <cell r="A11666" t="str">
            <v/>
          </cell>
          <cell r="B11666" t="str">
            <v/>
          </cell>
          <cell r="C11666">
            <v>0</v>
          </cell>
          <cell r="D11666" t="str">
            <v/>
          </cell>
          <cell r="E11666">
            <v>0</v>
          </cell>
          <cell r="F11666">
            <v>0</v>
          </cell>
          <cell r="G11666">
            <v>0</v>
          </cell>
        </row>
        <row r="11667">
          <cell r="A11667" t="str">
            <v/>
          </cell>
          <cell r="B11667" t="str">
            <v/>
          </cell>
          <cell r="C11667">
            <v>0</v>
          </cell>
          <cell r="D11667" t="str">
            <v/>
          </cell>
          <cell r="E11667">
            <v>0</v>
          </cell>
          <cell r="F11667">
            <v>0</v>
          </cell>
          <cell r="G11667">
            <v>0</v>
          </cell>
        </row>
        <row r="11668">
          <cell r="A11668" t="str">
            <v/>
          </cell>
          <cell r="B11668" t="str">
            <v/>
          </cell>
          <cell r="C11668">
            <v>0</v>
          </cell>
          <cell r="D11668" t="str">
            <v/>
          </cell>
          <cell r="E11668">
            <v>0</v>
          </cell>
          <cell r="F11668">
            <v>0</v>
          </cell>
          <cell r="G11668">
            <v>0</v>
          </cell>
        </row>
        <row r="11669">
          <cell r="A11669" t="str">
            <v/>
          </cell>
          <cell r="B11669" t="str">
            <v/>
          </cell>
          <cell r="C11669">
            <v>0</v>
          </cell>
          <cell r="D11669" t="str">
            <v/>
          </cell>
          <cell r="E11669">
            <v>0</v>
          </cell>
          <cell r="F11669">
            <v>0</v>
          </cell>
          <cell r="G11669">
            <v>0</v>
          </cell>
        </row>
        <row r="11670">
          <cell r="A11670" t="str">
            <v/>
          </cell>
          <cell r="B11670" t="str">
            <v/>
          </cell>
          <cell r="C11670">
            <v>0</v>
          </cell>
          <cell r="D11670" t="str">
            <v/>
          </cell>
          <cell r="E11670">
            <v>0</v>
          </cell>
          <cell r="F11670">
            <v>0</v>
          </cell>
          <cell r="G11670">
            <v>0</v>
          </cell>
        </row>
        <row r="11671">
          <cell r="A11671" t="str">
            <v/>
          </cell>
          <cell r="B11671" t="str">
            <v/>
          </cell>
          <cell r="C11671">
            <v>0</v>
          </cell>
          <cell r="D11671" t="str">
            <v/>
          </cell>
          <cell r="E11671">
            <v>0</v>
          </cell>
          <cell r="F11671">
            <v>0</v>
          </cell>
          <cell r="G11671">
            <v>0</v>
          </cell>
        </row>
        <row r="11672">
          <cell r="A11672" t="str">
            <v/>
          </cell>
          <cell r="B11672" t="str">
            <v/>
          </cell>
          <cell r="C11672">
            <v>0</v>
          </cell>
          <cell r="D11672" t="str">
            <v/>
          </cell>
          <cell r="E11672">
            <v>0</v>
          </cell>
          <cell r="F11672">
            <v>0</v>
          </cell>
          <cell r="G11672">
            <v>0</v>
          </cell>
        </row>
        <row r="11673">
          <cell r="A11673" t="str">
            <v/>
          </cell>
          <cell r="B11673" t="str">
            <v/>
          </cell>
          <cell r="C11673">
            <v>0</v>
          </cell>
          <cell r="D11673" t="str">
            <v/>
          </cell>
          <cell r="E11673">
            <v>0</v>
          </cell>
          <cell r="F11673">
            <v>0</v>
          </cell>
          <cell r="G11673">
            <v>0</v>
          </cell>
        </row>
        <row r="11674">
          <cell r="A11674" t="str">
            <v/>
          </cell>
          <cell r="B11674" t="str">
            <v/>
          </cell>
          <cell r="C11674">
            <v>0</v>
          </cell>
          <cell r="D11674" t="str">
            <v/>
          </cell>
          <cell r="E11674">
            <v>0</v>
          </cell>
          <cell r="F11674">
            <v>0</v>
          </cell>
          <cell r="G11674">
            <v>0</v>
          </cell>
        </row>
        <row r="11675">
          <cell r="A11675" t="str">
            <v/>
          </cell>
          <cell r="B11675" t="str">
            <v/>
          </cell>
          <cell r="C11675">
            <v>0</v>
          </cell>
          <cell r="D11675" t="str">
            <v/>
          </cell>
          <cell r="E11675">
            <v>0</v>
          </cell>
          <cell r="F11675">
            <v>0</v>
          </cell>
          <cell r="G11675">
            <v>0</v>
          </cell>
        </row>
        <row r="11676">
          <cell r="A11676">
            <v>0</v>
          </cell>
          <cell r="B11676">
            <v>0</v>
          </cell>
          <cell r="C11676">
            <v>0</v>
          </cell>
          <cell r="D11676">
            <v>0</v>
          </cell>
          <cell r="E11676">
            <v>0</v>
          </cell>
          <cell r="F11676" t="str">
            <v>Total A</v>
          </cell>
          <cell r="G11676">
            <v>0</v>
          </cell>
        </row>
        <row r="11677">
          <cell r="A11677">
            <v>0</v>
          </cell>
          <cell r="B11677">
            <v>0</v>
          </cell>
          <cell r="C11677" t="str">
            <v>B - MANO DE OBRA</v>
          </cell>
          <cell r="D11677">
            <v>0</v>
          </cell>
          <cell r="E11677">
            <v>0</v>
          </cell>
          <cell r="F11677">
            <v>0</v>
          </cell>
          <cell r="G11677">
            <v>0</v>
          </cell>
        </row>
        <row r="11678">
          <cell r="A11678" t="str">
            <v/>
          </cell>
          <cell r="B11678">
            <v>0</v>
          </cell>
          <cell r="C11678">
            <v>0</v>
          </cell>
          <cell r="D11678" t="str">
            <v/>
          </cell>
          <cell r="E11678">
            <v>0</v>
          </cell>
          <cell r="F11678">
            <v>0</v>
          </cell>
          <cell r="G11678">
            <v>0</v>
          </cell>
        </row>
        <row r="11679">
          <cell r="A11679" t="str">
            <v/>
          </cell>
          <cell r="B11679">
            <v>0</v>
          </cell>
          <cell r="C11679">
            <v>0</v>
          </cell>
          <cell r="D11679" t="str">
            <v/>
          </cell>
          <cell r="E11679">
            <v>0</v>
          </cell>
          <cell r="F11679">
            <v>0</v>
          </cell>
          <cell r="G11679">
            <v>0</v>
          </cell>
        </row>
        <row r="11680">
          <cell r="A11680" t="str">
            <v/>
          </cell>
          <cell r="B11680">
            <v>0</v>
          </cell>
          <cell r="C11680">
            <v>0</v>
          </cell>
          <cell r="D11680" t="str">
            <v/>
          </cell>
          <cell r="E11680">
            <v>0</v>
          </cell>
          <cell r="F11680">
            <v>0</v>
          </cell>
          <cell r="G11680">
            <v>0</v>
          </cell>
        </row>
        <row r="11681">
          <cell r="A11681" t="str">
            <v/>
          </cell>
          <cell r="B11681">
            <v>0</v>
          </cell>
          <cell r="C11681">
            <v>0</v>
          </cell>
          <cell r="D11681" t="str">
            <v/>
          </cell>
          <cell r="E11681">
            <v>0</v>
          </cell>
          <cell r="F11681">
            <v>0</v>
          </cell>
          <cell r="G11681">
            <v>0</v>
          </cell>
        </row>
        <row r="11682">
          <cell r="A11682" t="str">
            <v/>
          </cell>
          <cell r="B11682">
            <v>0</v>
          </cell>
          <cell r="C11682">
            <v>0</v>
          </cell>
          <cell r="D11682" t="str">
            <v/>
          </cell>
          <cell r="E11682">
            <v>0</v>
          </cell>
          <cell r="F11682">
            <v>0</v>
          </cell>
          <cell r="G11682">
            <v>0</v>
          </cell>
        </row>
        <row r="11683">
          <cell r="A11683" t="str">
            <v/>
          </cell>
          <cell r="B11683">
            <v>0</v>
          </cell>
          <cell r="C11683">
            <v>0</v>
          </cell>
          <cell r="D11683" t="str">
            <v/>
          </cell>
          <cell r="E11683">
            <v>0</v>
          </cell>
          <cell r="F11683">
            <v>0</v>
          </cell>
          <cell r="G11683">
            <v>0</v>
          </cell>
        </row>
        <row r="11684">
          <cell r="A11684" t="str">
            <v/>
          </cell>
          <cell r="B11684">
            <v>0</v>
          </cell>
          <cell r="C11684">
            <v>0</v>
          </cell>
          <cell r="D11684" t="str">
            <v/>
          </cell>
          <cell r="E11684">
            <v>0</v>
          </cell>
          <cell r="F11684">
            <v>0</v>
          </cell>
          <cell r="G11684">
            <v>0</v>
          </cell>
        </row>
        <row r="11685">
          <cell r="A11685" t="str">
            <v/>
          </cell>
          <cell r="B11685">
            <v>0</v>
          </cell>
          <cell r="C11685">
            <v>0</v>
          </cell>
          <cell r="D11685" t="str">
            <v/>
          </cell>
          <cell r="E11685">
            <v>0</v>
          </cell>
          <cell r="F11685">
            <v>0</v>
          </cell>
          <cell r="G11685">
            <v>0</v>
          </cell>
        </row>
        <row r="11686">
          <cell r="A11686">
            <v>0</v>
          </cell>
          <cell r="B11686">
            <v>0</v>
          </cell>
          <cell r="C11686">
            <v>0</v>
          </cell>
          <cell r="D11686">
            <v>0</v>
          </cell>
          <cell r="E11686">
            <v>0</v>
          </cell>
          <cell r="F11686" t="str">
            <v>Total B</v>
          </cell>
          <cell r="G11686">
            <v>0</v>
          </cell>
        </row>
        <row r="11687">
          <cell r="A11687">
            <v>0</v>
          </cell>
          <cell r="B11687">
            <v>0</v>
          </cell>
          <cell r="C11687" t="str">
            <v>C - EQUIPOS</v>
          </cell>
          <cell r="D11687">
            <v>0</v>
          </cell>
          <cell r="E11687">
            <v>0</v>
          </cell>
          <cell r="F11687">
            <v>0</v>
          </cell>
          <cell r="G11687">
            <v>0</v>
          </cell>
        </row>
        <row r="11688">
          <cell r="A11688" t="str">
            <v/>
          </cell>
          <cell r="B11688" t="str">
            <v/>
          </cell>
          <cell r="C11688">
            <v>0</v>
          </cell>
          <cell r="D11688" t="str">
            <v/>
          </cell>
          <cell r="E11688">
            <v>0</v>
          </cell>
          <cell r="F11688">
            <v>0</v>
          </cell>
          <cell r="G11688">
            <v>0</v>
          </cell>
        </row>
        <row r="11689">
          <cell r="A11689" t="str">
            <v/>
          </cell>
          <cell r="B11689" t="str">
            <v/>
          </cell>
          <cell r="C11689">
            <v>0</v>
          </cell>
          <cell r="D11689" t="str">
            <v/>
          </cell>
          <cell r="E11689">
            <v>0</v>
          </cell>
          <cell r="F11689">
            <v>0</v>
          </cell>
          <cell r="G11689">
            <v>0</v>
          </cell>
        </row>
        <row r="11690">
          <cell r="A11690" t="str">
            <v/>
          </cell>
          <cell r="B11690" t="str">
            <v/>
          </cell>
          <cell r="C11690">
            <v>0</v>
          </cell>
          <cell r="D11690" t="str">
            <v/>
          </cell>
          <cell r="E11690">
            <v>0</v>
          </cell>
          <cell r="F11690">
            <v>0</v>
          </cell>
          <cell r="G11690">
            <v>0</v>
          </cell>
        </row>
        <row r="11691">
          <cell r="A11691" t="str">
            <v/>
          </cell>
          <cell r="B11691" t="str">
            <v/>
          </cell>
          <cell r="C11691">
            <v>0</v>
          </cell>
          <cell r="D11691" t="str">
            <v/>
          </cell>
          <cell r="E11691">
            <v>0</v>
          </cell>
          <cell r="F11691">
            <v>0</v>
          </cell>
          <cell r="G11691">
            <v>0</v>
          </cell>
        </row>
        <row r="11692">
          <cell r="A11692" t="str">
            <v/>
          </cell>
          <cell r="B11692" t="str">
            <v/>
          </cell>
          <cell r="C11692">
            <v>0</v>
          </cell>
          <cell r="D11692" t="str">
            <v/>
          </cell>
          <cell r="E11692">
            <v>0</v>
          </cell>
          <cell r="F11692">
            <v>0</v>
          </cell>
          <cell r="G11692">
            <v>0</v>
          </cell>
        </row>
        <row r="11693">
          <cell r="A11693" t="str">
            <v/>
          </cell>
          <cell r="B11693" t="str">
            <v/>
          </cell>
          <cell r="C11693">
            <v>0</v>
          </cell>
          <cell r="D11693" t="str">
            <v/>
          </cell>
          <cell r="E11693">
            <v>0</v>
          </cell>
          <cell r="F11693">
            <v>0</v>
          </cell>
          <cell r="G11693">
            <v>0</v>
          </cell>
        </row>
        <row r="11694">
          <cell r="A11694" t="str">
            <v/>
          </cell>
          <cell r="B11694" t="str">
            <v/>
          </cell>
          <cell r="C11694">
            <v>0</v>
          </cell>
          <cell r="D11694" t="str">
            <v/>
          </cell>
          <cell r="E11694">
            <v>0</v>
          </cell>
          <cell r="F11694">
            <v>0</v>
          </cell>
          <cell r="G11694">
            <v>0</v>
          </cell>
        </row>
        <row r="11695">
          <cell r="A11695" t="str">
            <v/>
          </cell>
          <cell r="B11695" t="str">
            <v/>
          </cell>
          <cell r="C11695">
            <v>0</v>
          </cell>
          <cell r="D11695" t="str">
            <v/>
          </cell>
          <cell r="E11695">
            <v>0</v>
          </cell>
          <cell r="F11695">
            <v>0</v>
          </cell>
          <cell r="G11695">
            <v>0</v>
          </cell>
        </row>
        <row r="11696">
          <cell r="A11696" t="str">
            <v/>
          </cell>
          <cell r="B11696" t="str">
            <v/>
          </cell>
          <cell r="C11696">
            <v>0</v>
          </cell>
          <cell r="D11696" t="str">
            <v/>
          </cell>
          <cell r="E11696">
            <v>0</v>
          </cell>
          <cell r="F11696">
            <v>0</v>
          </cell>
          <cell r="G11696">
            <v>0</v>
          </cell>
        </row>
        <row r="11697">
          <cell r="A11697">
            <v>0</v>
          </cell>
          <cell r="B11697">
            <v>0</v>
          </cell>
          <cell r="C11697">
            <v>0</v>
          </cell>
          <cell r="D11697">
            <v>0</v>
          </cell>
          <cell r="E11697">
            <v>0</v>
          </cell>
          <cell r="F11697" t="str">
            <v>Total C</v>
          </cell>
          <cell r="G11697">
            <v>0</v>
          </cell>
        </row>
        <row r="11698">
          <cell r="A11698">
            <v>0</v>
          </cell>
          <cell r="B11698">
            <v>0</v>
          </cell>
          <cell r="C11698">
            <v>0</v>
          </cell>
          <cell r="D11698">
            <v>0</v>
          </cell>
          <cell r="E11698">
            <v>0</v>
          </cell>
          <cell r="F11698">
            <v>0</v>
          </cell>
          <cell r="G11698">
            <v>0</v>
          </cell>
        </row>
        <row r="11699">
          <cell r="A11699" t="str">
            <v/>
          </cell>
          <cell r="B11699" t="str">
            <v/>
          </cell>
          <cell r="C11699">
            <v>0</v>
          </cell>
          <cell r="D11699" t="str">
            <v>Costo  Neto</v>
          </cell>
          <cell r="E11699">
            <v>0</v>
          </cell>
          <cell r="F11699" t="str">
            <v>Total D=A+B+C</v>
          </cell>
          <cell r="G11699">
            <v>0</v>
          </cell>
        </row>
        <row r="11701">
          <cell r="A11701" t="str">
            <v>ANALISIS DE PRECIOS</v>
          </cell>
          <cell r="B11701">
            <v>0</v>
          </cell>
          <cell r="C11701">
            <v>0</v>
          </cell>
          <cell r="D11701">
            <v>0</v>
          </cell>
          <cell r="E11701">
            <v>0</v>
          </cell>
          <cell r="F11701">
            <v>0</v>
          </cell>
          <cell r="G11701">
            <v>0</v>
          </cell>
        </row>
        <row r="11702">
          <cell r="A11702" t="str">
            <v>COMITENTE:</v>
          </cell>
          <cell r="B11702" t="str">
            <v>DIRECCIÓN DE ARQUITECTURA</v>
          </cell>
          <cell r="C11702">
            <v>0</v>
          </cell>
          <cell r="D11702">
            <v>0</v>
          </cell>
          <cell r="E11702">
            <v>0</v>
          </cell>
          <cell r="F11702">
            <v>0</v>
          </cell>
          <cell r="G11702">
            <v>0</v>
          </cell>
        </row>
        <row r="11703">
          <cell r="A11703" t="str">
            <v>CONTRATISTA:</v>
          </cell>
          <cell r="B11703" t="str">
            <v>FUNCIONALES SIGOP</v>
          </cell>
          <cell r="C11703">
            <v>0</v>
          </cell>
          <cell r="D11703">
            <v>0</v>
          </cell>
          <cell r="E11703">
            <v>0</v>
          </cell>
          <cell r="F11703">
            <v>0</v>
          </cell>
          <cell r="G11703">
            <v>0</v>
          </cell>
        </row>
        <row r="11704">
          <cell r="A11704" t="str">
            <v>OBRA:</v>
          </cell>
          <cell r="B11704" t="str">
            <v>PRUEBA PLANILLA DE MEDICION</v>
          </cell>
          <cell r="C11704">
            <v>0</v>
          </cell>
          <cell r="D11704">
            <v>0</v>
          </cell>
          <cell r="E11704">
            <v>0</v>
          </cell>
          <cell r="F11704" t="str">
            <v>PRECIOS A:</v>
          </cell>
          <cell r="G11704">
            <v>0</v>
          </cell>
        </row>
        <row r="11705">
          <cell r="A11705" t="str">
            <v>UBICACIÓN:</v>
          </cell>
          <cell r="B11705" t="str">
            <v>CENTRO CIVICO</v>
          </cell>
          <cell r="C11705">
            <v>0</v>
          </cell>
          <cell r="D11705">
            <v>0</v>
          </cell>
          <cell r="E11705">
            <v>0</v>
          </cell>
          <cell r="F11705">
            <v>0</v>
          </cell>
          <cell r="G11705">
            <v>0</v>
          </cell>
        </row>
        <row r="11706">
          <cell r="A11706" t="str">
            <v>RUBRO:</v>
          </cell>
          <cell r="B11706" t="str">
            <v/>
          </cell>
          <cell r="C11706" t="str">
            <v/>
          </cell>
          <cell r="D11706">
            <v>0</v>
          </cell>
          <cell r="E11706">
            <v>0</v>
          </cell>
          <cell r="F11706">
            <v>0</v>
          </cell>
          <cell r="G11706">
            <v>0</v>
          </cell>
        </row>
        <row r="11707">
          <cell r="A11707" t="str">
            <v>ITEM:</v>
          </cell>
          <cell r="B11707" t="str">
            <v/>
          </cell>
          <cell r="C11707" t="str">
            <v/>
          </cell>
          <cell r="D11707">
            <v>0</v>
          </cell>
          <cell r="E11707">
            <v>0</v>
          </cell>
          <cell r="F11707" t="str">
            <v>UNIDAD:</v>
          </cell>
          <cell r="G11707" t="str">
            <v/>
          </cell>
        </row>
        <row r="11708">
          <cell r="A11708">
            <v>0</v>
          </cell>
          <cell r="B11708">
            <v>0</v>
          </cell>
          <cell r="C11708">
            <v>0</v>
          </cell>
          <cell r="D11708">
            <v>0</v>
          </cell>
          <cell r="E11708">
            <v>0</v>
          </cell>
          <cell r="F11708">
            <v>0</v>
          </cell>
          <cell r="G11708">
            <v>0</v>
          </cell>
        </row>
        <row r="11709">
          <cell r="A11709" t="str">
            <v>DATOS REDETERMINACION</v>
          </cell>
          <cell r="B11709">
            <v>0</v>
          </cell>
          <cell r="C11709" t="str">
            <v>DESIGNACION</v>
          </cell>
          <cell r="D11709" t="str">
            <v>U</v>
          </cell>
          <cell r="E11709" t="str">
            <v>Cantidad</v>
          </cell>
          <cell r="F11709" t="str">
            <v>$ Unitarios</v>
          </cell>
          <cell r="G11709" t="str">
            <v>$ Parcial</v>
          </cell>
        </row>
        <row r="11710">
          <cell r="A11710" t="str">
            <v>CÓDIGO</v>
          </cell>
          <cell r="B11710" t="str">
            <v>DESCRIPCIÓN</v>
          </cell>
          <cell r="C11710">
            <v>0</v>
          </cell>
          <cell r="D11710">
            <v>0</v>
          </cell>
          <cell r="E11710">
            <v>0</v>
          </cell>
          <cell r="F11710">
            <v>0</v>
          </cell>
          <cell r="G11710">
            <v>0</v>
          </cell>
        </row>
        <row r="11711">
          <cell r="A11711">
            <v>0</v>
          </cell>
          <cell r="B11711">
            <v>0</v>
          </cell>
          <cell r="C11711" t="str">
            <v>A - MATERIALES</v>
          </cell>
          <cell r="D11711">
            <v>0</v>
          </cell>
          <cell r="E11711">
            <v>0</v>
          </cell>
          <cell r="F11711">
            <v>0</v>
          </cell>
          <cell r="G11711">
            <v>0</v>
          </cell>
        </row>
        <row r="11712">
          <cell r="A11712" t="str">
            <v/>
          </cell>
          <cell r="B11712" t="str">
            <v/>
          </cell>
          <cell r="C11712">
            <v>0</v>
          </cell>
          <cell r="D11712" t="str">
            <v/>
          </cell>
          <cell r="E11712">
            <v>0</v>
          </cell>
          <cell r="F11712">
            <v>0</v>
          </cell>
          <cell r="G11712">
            <v>0</v>
          </cell>
        </row>
        <row r="11713">
          <cell r="A11713" t="str">
            <v/>
          </cell>
          <cell r="B11713" t="str">
            <v/>
          </cell>
          <cell r="C11713">
            <v>0</v>
          </cell>
          <cell r="D11713" t="str">
            <v/>
          </cell>
          <cell r="E11713">
            <v>0</v>
          </cell>
          <cell r="F11713">
            <v>0</v>
          </cell>
          <cell r="G11713">
            <v>0</v>
          </cell>
        </row>
        <row r="11714">
          <cell r="A11714" t="str">
            <v/>
          </cell>
          <cell r="B11714" t="str">
            <v/>
          </cell>
          <cell r="C11714">
            <v>0</v>
          </cell>
          <cell r="D11714" t="str">
            <v/>
          </cell>
          <cell r="E11714">
            <v>0</v>
          </cell>
          <cell r="F11714">
            <v>0</v>
          </cell>
          <cell r="G11714">
            <v>0</v>
          </cell>
        </row>
        <row r="11715">
          <cell r="A11715" t="str">
            <v/>
          </cell>
          <cell r="B11715" t="str">
            <v/>
          </cell>
          <cell r="C11715">
            <v>0</v>
          </cell>
          <cell r="D11715" t="str">
            <v/>
          </cell>
          <cell r="E11715">
            <v>0</v>
          </cell>
          <cell r="F11715">
            <v>0</v>
          </cell>
          <cell r="G11715">
            <v>0</v>
          </cell>
        </row>
        <row r="11716">
          <cell r="A11716" t="str">
            <v/>
          </cell>
          <cell r="B11716" t="str">
            <v/>
          </cell>
          <cell r="C11716">
            <v>0</v>
          </cell>
          <cell r="D11716" t="str">
            <v/>
          </cell>
          <cell r="E11716">
            <v>0</v>
          </cell>
          <cell r="F11716">
            <v>0</v>
          </cell>
          <cell r="G11716">
            <v>0</v>
          </cell>
        </row>
        <row r="11717">
          <cell r="A11717" t="str">
            <v/>
          </cell>
          <cell r="B11717" t="str">
            <v/>
          </cell>
          <cell r="C11717">
            <v>0</v>
          </cell>
          <cell r="D11717" t="str">
            <v/>
          </cell>
          <cell r="E11717">
            <v>0</v>
          </cell>
          <cell r="F11717">
            <v>0</v>
          </cell>
          <cell r="G11717">
            <v>0</v>
          </cell>
        </row>
        <row r="11718">
          <cell r="A11718" t="str">
            <v/>
          </cell>
          <cell r="B11718" t="str">
            <v/>
          </cell>
          <cell r="C11718">
            <v>0</v>
          </cell>
          <cell r="D11718" t="str">
            <v/>
          </cell>
          <cell r="E11718">
            <v>0</v>
          </cell>
          <cell r="F11718">
            <v>0</v>
          </cell>
          <cell r="G11718">
            <v>0</v>
          </cell>
        </row>
        <row r="11719">
          <cell r="A11719" t="str">
            <v/>
          </cell>
          <cell r="B11719" t="str">
            <v/>
          </cell>
          <cell r="C11719">
            <v>0</v>
          </cell>
          <cell r="D11719" t="str">
            <v/>
          </cell>
          <cell r="E11719">
            <v>0</v>
          </cell>
          <cell r="F11719">
            <v>0</v>
          </cell>
          <cell r="G11719">
            <v>0</v>
          </cell>
        </row>
        <row r="11720">
          <cell r="A11720" t="str">
            <v/>
          </cell>
          <cell r="B11720" t="str">
            <v/>
          </cell>
          <cell r="C11720">
            <v>0</v>
          </cell>
          <cell r="D11720" t="str">
            <v/>
          </cell>
          <cell r="E11720">
            <v>0</v>
          </cell>
          <cell r="F11720">
            <v>0</v>
          </cell>
          <cell r="G11720">
            <v>0</v>
          </cell>
        </row>
        <row r="11721">
          <cell r="A11721" t="str">
            <v/>
          </cell>
          <cell r="B11721" t="str">
            <v/>
          </cell>
          <cell r="C11721">
            <v>0</v>
          </cell>
          <cell r="D11721" t="str">
            <v/>
          </cell>
          <cell r="E11721">
            <v>0</v>
          </cell>
          <cell r="F11721">
            <v>0</v>
          </cell>
          <cell r="G11721">
            <v>0</v>
          </cell>
        </row>
        <row r="11722">
          <cell r="A11722" t="str">
            <v/>
          </cell>
          <cell r="B11722" t="str">
            <v/>
          </cell>
          <cell r="C11722">
            <v>0</v>
          </cell>
          <cell r="D11722" t="str">
            <v/>
          </cell>
          <cell r="E11722">
            <v>0</v>
          </cell>
          <cell r="F11722">
            <v>0</v>
          </cell>
          <cell r="G11722">
            <v>0</v>
          </cell>
        </row>
        <row r="11723">
          <cell r="A11723" t="str">
            <v/>
          </cell>
          <cell r="B11723" t="str">
            <v/>
          </cell>
          <cell r="C11723">
            <v>0</v>
          </cell>
          <cell r="D11723" t="str">
            <v/>
          </cell>
          <cell r="E11723">
            <v>0</v>
          </cell>
          <cell r="F11723">
            <v>0</v>
          </cell>
          <cell r="G11723">
            <v>0</v>
          </cell>
        </row>
        <row r="11724">
          <cell r="A11724" t="str">
            <v/>
          </cell>
          <cell r="B11724" t="str">
            <v/>
          </cell>
          <cell r="C11724">
            <v>0</v>
          </cell>
          <cell r="D11724" t="str">
            <v/>
          </cell>
          <cell r="E11724">
            <v>0</v>
          </cell>
          <cell r="F11724">
            <v>0</v>
          </cell>
          <cell r="G11724">
            <v>0</v>
          </cell>
        </row>
        <row r="11725">
          <cell r="A11725" t="str">
            <v/>
          </cell>
          <cell r="B11725" t="str">
            <v/>
          </cell>
          <cell r="C11725">
            <v>0</v>
          </cell>
          <cell r="D11725" t="str">
            <v/>
          </cell>
          <cell r="E11725">
            <v>0</v>
          </cell>
          <cell r="F11725">
            <v>0</v>
          </cell>
          <cell r="G11725">
            <v>0</v>
          </cell>
        </row>
        <row r="11726">
          <cell r="A11726">
            <v>0</v>
          </cell>
          <cell r="B11726">
            <v>0</v>
          </cell>
          <cell r="C11726">
            <v>0</v>
          </cell>
          <cell r="D11726">
            <v>0</v>
          </cell>
          <cell r="E11726">
            <v>0</v>
          </cell>
          <cell r="F11726" t="str">
            <v>Total A</v>
          </cell>
          <cell r="G11726">
            <v>0</v>
          </cell>
        </row>
        <row r="11727">
          <cell r="A11727">
            <v>0</v>
          </cell>
          <cell r="B11727">
            <v>0</v>
          </cell>
          <cell r="C11727" t="str">
            <v>B - MANO DE OBRA</v>
          </cell>
          <cell r="D11727">
            <v>0</v>
          </cell>
          <cell r="E11727">
            <v>0</v>
          </cell>
          <cell r="F11727">
            <v>0</v>
          </cell>
          <cell r="G11727">
            <v>0</v>
          </cell>
        </row>
        <row r="11728">
          <cell r="A11728" t="str">
            <v/>
          </cell>
          <cell r="B11728">
            <v>0</v>
          </cell>
          <cell r="C11728">
            <v>0</v>
          </cell>
          <cell r="D11728" t="str">
            <v/>
          </cell>
          <cell r="E11728">
            <v>0</v>
          </cell>
          <cell r="F11728">
            <v>0</v>
          </cell>
          <cell r="G11728">
            <v>0</v>
          </cell>
        </row>
        <row r="11729">
          <cell r="A11729" t="str">
            <v/>
          </cell>
          <cell r="B11729">
            <v>0</v>
          </cell>
          <cell r="C11729">
            <v>0</v>
          </cell>
          <cell r="D11729" t="str">
            <v/>
          </cell>
          <cell r="E11729">
            <v>0</v>
          </cell>
          <cell r="F11729">
            <v>0</v>
          </cell>
          <cell r="G11729">
            <v>0</v>
          </cell>
        </row>
        <row r="11730">
          <cell r="A11730" t="str">
            <v/>
          </cell>
          <cell r="B11730">
            <v>0</v>
          </cell>
          <cell r="C11730">
            <v>0</v>
          </cell>
          <cell r="D11730" t="str">
            <v/>
          </cell>
          <cell r="E11730">
            <v>0</v>
          </cell>
          <cell r="F11730">
            <v>0</v>
          </cell>
          <cell r="G11730">
            <v>0</v>
          </cell>
        </row>
        <row r="11731">
          <cell r="A11731" t="str">
            <v/>
          </cell>
          <cell r="B11731">
            <v>0</v>
          </cell>
          <cell r="C11731">
            <v>0</v>
          </cell>
          <cell r="D11731" t="str">
            <v/>
          </cell>
          <cell r="E11731">
            <v>0</v>
          </cell>
          <cell r="F11731">
            <v>0</v>
          </cell>
          <cell r="G11731">
            <v>0</v>
          </cell>
        </row>
        <row r="11732">
          <cell r="A11732" t="str">
            <v/>
          </cell>
          <cell r="B11732">
            <v>0</v>
          </cell>
          <cell r="C11732">
            <v>0</v>
          </cell>
          <cell r="D11732" t="str">
            <v/>
          </cell>
          <cell r="E11732">
            <v>0</v>
          </cell>
          <cell r="F11732">
            <v>0</v>
          </cell>
          <cell r="G11732">
            <v>0</v>
          </cell>
        </row>
        <row r="11733">
          <cell r="A11733" t="str">
            <v/>
          </cell>
          <cell r="B11733">
            <v>0</v>
          </cell>
          <cell r="C11733">
            <v>0</v>
          </cell>
          <cell r="D11733" t="str">
            <v/>
          </cell>
          <cell r="E11733">
            <v>0</v>
          </cell>
          <cell r="F11733">
            <v>0</v>
          </cell>
          <cell r="G11733">
            <v>0</v>
          </cell>
        </row>
        <row r="11734">
          <cell r="A11734" t="str">
            <v/>
          </cell>
          <cell r="B11734">
            <v>0</v>
          </cell>
          <cell r="C11734">
            <v>0</v>
          </cell>
          <cell r="D11734" t="str">
            <v/>
          </cell>
          <cell r="E11734">
            <v>0</v>
          </cell>
          <cell r="F11734">
            <v>0</v>
          </cell>
          <cell r="G11734">
            <v>0</v>
          </cell>
        </row>
        <row r="11735">
          <cell r="A11735" t="str">
            <v/>
          </cell>
          <cell r="B11735">
            <v>0</v>
          </cell>
          <cell r="C11735">
            <v>0</v>
          </cell>
          <cell r="D11735" t="str">
            <v/>
          </cell>
          <cell r="E11735">
            <v>0</v>
          </cell>
          <cell r="F11735">
            <v>0</v>
          </cell>
          <cell r="G11735">
            <v>0</v>
          </cell>
        </row>
        <row r="11736">
          <cell r="A11736">
            <v>0</v>
          </cell>
          <cell r="B11736">
            <v>0</v>
          </cell>
          <cell r="C11736">
            <v>0</v>
          </cell>
          <cell r="D11736">
            <v>0</v>
          </cell>
          <cell r="E11736">
            <v>0</v>
          </cell>
          <cell r="F11736" t="str">
            <v>Total B</v>
          </cell>
          <cell r="G11736">
            <v>0</v>
          </cell>
        </row>
        <row r="11737">
          <cell r="A11737">
            <v>0</v>
          </cell>
          <cell r="B11737">
            <v>0</v>
          </cell>
          <cell r="C11737" t="str">
            <v>C - EQUIPOS</v>
          </cell>
          <cell r="D11737">
            <v>0</v>
          </cell>
          <cell r="E11737">
            <v>0</v>
          </cell>
          <cell r="F11737">
            <v>0</v>
          </cell>
          <cell r="G11737">
            <v>0</v>
          </cell>
        </row>
        <row r="11738">
          <cell r="A11738" t="str">
            <v/>
          </cell>
          <cell r="B11738" t="str">
            <v/>
          </cell>
          <cell r="C11738">
            <v>0</v>
          </cell>
          <cell r="D11738" t="str">
            <v/>
          </cell>
          <cell r="E11738">
            <v>0</v>
          </cell>
          <cell r="F11738">
            <v>0</v>
          </cell>
          <cell r="G11738">
            <v>0</v>
          </cell>
        </row>
        <row r="11739">
          <cell r="A11739" t="str">
            <v/>
          </cell>
          <cell r="B11739" t="str">
            <v/>
          </cell>
          <cell r="C11739">
            <v>0</v>
          </cell>
          <cell r="D11739" t="str">
            <v/>
          </cell>
          <cell r="E11739">
            <v>0</v>
          </cell>
          <cell r="F11739">
            <v>0</v>
          </cell>
          <cell r="G11739">
            <v>0</v>
          </cell>
        </row>
        <row r="11740">
          <cell r="A11740" t="str">
            <v/>
          </cell>
          <cell r="B11740" t="str">
            <v/>
          </cell>
          <cell r="C11740">
            <v>0</v>
          </cell>
          <cell r="D11740" t="str">
            <v/>
          </cell>
          <cell r="E11740">
            <v>0</v>
          </cell>
          <cell r="F11740">
            <v>0</v>
          </cell>
          <cell r="G11740">
            <v>0</v>
          </cell>
        </row>
        <row r="11741">
          <cell r="A11741" t="str">
            <v/>
          </cell>
          <cell r="B11741" t="str">
            <v/>
          </cell>
          <cell r="C11741">
            <v>0</v>
          </cell>
          <cell r="D11741" t="str">
            <v/>
          </cell>
          <cell r="E11741">
            <v>0</v>
          </cell>
          <cell r="F11741">
            <v>0</v>
          </cell>
          <cell r="G11741">
            <v>0</v>
          </cell>
        </row>
        <row r="11742">
          <cell r="A11742" t="str">
            <v/>
          </cell>
          <cell r="B11742" t="str">
            <v/>
          </cell>
          <cell r="C11742">
            <v>0</v>
          </cell>
          <cell r="D11742" t="str">
            <v/>
          </cell>
          <cell r="E11742">
            <v>0</v>
          </cell>
          <cell r="F11742">
            <v>0</v>
          </cell>
          <cell r="G11742">
            <v>0</v>
          </cell>
        </row>
        <row r="11743">
          <cell r="A11743" t="str">
            <v/>
          </cell>
          <cell r="B11743" t="str">
            <v/>
          </cell>
          <cell r="C11743">
            <v>0</v>
          </cell>
          <cell r="D11743" t="str">
            <v/>
          </cell>
          <cell r="E11743">
            <v>0</v>
          </cell>
          <cell r="F11743">
            <v>0</v>
          </cell>
          <cell r="G11743">
            <v>0</v>
          </cell>
        </row>
        <row r="11744">
          <cell r="A11744" t="str">
            <v/>
          </cell>
          <cell r="B11744" t="str">
            <v/>
          </cell>
          <cell r="C11744">
            <v>0</v>
          </cell>
          <cell r="D11744" t="str">
            <v/>
          </cell>
          <cell r="E11744">
            <v>0</v>
          </cell>
          <cell r="F11744">
            <v>0</v>
          </cell>
          <cell r="G11744">
            <v>0</v>
          </cell>
        </row>
        <row r="11745">
          <cell r="A11745" t="str">
            <v/>
          </cell>
          <cell r="B11745" t="str">
            <v/>
          </cell>
          <cell r="C11745">
            <v>0</v>
          </cell>
          <cell r="D11745" t="str">
            <v/>
          </cell>
          <cell r="E11745">
            <v>0</v>
          </cell>
          <cell r="F11745">
            <v>0</v>
          </cell>
          <cell r="G11745">
            <v>0</v>
          </cell>
        </row>
        <row r="11746">
          <cell r="A11746" t="str">
            <v/>
          </cell>
          <cell r="B11746" t="str">
            <v/>
          </cell>
          <cell r="C11746">
            <v>0</v>
          </cell>
          <cell r="D11746" t="str">
            <v/>
          </cell>
          <cell r="E11746">
            <v>0</v>
          </cell>
          <cell r="F11746">
            <v>0</v>
          </cell>
          <cell r="G11746">
            <v>0</v>
          </cell>
        </row>
        <row r="11747">
          <cell r="A11747">
            <v>0</v>
          </cell>
          <cell r="B11747">
            <v>0</v>
          </cell>
          <cell r="C11747">
            <v>0</v>
          </cell>
          <cell r="D11747">
            <v>0</v>
          </cell>
          <cell r="E11747">
            <v>0</v>
          </cell>
          <cell r="F11747" t="str">
            <v>Total C</v>
          </cell>
          <cell r="G11747">
            <v>0</v>
          </cell>
        </row>
        <row r="11748">
          <cell r="A11748">
            <v>0</v>
          </cell>
          <cell r="B11748">
            <v>0</v>
          </cell>
          <cell r="C11748">
            <v>0</v>
          </cell>
          <cell r="D11748">
            <v>0</v>
          </cell>
          <cell r="E11748">
            <v>0</v>
          </cell>
          <cell r="F11748">
            <v>0</v>
          </cell>
          <cell r="G11748">
            <v>0</v>
          </cell>
        </row>
        <row r="11749">
          <cell r="A11749" t="str">
            <v/>
          </cell>
          <cell r="B11749" t="str">
            <v/>
          </cell>
          <cell r="C11749">
            <v>0</v>
          </cell>
          <cell r="D11749" t="str">
            <v>Costo  Neto</v>
          </cell>
          <cell r="E11749">
            <v>0</v>
          </cell>
          <cell r="F11749" t="str">
            <v>Total D=A+B+C</v>
          </cell>
          <cell r="G11749">
            <v>0</v>
          </cell>
        </row>
        <row r="11751">
          <cell r="A11751" t="str">
            <v>ANALISIS DE PRECIOS</v>
          </cell>
          <cell r="B11751">
            <v>0</v>
          </cell>
          <cell r="C11751">
            <v>0</v>
          </cell>
          <cell r="D11751">
            <v>0</v>
          </cell>
          <cell r="E11751">
            <v>0</v>
          </cell>
          <cell r="F11751">
            <v>0</v>
          </cell>
          <cell r="G11751">
            <v>0</v>
          </cell>
        </row>
        <row r="11752">
          <cell r="A11752" t="str">
            <v>COMITENTE:</v>
          </cell>
          <cell r="B11752" t="str">
            <v>DIRECCIÓN DE ARQUITECTURA</v>
          </cell>
          <cell r="C11752">
            <v>0</v>
          </cell>
          <cell r="D11752">
            <v>0</v>
          </cell>
          <cell r="E11752">
            <v>0</v>
          </cell>
          <cell r="F11752">
            <v>0</v>
          </cell>
          <cell r="G11752">
            <v>0</v>
          </cell>
        </row>
        <row r="11753">
          <cell r="A11753" t="str">
            <v>CONTRATISTA:</v>
          </cell>
          <cell r="B11753" t="str">
            <v>FUNCIONALES SIGOP</v>
          </cell>
          <cell r="C11753">
            <v>0</v>
          </cell>
          <cell r="D11753">
            <v>0</v>
          </cell>
          <cell r="E11753">
            <v>0</v>
          </cell>
          <cell r="F11753">
            <v>0</v>
          </cell>
          <cell r="G11753">
            <v>0</v>
          </cell>
        </row>
        <row r="11754">
          <cell r="A11754" t="str">
            <v>OBRA:</v>
          </cell>
          <cell r="B11754" t="str">
            <v>PRUEBA PLANILLA DE MEDICION</v>
          </cell>
          <cell r="C11754">
            <v>0</v>
          </cell>
          <cell r="D11754">
            <v>0</v>
          </cell>
          <cell r="E11754">
            <v>0</v>
          </cell>
          <cell r="F11754" t="str">
            <v>PRECIOS A:</v>
          </cell>
          <cell r="G11754">
            <v>0</v>
          </cell>
        </row>
        <row r="11755">
          <cell r="A11755" t="str">
            <v>UBICACIÓN:</v>
          </cell>
          <cell r="B11755" t="str">
            <v>CENTRO CIVICO</v>
          </cell>
          <cell r="C11755">
            <v>0</v>
          </cell>
          <cell r="D11755">
            <v>0</v>
          </cell>
          <cell r="E11755">
            <v>0</v>
          </cell>
          <cell r="F11755">
            <v>0</v>
          </cell>
          <cell r="G11755">
            <v>0</v>
          </cell>
        </row>
        <row r="11756">
          <cell r="A11756" t="str">
            <v>RUBRO:</v>
          </cell>
          <cell r="B11756" t="str">
            <v/>
          </cell>
          <cell r="C11756" t="str">
            <v/>
          </cell>
          <cell r="D11756">
            <v>0</v>
          </cell>
          <cell r="E11756">
            <v>0</v>
          </cell>
          <cell r="F11756">
            <v>0</v>
          </cell>
          <cell r="G11756">
            <v>0</v>
          </cell>
        </row>
        <row r="11757">
          <cell r="A11757" t="str">
            <v>ITEM:</v>
          </cell>
          <cell r="B11757" t="str">
            <v/>
          </cell>
          <cell r="C11757" t="str">
            <v/>
          </cell>
          <cell r="D11757">
            <v>0</v>
          </cell>
          <cell r="E11757">
            <v>0</v>
          </cell>
          <cell r="F11757" t="str">
            <v>UNIDAD:</v>
          </cell>
          <cell r="G11757" t="str">
            <v/>
          </cell>
        </row>
        <row r="11758">
          <cell r="A11758">
            <v>0</v>
          </cell>
          <cell r="B11758">
            <v>0</v>
          </cell>
          <cell r="C11758">
            <v>0</v>
          </cell>
          <cell r="D11758">
            <v>0</v>
          </cell>
          <cell r="E11758">
            <v>0</v>
          </cell>
          <cell r="F11758">
            <v>0</v>
          </cell>
          <cell r="G11758">
            <v>0</v>
          </cell>
        </row>
        <row r="11759">
          <cell r="A11759" t="str">
            <v>DATOS REDETERMINACION</v>
          </cell>
          <cell r="B11759">
            <v>0</v>
          </cell>
          <cell r="C11759" t="str">
            <v>DESIGNACION</v>
          </cell>
          <cell r="D11759" t="str">
            <v>U</v>
          </cell>
          <cell r="E11759" t="str">
            <v>Cantidad</v>
          </cell>
          <cell r="F11759" t="str">
            <v>$ Unitarios</v>
          </cell>
          <cell r="G11759" t="str">
            <v>$ Parcial</v>
          </cell>
        </row>
        <row r="11760">
          <cell r="A11760" t="str">
            <v>CÓDIGO</v>
          </cell>
          <cell r="B11760" t="str">
            <v>DESCRIPCIÓN</v>
          </cell>
          <cell r="C11760">
            <v>0</v>
          </cell>
          <cell r="D11760">
            <v>0</v>
          </cell>
          <cell r="E11760">
            <v>0</v>
          </cell>
          <cell r="F11760">
            <v>0</v>
          </cell>
          <cell r="G11760">
            <v>0</v>
          </cell>
        </row>
        <row r="11761">
          <cell r="A11761">
            <v>0</v>
          </cell>
          <cell r="B11761">
            <v>0</v>
          </cell>
          <cell r="C11761" t="str">
            <v>A - MATERIALES</v>
          </cell>
          <cell r="D11761">
            <v>0</v>
          </cell>
          <cell r="E11761">
            <v>0</v>
          </cell>
          <cell r="F11761">
            <v>0</v>
          </cell>
          <cell r="G11761">
            <v>0</v>
          </cell>
        </row>
        <row r="11762">
          <cell r="A11762" t="str">
            <v/>
          </cell>
          <cell r="B11762" t="str">
            <v/>
          </cell>
          <cell r="C11762">
            <v>0</v>
          </cell>
          <cell r="D11762" t="str">
            <v/>
          </cell>
          <cell r="E11762">
            <v>0</v>
          </cell>
          <cell r="F11762">
            <v>0</v>
          </cell>
          <cell r="G11762">
            <v>0</v>
          </cell>
        </row>
        <row r="11763">
          <cell r="A11763" t="str">
            <v/>
          </cell>
          <cell r="B11763" t="str">
            <v/>
          </cell>
          <cell r="C11763">
            <v>0</v>
          </cell>
          <cell r="D11763" t="str">
            <v/>
          </cell>
          <cell r="E11763">
            <v>0</v>
          </cell>
          <cell r="F11763">
            <v>0</v>
          </cell>
          <cell r="G11763">
            <v>0</v>
          </cell>
        </row>
        <row r="11764">
          <cell r="A11764" t="str">
            <v/>
          </cell>
          <cell r="B11764" t="str">
            <v/>
          </cell>
          <cell r="C11764">
            <v>0</v>
          </cell>
          <cell r="D11764" t="str">
            <v/>
          </cell>
          <cell r="E11764">
            <v>0</v>
          </cell>
          <cell r="F11764">
            <v>0</v>
          </cell>
          <cell r="G11764">
            <v>0</v>
          </cell>
        </row>
        <row r="11765">
          <cell r="A11765" t="str">
            <v/>
          </cell>
          <cell r="B11765" t="str">
            <v/>
          </cell>
          <cell r="C11765">
            <v>0</v>
          </cell>
          <cell r="D11765" t="str">
            <v/>
          </cell>
          <cell r="E11765">
            <v>0</v>
          </cell>
          <cell r="F11765">
            <v>0</v>
          </cell>
          <cell r="G11765">
            <v>0</v>
          </cell>
        </row>
        <row r="11766">
          <cell r="A11766" t="str">
            <v/>
          </cell>
          <cell r="B11766" t="str">
            <v/>
          </cell>
          <cell r="C11766">
            <v>0</v>
          </cell>
          <cell r="D11766" t="str">
            <v/>
          </cell>
          <cell r="E11766">
            <v>0</v>
          </cell>
          <cell r="F11766">
            <v>0</v>
          </cell>
          <cell r="G11766">
            <v>0</v>
          </cell>
        </row>
        <row r="11767">
          <cell r="A11767" t="str">
            <v/>
          </cell>
          <cell r="B11767" t="str">
            <v/>
          </cell>
          <cell r="C11767">
            <v>0</v>
          </cell>
          <cell r="D11767" t="str">
            <v/>
          </cell>
          <cell r="E11767">
            <v>0</v>
          </cell>
          <cell r="F11767">
            <v>0</v>
          </cell>
          <cell r="G11767">
            <v>0</v>
          </cell>
        </row>
        <row r="11768">
          <cell r="A11768" t="str">
            <v/>
          </cell>
          <cell r="B11768" t="str">
            <v/>
          </cell>
          <cell r="C11768">
            <v>0</v>
          </cell>
          <cell r="D11768" t="str">
            <v/>
          </cell>
          <cell r="E11768">
            <v>0</v>
          </cell>
          <cell r="F11768">
            <v>0</v>
          </cell>
          <cell r="G11768">
            <v>0</v>
          </cell>
        </row>
        <row r="11769">
          <cell r="A11769" t="str">
            <v/>
          </cell>
          <cell r="B11769" t="str">
            <v/>
          </cell>
          <cell r="C11769">
            <v>0</v>
          </cell>
          <cell r="D11769" t="str">
            <v/>
          </cell>
          <cell r="E11769">
            <v>0</v>
          </cell>
          <cell r="F11769">
            <v>0</v>
          </cell>
          <cell r="G11769">
            <v>0</v>
          </cell>
        </row>
        <row r="11770">
          <cell r="A11770" t="str">
            <v/>
          </cell>
          <cell r="B11770" t="str">
            <v/>
          </cell>
          <cell r="C11770">
            <v>0</v>
          </cell>
          <cell r="D11770" t="str">
            <v/>
          </cell>
          <cell r="E11770">
            <v>0</v>
          </cell>
          <cell r="F11770">
            <v>0</v>
          </cell>
          <cell r="G11770">
            <v>0</v>
          </cell>
        </row>
        <row r="11771">
          <cell r="A11771" t="str">
            <v/>
          </cell>
          <cell r="B11771" t="str">
            <v/>
          </cell>
          <cell r="C11771">
            <v>0</v>
          </cell>
          <cell r="D11771" t="str">
            <v/>
          </cell>
          <cell r="E11771">
            <v>0</v>
          </cell>
          <cell r="F11771">
            <v>0</v>
          </cell>
          <cell r="G11771">
            <v>0</v>
          </cell>
        </row>
        <row r="11772">
          <cell r="A11772" t="str">
            <v/>
          </cell>
          <cell r="B11772" t="str">
            <v/>
          </cell>
          <cell r="C11772">
            <v>0</v>
          </cell>
          <cell r="D11772" t="str">
            <v/>
          </cell>
          <cell r="E11772">
            <v>0</v>
          </cell>
          <cell r="F11772">
            <v>0</v>
          </cell>
          <cell r="G11772">
            <v>0</v>
          </cell>
        </row>
        <row r="11773">
          <cell r="A11773" t="str">
            <v/>
          </cell>
          <cell r="B11773" t="str">
            <v/>
          </cell>
          <cell r="C11773">
            <v>0</v>
          </cell>
          <cell r="D11773" t="str">
            <v/>
          </cell>
          <cell r="E11773">
            <v>0</v>
          </cell>
          <cell r="F11773">
            <v>0</v>
          </cell>
          <cell r="G11773">
            <v>0</v>
          </cell>
        </row>
        <row r="11774">
          <cell r="A11774" t="str">
            <v/>
          </cell>
          <cell r="B11774" t="str">
            <v/>
          </cell>
          <cell r="C11774">
            <v>0</v>
          </cell>
          <cell r="D11774" t="str">
            <v/>
          </cell>
          <cell r="E11774">
            <v>0</v>
          </cell>
          <cell r="F11774">
            <v>0</v>
          </cell>
          <cell r="G11774">
            <v>0</v>
          </cell>
        </row>
        <row r="11775">
          <cell r="A11775" t="str">
            <v/>
          </cell>
          <cell r="B11775" t="str">
            <v/>
          </cell>
          <cell r="C11775">
            <v>0</v>
          </cell>
          <cell r="D11775" t="str">
            <v/>
          </cell>
          <cell r="E11775">
            <v>0</v>
          </cell>
          <cell r="F11775">
            <v>0</v>
          </cell>
          <cell r="G11775">
            <v>0</v>
          </cell>
        </row>
        <row r="11776">
          <cell r="A11776">
            <v>0</v>
          </cell>
          <cell r="B11776">
            <v>0</v>
          </cell>
          <cell r="C11776">
            <v>0</v>
          </cell>
          <cell r="D11776">
            <v>0</v>
          </cell>
          <cell r="E11776">
            <v>0</v>
          </cell>
          <cell r="F11776" t="str">
            <v>Total A</v>
          </cell>
          <cell r="G11776">
            <v>0</v>
          </cell>
        </row>
        <row r="11777">
          <cell r="A11777">
            <v>0</v>
          </cell>
          <cell r="B11777">
            <v>0</v>
          </cell>
          <cell r="C11777" t="str">
            <v>B - MANO DE OBRA</v>
          </cell>
          <cell r="D11777">
            <v>0</v>
          </cell>
          <cell r="E11777">
            <v>0</v>
          </cell>
          <cell r="F11777">
            <v>0</v>
          </cell>
          <cell r="G11777">
            <v>0</v>
          </cell>
        </row>
        <row r="11778">
          <cell r="A11778" t="str">
            <v/>
          </cell>
          <cell r="B11778">
            <v>0</v>
          </cell>
          <cell r="C11778">
            <v>0</v>
          </cell>
          <cell r="D11778" t="str">
            <v/>
          </cell>
          <cell r="E11778">
            <v>0</v>
          </cell>
          <cell r="F11778">
            <v>0</v>
          </cell>
          <cell r="G11778">
            <v>0</v>
          </cell>
        </row>
        <row r="11779">
          <cell r="A11779" t="str">
            <v/>
          </cell>
          <cell r="B11779">
            <v>0</v>
          </cell>
          <cell r="C11779">
            <v>0</v>
          </cell>
          <cell r="D11779" t="str">
            <v/>
          </cell>
          <cell r="E11779">
            <v>0</v>
          </cell>
          <cell r="F11779">
            <v>0</v>
          </cell>
          <cell r="G11779">
            <v>0</v>
          </cell>
        </row>
        <row r="11780">
          <cell r="A11780" t="str">
            <v/>
          </cell>
          <cell r="B11780">
            <v>0</v>
          </cell>
          <cell r="C11780">
            <v>0</v>
          </cell>
          <cell r="D11780" t="str">
            <v/>
          </cell>
          <cell r="E11780">
            <v>0</v>
          </cell>
          <cell r="F11780">
            <v>0</v>
          </cell>
          <cell r="G11780">
            <v>0</v>
          </cell>
        </row>
        <row r="11781">
          <cell r="A11781" t="str">
            <v/>
          </cell>
          <cell r="B11781">
            <v>0</v>
          </cell>
          <cell r="C11781">
            <v>0</v>
          </cell>
          <cell r="D11781" t="str">
            <v/>
          </cell>
          <cell r="E11781">
            <v>0</v>
          </cell>
          <cell r="F11781">
            <v>0</v>
          </cell>
          <cell r="G11781">
            <v>0</v>
          </cell>
        </row>
        <row r="11782">
          <cell r="A11782" t="str">
            <v/>
          </cell>
          <cell r="B11782">
            <v>0</v>
          </cell>
          <cell r="C11782">
            <v>0</v>
          </cell>
          <cell r="D11782" t="str">
            <v/>
          </cell>
          <cell r="E11782">
            <v>0</v>
          </cell>
          <cell r="F11782">
            <v>0</v>
          </cell>
          <cell r="G11782">
            <v>0</v>
          </cell>
        </row>
        <row r="11783">
          <cell r="A11783" t="str">
            <v/>
          </cell>
          <cell r="B11783">
            <v>0</v>
          </cell>
          <cell r="C11783">
            <v>0</v>
          </cell>
          <cell r="D11783" t="str">
            <v/>
          </cell>
          <cell r="E11783">
            <v>0</v>
          </cell>
          <cell r="F11783">
            <v>0</v>
          </cell>
          <cell r="G11783">
            <v>0</v>
          </cell>
        </row>
        <row r="11784">
          <cell r="A11784" t="str">
            <v/>
          </cell>
          <cell r="B11784">
            <v>0</v>
          </cell>
          <cell r="C11784">
            <v>0</v>
          </cell>
          <cell r="D11784" t="str">
            <v/>
          </cell>
          <cell r="E11784">
            <v>0</v>
          </cell>
          <cell r="F11784">
            <v>0</v>
          </cell>
          <cell r="G11784">
            <v>0</v>
          </cell>
        </row>
        <row r="11785">
          <cell r="A11785" t="str">
            <v/>
          </cell>
          <cell r="B11785">
            <v>0</v>
          </cell>
          <cell r="C11785">
            <v>0</v>
          </cell>
          <cell r="D11785" t="str">
            <v/>
          </cell>
          <cell r="E11785">
            <v>0</v>
          </cell>
          <cell r="F11785">
            <v>0</v>
          </cell>
          <cell r="G11785">
            <v>0</v>
          </cell>
        </row>
        <row r="11786">
          <cell r="A11786">
            <v>0</v>
          </cell>
          <cell r="B11786">
            <v>0</v>
          </cell>
          <cell r="C11786">
            <v>0</v>
          </cell>
          <cell r="D11786">
            <v>0</v>
          </cell>
          <cell r="E11786">
            <v>0</v>
          </cell>
          <cell r="F11786" t="str">
            <v>Total B</v>
          </cell>
          <cell r="G11786">
            <v>0</v>
          </cell>
        </row>
        <row r="11787">
          <cell r="A11787">
            <v>0</v>
          </cell>
          <cell r="B11787">
            <v>0</v>
          </cell>
          <cell r="C11787" t="str">
            <v>C - EQUIPOS</v>
          </cell>
          <cell r="D11787">
            <v>0</v>
          </cell>
          <cell r="E11787">
            <v>0</v>
          </cell>
          <cell r="F11787">
            <v>0</v>
          </cell>
          <cell r="G11787">
            <v>0</v>
          </cell>
        </row>
        <row r="11788">
          <cell r="A11788" t="str">
            <v/>
          </cell>
          <cell r="B11788" t="str">
            <v/>
          </cell>
          <cell r="C11788">
            <v>0</v>
          </cell>
          <cell r="D11788" t="str">
            <v/>
          </cell>
          <cell r="E11788">
            <v>0</v>
          </cell>
          <cell r="F11788">
            <v>0</v>
          </cell>
          <cell r="G11788">
            <v>0</v>
          </cell>
        </row>
        <row r="11789">
          <cell r="A11789" t="str">
            <v/>
          </cell>
          <cell r="B11789" t="str">
            <v/>
          </cell>
          <cell r="C11789">
            <v>0</v>
          </cell>
          <cell r="D11789" t="str">
            <v/>
          </cell>
          <cell r="E11789">
            <v>0</v>
          </cell>
          <cell r="F11789">
            <v>0</v>
          </cell>
          <cell r="G11789">
            <v>0</v>
          </cell>
        </row>
        <row r="11790">
          <cell r="A11790" t="str">
            <v/>
          </cell>
          <cell r="B11790" t="str">
            <v/>
          </cell>
          <cell r="C11790">
            <v>0</v>
          </cell>
          <cell r="D11790" t="str">
            <v/>
          </cell>
          <cell r="E11790">
            <v>0</v>
          </cell>
          <cell r="F11790">
            <v>0</v>
          </cell>
          <cell r="G11790">
            <v>0</v>
          </cell>
        </row>
        <row r="11791">
          <cell r="A11791" t="str">
            <v/>
          </cell>
          <cell r="B11791" t="str">
            <v/>
          </cell>
          <cell r="C11791">
            <v>0</v>
          </cell>
          <cell r="D11791" t="str">
            <v/>
          </cell>
          <cell r="E11791">
            <v>0</v>
          </cell>
          <cell r="F11791">
            <v>0</v>
          </cell>
          <cell r="G11791">
            <v>0</v>
          </cell>
        </row>
        <row r="11792">
          <cell r="A11792" t="str">
            <v/>
          </cell>
          <cell r="B11792" t="str">
            <v/>
          </cell>
          <cell r="C11792">
            <v>0</v>
          </cell>
          <cell r="D11792" t="str">
            <v/>
          </cell>
          <cell r="E11792">
            <v>0</v>
          </cell>
          <cell r="F11792">
            <v>0</v>
          </cell>
          <cell r="G11792">
            <v>0</v>
          </cell>
        </row>
        <row r="11793">
          <cell r="A11793" t="str">
            <v/>
          </cell>
          <cell r="B11793" t="str">
            <v/>
          </cell>
          <cell r="C11793">
            <v>0</v>
          </cell>
          <cell r="D11793" t="str">
            <v/>
          </cell>
          <cell r="E11793">
            <v>0</v>
          </cell>
          <cell r="F11793">
            <v>0</v>
          </cell>
          <cell r="G11793">
            <v>0</v>
          </cell>
        </row>
        <row r="11794">
          <cell r="A11794" t="str">
            <v/>
          </cell>
          <cell r="B11794" t="str">
            <v/>
          </cell>
          <cell r="C11794">
            <v>0</v>
          </cell>
          <cell r="D11794" t="str">
            <v/>
          </cell>
          <cell r="E11794">
            <v>0</v>
          </cell>
          <cell r="F11794">
            <v>0</v>
          </cell>
          <cell r="G11794">
            <v>0</v>
          </cell>
        </row>
        <row r="11795">
          <cell r="A11795" t="str">
            <v/>
          </cell>
          <cell r="B11795" t="str">
            <v/>
          </cell>
          <cell r="C11795">
            <v>0</v>
          </cell>
          <cell r="D11795" t="str">
            <v/>
          </cell>
          <cell r="E11795">
            <v>0</v>
          </cell>
          <cell r="F11795">
            <v>0</v>
          </cell>
          <cell r="G11795">
            <v>0</v>
          </cell>
        </row>
        <row r="11796">
          <cell r="A11796" t="str">
            <v/>
          </cell>
          <cell r="B11796" t="str">
            <v/>
          </cell>
          <cell r="C11796">
            <v>0</v>
          </cell>
          <cell r="D11796" t="str">
            <v/>
          </cell>
          <cell r="E11796">
            <v>0</v>
          </cell>
          <cell r="F11796">
            <v>0</v>
          </cell>
          <cell r="G11796">
            <v>0</v>
          </cell>
        </row>
        <row r="11797">
          <cell r="A11797">
            <v>0</v>
          </cell>
          <cell r="B11797">
            <v>0</v>
          </cell>
          <cell r="C11797">
            <v>0</v>
          </cell>
          <cell r="D11797">
            <v>0</v>
          </cell>
          <cell r="E11797">
            <v>0</v>
          </cell>
          <cell r="F11797" t="str">
            <v>Total C</v>
          </cell>
          <cell r="G11797">
            <v>0</v>
          </cell>
        </row>
        <row r="11798">
          <cell r="A11798">
            <v>0</v>
          </cell>
          <cell r="B11798">
            <v>0</v>
          </cell>
          <cell r="C11798">
            <v>0</v>
          </cell>
          <cell r="D11798">
            <v>0</v>
          </cell>
          <cell r="E11798">
            <v>0</v>
          </cell>
          <cell r="F11798">
            <v>0</v>
          </cell>
          <cell r="G11798">
            <v>0</v>
          </cell>
        </row>
        <row r="11799">
          <cell r="A11799" t="str">
            <v/>
          </cell>
          <cell r="B11799" t="str">
            <v/>
          </cell>
          <cell r="C11799">
            <v>0</v>
          </cell>
          <cell r="D11799" t="str">
            <v>Costo  Neto</v>
          </cell>
          <cell r="E11799">
            <v>0</v>
          </cell>
          <cell r="F11799" t="str">
            <v>Total D=A+B+C</v>
          </cell>
          <cell r="G11799">
            <v>0</v>
          </cell>
        </row>
        <row r="11801">
          <cell r="A11801" t="str">
            <v>ANALISIS DE PRECIOS</v>
          </cell>
          <cell r="B11801">
            <v>0</v>
          </cell>
          <cell r="C11801">
            <v>0</v>
          </cell>
          <cell r="D11801">
            <v>0</v>
          </cell>
          <cell r="E11801">
            <v>0</v>
          </cell>
          <cell r="F11801">
            <v>0</v>
          </cell>
          <cell r="G11801">
            <v>0</v>
          </cell>
        </row>
        <row r="11802">
          <cell r="A11802" t="str">
            <v>COMITENTE:</v>
          </cell>
          <cell r="B11802" t="str">
            <v>DIRECCIÓN DE ARQUITECTURA</v>
          </cell>
          <cell r="C11802">
            <v>0</v>
          </cell>
          <cell r="D11802">
            <v>0</v>
          </cell>
          <cell r="E11802">
            <v>0</v>
          </cell>
          <cell r="F11802">
            <v>0</v>
          </cell>
          <cell r="G11802">
            <v>0</v>
          </cell>
        </row>
        <row r="11803">
          <cell r="A11803" t="str">
            <v>CONTRATISTA:</v>
          </cell>
          <cell r="B11803" t="str">
            <v>FUNCIONALES SIGOP</v>
          </cell>
          <cell r="C11803">
            <v>0</v>
          </cell>
          <cell r="D11803">
            <v>0</v>
          </cell>
          <cell r="E11803">
            <v>0</v>
          </cell>
          <cell r="F11803">
            <v>0</v>
          </cell>
          <cell r="G11803">
            <v>0</v>
          </cell>
        </row>
        <row r="11804">
          <cell r="A11804" t="str">
            <v>OBRA:</v>
          </cell>
          <cell r="B11804" t="str">
            <v>PRUEBA PLANILLA DE MEDICION</v>
          </cell>
          <cell r="C11804">
            <v>0</v>
          </cell>
          <cell r="D11804">
            <v>0</v>
          </cell>
          <cell r="E11804">
            <v>0</v>
          </cell>
          <cell r="F11804" t="str">
            <v>PRECIOS A:</v>
          </cell>
          <cell r="G11804">
            <v>0</v>
          </cell>
        </row>
        <row r="11805">
          <cell r="A11805" t="str">
            <v>UBICACIÓN:</v>
          </cell>
          <cell r="B11805" t="str">
            <v>CENTRO CIVICO</v>
          </cell>
          <cell r="C11805">
            <v>0</v>
          </cell>
          <cell r="D11805">
            <v>0</v>
          </cell>
          <cell r="E11805">
            <v>0</v>
          </cell>
          <cell r="F11805">
            <v>0</v>
          </cell>
          <cell r="G11805">
            <v>0</v>
          </cell>
        </row>
        <row r="11806">
          <cell r="A11806" t="str">
            <v>RUBRO:</v>
          </cell>
          <cell r="B11806" t="str">
            <v/>
          </cell>
          <cell r="C11806" t="str">
            <v/>
          </cell>
          <cell r="D11806">
            <v>0</v>
          </cell>
          <cell r="E11806">
            <v>0</v>
          </cell>
          <cell r="F11806">
            <v>0</v>
          </cell>
          <cell r="G11806">
            <v>0</v>
          </cell>
        </row>
        <row r="11807">
          <cell r="A11807" t="str">
            <v>ITEM:</v>
          </cell>
          <cell r="B11807" t="str">
            <v/>
          </cell>
          <cell r="C11807" t="str">
            <v/>
          </cell>
          <cell r="D11807">
            <v>0</v>
          </cell>
          <cell r="E11807">
            <v>0</v>
          </cell>
          <cell r="F11807" t="str">
            <v>UNIDAD:</v>
          </cell>
          <cell r="G11807" t="str">
            <v/>
          </cell>
        </row>
        <row r="11808">
          <cell r="A11808">
            <v>0</v>
          </cell>
          <cell r="B11808">
            <v>0</v>
          </cell>
          <cell r="C11808">
            <v>0</v>
          </cell>
          <cell r="D11808">
            <v>0</v>
          </cell>
          <cell r="E11808">
            <v>0</v>
          </cell>
          <cell r="F11808">
            <v>0</v>
          </cell>
          <cell r="G11808">
            <v>0</v>
          </cell>
        </row>
        <row r="11809">
          <cell r="A11809" t="str">
            <v>DATOS REDETERMINACION</v>
          </cell>
          <cell r="B11809">
            <v>0</v>
          </cell>
          <cell r="C11809" t="str">
            <v>DESIGNACION</v>
          </cell>
          <cell r="D11809" t="str">
            <v>U</v>
          </cell>
          <cell r="E11809" t="str">
            <v>Cantidad</v>
          </cell>
          <cell r="F11809" t="str">
            <v>$ Unitarios</v>
          </cell>
          <cell r="G11809" t="str">
            <v>$ Parcial</v>
          </cell>
        </row>
        <row r="11810">
          <cell r="A11810" t="str">
            <v>CÓDIGO</v>
          </cell>
          <cell r="B11810" t="str">
            <v>DESCRIPCIÓN</v>
          </cell>
          <cell r="C11810">
            <v>0</v>
          </cell>
          <cell r="D11810">
            <v>0</v>
          </cell>
          <cell r="E11810">
            <v>0</v>
          </cell>
          <cell r="F11810">
            <v>0</v>
          </cell>
          <cell r="G11810">
            <v>0</v>
          </cell>
        </row>
        <row r="11811">
          <cell r="A11811">
            <v>0</v>
          </cell>
          <cell r="B11811">
            <v>0</v>
          </cell>
          <cell r="C11811" t="str">
            <v>A - MATERIALES</v>
          </cell>
          <cell r="D11811">
            <v>0</v>
          </cell>
          <cell r="E11811">
            <v>0</v>
          </cell>
          <cell r="F11811">
            <v>0</v>
          </cell>
          <cell r="G11811">
            <v>0</v>
          </cell>
        </row>
        <row r="11812">
          <cell r="A11812" t="str">
            <v/>
          </cell>
          <cell r="B11812" t="str">
            <v/>
          </cell>
          <cell r="C11812">
            <v>0</v>
          </cell>
          <cell r="D11812" t="str">
            <v/>
          </cell>
          <cell r="E11812">
            <v>0</v>
          </cell>
          <cell r="F11812">
            <v>0</v>
          </cell>
          <cell r="G11812">
            <v>0</v>
          </cell>
        </row>
        <row r="11813">
          <cell r="A11813" t="str">
            <v/>
          </cell>
          <cell r="B11813" t="str">
            <v/>
          </cell>
          <cell r="C11813">
            <v>0</v>
          </cell>
          <cell r="D11813" t="str">
            <v/>
          </cell>
          <cell r="E11813">
            <v>0</v>
          </cell>
          <cell r="F11813">
            <v>0</v>
          </cell>
          <cell r="G11813">
            <v>0</v>
          </cell>
        </row>
        <row r="11814">
          <cell r="A11814" t="str">
            <v/>
          </cell>
          <cell r="B11814" t="str">
            <v/>
          </cell>
          <cell r="C11814">
            <v>0</v>
          </cell>
          <cell r="D11814" t="str">
            <v/>
          </cell>
          <cell r="E11814">
            <v>0</v>
          </cell>
          <cell r="F11814">
            <v>0</v>
          </cell>
          <cell r="G11814">
            <v>0</v>
          </cell>
        </row>
        <row r="11815">
          <cell r="A11815" t="str">
            <v/>
          </cell>
          <cell r="B11815" t="str">
            <v/>
          </cell>
          <cell r="C11815">
            <v>0</v>
          </cell>
          <cell r="D11815" t="str">
            <v/>
          </cell>
          <cell r="E11815">
            <v>0</v>
          </cell>
          <cell r="F11815">
            <v>0</v>
          </cell>
          <cell r="G11815">
            <v>0</v>
          </cell>
        </row>
        <row r="11816">
          <cell r="A11816" t="str">
            <v/>
          </cell>
          <cell r="B11816" t="str">
            <v/>
          </cell>
          <cell r="C11816">
            <v>0</v>
          </cell>
          <cell r="D11816" t="str">
            <v/>
          </cell>
          <cell r="E11816">
            <v>0</v>
          </cell>
          <cell r="F11816">
            <v>0</v>
          </cell>
          <cell r="G11816">
            <v>0</v>
          </cell>
        </row>
        <row r="11817">
          <cell r="A11817" t="str">
            <v/>
          </cell>
          <cell r="B11817" t="str">
            <v/>
          </cell>
          <cell r="C11817">
            <v>0</v>
          </cell>
          <cell r="D11817" t="str">
            <v/>
          </cell>
          <cell r="E11817">
            <v>0</v>
          </cell>
          <cell r="F11817">
            <v>0</v>
          </cell>
          <cell r="G11817">
            <v>0</v>
          </cell>
        </row>
        <row r="11818">
          <cell r="A11818" t="str">
            <v/>
          </cell>
          <cell r="B11818" t="str">
            <v/>
          </cell>
          <cell r="C11818">
            <v>0</v>
          </cell>
          <cell r="D11818" t="str">
            <v/>
          </cell>
          <cell r="E11818">
            <v>0</v>
          </cell>
          <cell r="F11818">
            <v>0</v>
          </cell>
          <cell r="G11818">
            <v>0</v>
          </cell>
        </row>
        <row r="11819">
          <cell r="A11819" t="str">
            <v/>
          </cell>
          <cell r="B11819" t="str">
            <v/>
          </cell>
          <cell r="C11819">
            <v>0</v>
          </cell>
          <cell r="D11819" t="str">
            <v/>
          </cell>
          <cell r="E11819">
            <v>0</v>
          </cell>
          <cell r="F11819">
            <v>0</v>
          </cell>
          <cell r="G11819">
            <v>0</v>
          </cell>
        </row>
        <row r="11820">
          <cell r="A11820" t="str">
            <v/>
          </cell>
          <cell r="B11820" t="str">
            <v/>
          </cell>
          <cell r="C11820">
            <v>0</v>
          </cell>
          <cell r="D11820" t="str">
            <v/>
          </cell>
          <cell r="E11820">
            <v>0</v>
          </cell>
          <cell r="F11820">
            <v>0</v>
          </cell>
          <cell r="G11820">
            <v>0</v>
          </cell>
        </row>
        <row r="11821">
          <cell r="A11821" t="str">
            <v/>
          </cell>
          <cell r="B11821" t="str">
            <v/>
          </cell>
          <cell r="C11821">
            <v>0</v>
          </cell>
          <cell r="D11821" t="str">
            <v/>
          </cell>
          <cell r="E11821">
            <v>0</v>
          </cell>
          <cell r="F11821">
            <v>0</v>
          </cell>
          <cell r="G11821">
            <v>0</v>
          </cell>
        </row>
        <row r="11822">
          <cell r="A11822" t="str">
            <v/>
          </cell>
          <cell r="B11822" t="str">
            <v/>
          </cell>
          <cell r="C11822">
            <v>0</v>
          </cell>
          <cell r="D11822" t="str">
            <v/>
          </cell>
          <cell r="E11822">
            <v>0</v>
          </cell>
          <cell r="F11822">
            <v>0</v>
          </cell>
          <cell r="G11822">
            <v>0</v>
          </cell>
        </row>
        <row r="11823">
          <cell r="A11823" t="str">
            <v/>
          </cell>
          <cell r="B11823" t="str">
            <v/>
          </cell>
          <cell r="C11823">
            <v>0</v>
          </cell>
          <cell r="D11823" t="str">
            <v/>
          </cell>
          <cell r="E11823">
            <v>0</v>
          </cell>
          <cell r="F11823">
            <v>0</v>
          </cell>
          <cell r="G11823">
            <v>0</v>
          </cell>
        </row>
        <row r="11824">
          <cell r="A11824" t="str">
            <v/>
          </cell>
          <cell r="B11824" t="str">
            <v/>
          </cell>
          <cell r="C11824">
            <v>0</v>
          </cell>
          <cell r="D11824" t="str">
            <v/>
          </cell>
          <cell r="E11824">
            <v>0</v>
          </cell>
          <cell r="F11824">
            <v>0</v>
          </cell>
          <cell r="G11824">
            <v>0</v>
          </cell>
        </row>
        <row r="11825">
          <cell r="A11825" t="str">
            <v/>
          </cell>
          <cell r="B11825" t="str">
            <v/>
          </cell>
          <cell r="C11825">
            <v>0</v>
          </cell>
          <cell r="D11825" t="str">
            <v/>
          </cell>
          <cell r="E11825">
            <v>0</v>
          </cell>
          <cell r="F11825">
            <v>0</v>
          </cell>
          <cell r="G11825">
            <v>0</v>
          </cell>
        </row>
        <row r="11826">
          <cell r="A11826">
            <v>0</v>
          </cell>
          <cell r="B11826">
            <v>0</v>
          </cell>
          <cell r="C11826">
            <v>0</v>
          </cell>
          <cell r="D11826">
            <v>0</v>
          </cell>
          <cell r="E11826">
            <v>0</v>
          </cell>
          <cell r="F11826" t="str">
            <v>Total A</v>
          </cell>
          <cell r="G11826">
            <v>0</v>
          </cell>
        </row>
        <row r="11827">
          <cell r="A11827">
            <v>0</v>
          </cell>
          <cell r="B11827">
            <v>0</v>
          </cell>
          <cell r="C11827" t="str">
            <v>B - MANO DE OBRA</v>
          </cell>
          <cell r="D11827">
            <v>0</v>
          </cell>
          <cell r="E11827">
            <v>0</v>
          </cell>
          <cell r="F11827">
            <v>0</v>
          </cell>
          <cell r="G11827">
            <v>0</v>
          </cell>
        </row>
        <row r="11828">
          <cell r="A11828" t="str">
            <v/>
          </cell>
          <cell r="B11828">
            <v>0</v>
          </cell>
          <cell r="C11828">
            <v>0</v>
          </cell>
          <cell r="D11828" t="str">
            <v/>
          </cell>
          <cell r="E11828">
            <v>0</v>
          </cell>
          <cell r="F11828">
            <v>0</v>
          </cell>
          <cell r="G11828">
            <v>0</v>
          </cell>
        </row>
        <row r="11829">
          <cell r="A11829" t="str">
            <v/>
          </cell>
          <cell r="B11829">
            <v>0</v>
          </cell>
          <cell r="C11829">
            <v>0</v>
          </cell>
          <cell r="D11829" t="str">
            <v/>
          </cell>
          <cell r="E11829">
            <v>0</v>
          </cell>
          <cell r="F11829">
            <v>0</v>
          </cell>
          <cell r="G11829">
            <v>0</v>
          </cell>
        </row>
        <row r="11830">
          <cell r="A11830" t="str">
            <v/>
          </cell>
          <cell r="B11830">
            <v>0</v>
          </cell>
          <cell r="C11830">
            <v>0</v>
          </cell>
          <cell r="D11830" t="str">
            <v/>
          </cell>
          <cell r="E11830">
            <v>0</v>
          </cell>
          <cell r="F11830">
            <v>0</v>
          </cell>
          <cell r="G11830">
            <v>0</v>
          </cell>
        </row>
        <row r="11831">
          <cell r="A11831" t="str">
            <v/>
          </cell>
          <cell r="B11831">
            <v>0</v>
          </cell>
          <cell r="C11831">
            <v>0</v>
          </cell>
          <cell r="D11831" t="str">
            <v/>
          </cell>
          <cell r="E11831">
            <v>0</v>
          </cell>
          <cell r="F11831">
            <v>0</v>
          </cell>
          <cell r="G11831">
            <v>0</v>
          </cell>
        </row>
        <row r="11832">
          <cell r="A11832" t="str">
            <v/>
          </cell>
          <cell r="B11832">
            <v>0</v>
          </cell>
          <cell r="C11832">
            <v>0</v>
          </cell>
          <cell r="D11832" t="str">
            <v/>
          </cell>
          <cell r="E11832">
            <v>0</v>
          </cell>
          <cell r="F11832">
            <v>0</v>
          </cell>
          <cell r="G11832">
            <v>0</v>
          </cell>
        </row>
        <row r="11833">
          <cell r="A11833" t="str">
            <v/>
          </cell>
          <cell r="B11833">
            <v>0</v>
          </cell>
          <cell r="C11833">
            <v>0</v>
          </cell>
          <cell r="D11833" t="str">
            <v/>
          </cell>
          <cell r="E11833">
            <v>0</v>
          </cell>
          <cell r="F11833">
            <v>0</v>
          </cell>
          <cell r="G11833">
            <v>0</v>
          </cell>
        </row>
        <row r="11834">
          <cell r="A11834" t="str">
            <v/>
          </cell>
          <cell r="B11834">
            <v>0</v>
          </cell>
          <cell r="C11834">
            <v>0</v>
          </cell>
          <cell r="D11834" t="str">
            <v/>
          </cell>
          <cell r="E11834">
            <v>0</v>
          </cell>
          <cell r="F11834">
            <v>0</v>
          </cell>
          <cell r="G11834">
            <v>0</v>
          </cell>
        </row>
        <row r="11835">
          <cell r="A11835" t="str">
            <v/>
          </cell>
          <cell r="B11835">
            <v>0</v>
          </cell>
          <cell r="C11835">
            <v>0</v>
          </cell>
          <cell r="D11835" t="str">
            <v/>
          </cell>
          <cell r="E11835">
            <v>0</v>
          </cell>
          <cell r="F11835">
            <v>0</v>
          </cell>
          <cell r="G11835">
            <v>0</v>
          </cell>
        </row>
        <row r="11836">
          <cell r="A11836">
            <v>0</v>
          </cell>
          <cell r="B11836">
            <v>0</v>
          </cell>
          <cell r="C11836">
            <v>0</v>
          </cell>
          <cell r="D11836">
            <v>0</v>
          </cell>
          <cell r="E11836">
            <v>0</v>
          </cell>
          <cell r="F11836" t="str">
            <v>Total B</v>
          </cell>
          <cell r="G11836">
            <v>0</v>
          </cell>
        </row>
        <row r="11837">
          <cell r="A11837">
            <v>0</v>
          </cell>
          <cell r="B11837">
            <v>0</v>
          </cell>
          <cell r="C11837" t="str">
            <v>C - EQUIPOS</v>
          </cell>
          <cell r="D11837">
            <v>0</v>
          </cell>
          <cell r="E11837">
            <v>0</v>
          </cell>
          <cell r="F11837">
            <v>0</v>
          </cell>
          <cell r="G11837">
            <v>0</v>
          </cell>
        </row>
        <row r="11838">
          <cell r="A11838" t="str">
            <v/>
          </cell>
          <cell r="B11838" t="str">
            <v/>
          </cell>
          <cell r="C11838">
            <v>0</v>
          </cell>
          <cell r="D11838" t="str">
            <v/>
          </cell>
          <cell r="E11838">
            <v>0</v>
          </cell>
          <cell r="F11838">
            <v>0</v>
          </cell>
          <cell r="G11838">
            <v>0</v>
          </cell>
        </row>
        <row r="11839">
          <cell r="A11839" t="str">
            <v/>
          </cell>
          <cell r="B11839" t="str">
            <v/>
          </cell>
          <cell r="C11839">
            <v>0</v>
          </cell>
          <cell r="D11839" t="str">
            <v/>
          </cell>
          <cell r="E11839">
            <v>0</v>
          </cell>
          <cell r="F11839">
            <v>0</v>
          </cell>
          <cell r="G11839">
            <v>0</v>
          </cell>
        </row>
        <row r="11840">
          <cell r="A11840" t="str">
            <v/>
          </cell>
          <cell r="B11840" t="str">
            <v/>
          </cell>
          <cell r="C11840">
            <v>0</v>
          </cell>
          <cell r="D11840" t="str">
            <v/>
          </cell>
          <cell r="E11840">
            <v>0</v>
          </cell>
          <cell r="F11840">
            <v>0</v>
          </cell>
          <cell r="G11840">
            <v>0</v>
          </cell>
        </row>
        <row r="11841">
          <cell r="A11841" t="str">
            <v/>
          </cell>
          <cell r="B11841" t="str">
            <v/>
          </cell>
          <cell r="C11841">
            <v>0</v>
          </cell>
          <cell r="D11841" t="str">
            <v/>
          </cell>
          <cell r="E11841">
            <v>0</v>
          </cell>
          <cell r="F11841">
            <v>0</v>
          </cell>
          <cell r="G11841">
            <v>0</v>
          </cell>
        </row>
        <row r="11842">
          <cell r="A11842" t="str">
            <v/>
          </cell>
          <cell r="B11842" t="str">
            <v/>
          </cell>
          <cell r="C11842">
            <v>0</v>
          </cell>
          <cell r="D11842" t="str">
            <v/>
          </cell>
          <cell r="E11842">
            <v>0</v>
          </cell>
          <cell r="F11842">
            <v>0</v>
          </cell>
          <cell r="G11842">
            <v>0</v>
          </cell>
        </row>
        <row r="11843">
          <cell r="A11843" t="str">
            <v/>
          </cell>
          <cell r="B11843" t="str">
            <v/>
          </cell>
          <cell r="C11843">
            <v>0</v>
          </cell>
          <cell r="D11843" t="str">
            <v/>
          </cell>
          <cell r="E11843">
            <v>0</v>
          </cell>
          <cell r="F11843">
            <v>0</v>
          </cell>
          <cell r="G11843">
            <v>0</v>
          </cell>
        </row>
        <row r="11844">
          <cell r="A11844" t="str">
            <v/>
          </cell>
          <cell r="B11844" t="str">
            <v/>
          </cell>
          <cell r="C11844">
            <v>0</v>
          </cell>
          <cell r="D11844" t="str">
            <v/>
          </cell>
          <cell r="E11844">
            <v>0</v>
          </cell>
          <cell r="F11844">
            <v>0</v>
          </cell>
          <cell r="G11844">
            <v>0</v>
          </cell>
        </row>
        <row r="11845">
          <cell r="A11845" t="str">
            <v/>
          </cell>
          <cell r="B11845" t="str">
            <v/>
          </cell>
          <cell r="C11845">
            <v>0</v>
          </cell>
          <cell r="D11845" t="str">
            <v/>
          </cell>
          <cell r="E11845">
            <v>0</v>
          </cell>
          <cell r="F11845">
            <v>0</v>
          </cell>
          <cell r="G11845">
            <v>0</v>
          </cell>
        </row>
        <row r="11846">
          <cell r="A11846" t="str">
            <v/>
          </cell>
          <cell r="B11846" t="str">
            <v/>
          </cell>
          <cell r="C11846">
            <v>0</v>
          </cell>
          <cell r="D11846" t="str">
            <v/>
          </cell>
          <cell r="E11846">
            <v>0</v>
          </cell>
          <cell r="F11846">
            <v>0</v>
          </cell>
          <cell r="G11846">
            <v>0</v>
          </cell>
        </row>
        <row r="11847">
          <cell r="A11847">
            <v>0</v>
          </cell>
          <cell r="B11847">
            <v>0</v>
          </cell>
          <cell r="C11847">
            <v>0</v>
          </cell>
          <cell r="D11847">
            <v>0</v>
          </cell>
          <cell r="E11847">
            <v>0</v>
          </cell>
          <cell r="F11847" t="str">
            <v>Total C</v>
          </cell>
          <cell r="G11847">
            <v>0</v>
          </cell>
        </row>
        <row r="11848">
          <cell r="A11848">
            <v>0</v>
          </cell>
          <cell r="B11848">
            <v>0</v>
          </cell>
          <cell r="C11848">
            <v>0</v>
          </cell>
          <cell r="D11848">
            <v>0</v>
          </cell>
          <cell r="E11848">
            <v>0</v>
          </cell>
          <cell r="F11848">
            <v>0</v>
          </cell>
          <cell r="G11848">
            <v>0</v>
          </cell>
        </row>
        <row r="11849">
          <cell r="A11849" t="str">
            <v/>
          </cell>
          <cell r="B11849" t="str">
            <v/>
          </cell>
          <cell r="C11849">
            <v>0</v>
          </cell>
          <cell r="D11849" t="str">
            <v>Costo  Neto</v>
          </cell>
          <cell r="E11849">
            <v>0</v>
          </cell>
          <cell r="F11849" t="str">
            <v>Total D=A+B+C</v>
          </cell>
          <cell r="G11849">
            <v>0</v>
          </cell>
        </row>
        <row r="11851">
          <cell r="A11851" t="str">
            <v>ANALISIS DE PRECIOS</v>
          </cell>
          <cell r="B11851">
            <v>0</v>
          </cell>
          <cell r="C11851">
            <v>0</v>
          </cell>
          <cell r="D11851">
            <v>0</v>
          </cell>
          <cell r="E11851">
            <v>0</v>
          </cell>
          <cell r="F11851">
            <v>0</v>
          </cell>
          <cell r="G11851">
            <v>0</v>
          </cell>
        </row>
        <row r="11852">
          <cell r="A11852" t="str">
            <v>COMITENTE:</v>
          </cell>
          <cell r="B11852" t="str">
            <v>DIRECCIÓN DE ARQUITECTURA</v>
          </cell>
          <cell r="C11852">
            <v>0</v>
          </cell>
          <cell r="D11852">
            <v>0</v>
          </cell>
          <cell r="E11852">
            <v>0</v>
          </cell>
          <cell r="F11852">
            <v>0</v>
          </cell>
          <cell r="G11852">
            <v>0</v>
          </cell>
        </row>
        <row r="11853">
          <cell r="A11853" t="str">
            <v>CONTRATISTA:</v>
          </cell>
          <cell r="B11853" t="str">
            <v>FUNCIONALES SIGOP</v>
          </cell>
          <cell r="C11853">
            <v>0</v>
          </cell>
          <cell r="D11853">
            <v>0</v>
          </cell>
          <cell r="E11853">
            <v>0</v>
          </cell>
          <cell r="F11853">
            <v>0</v>
          </cell>
          <cell r="G11853">
            <v>0</v>
          </cell>
        </row>
        <row r="11854">
          <cell r="A11854" t="str">
            <v>OBRA:</v>
          </cell>
          <cell r="B11854" t="str">
            <v>PRUEBA PLANILLA DE MEDICION</v>
          </cell>
          <cell r="C11854">
            <v>0</v>
          </cell>
          <cell r="D11854">
            <v>0</v>
          </cell>
          <cell r="E11854">
            <v>0</v>
          </cell>
          <cell r="F11854" t="str">
            <v>PRECIOS A:</v>
          </cell>
          <cell r="G11854">
            <v>0</v>
          </cell>
        </row>
        <row r="11855">
          <cell r="A11855" t="str">
            <v>UBICACIÓN:</v>
          </cell>
          <cell r="B11855" t="str">
            <v>CENTRO CIVICO</v>
          </cell>
          <cell r="C11855">
            <v>0</v>
          </cell>
          <cell r="D11855">
            <v>0</v>
          </cell>
          <cell r="E11855">
            <v>0</v>
          </cell>
          <cell r="F11855">
            <v>0</v>
          </cell>
          <cell r="G11855">
            <v>0</v>
          </cell>
        </row>
        <row r="11856">
          <cell r="A11856" t="str">
            <v>RUBRO:</v>
          </cell>
          <cell r="B11856" t="str">
            <v/>
          </cell>
          <cell r="C11856" t="str">
            <v/>
          </cell>
          <cell r="D11856">
            <v>0</v>
          </cell>
          <cell r="E11856">
            <v>0</v>
          </cell>
          <cell r="F11856">
            <v>0</v>
          </cell>
          <cell r="G11856">
            <v>0</v>
          </cell>
        </row>
        <row r="11857">
          <cell r="A11857" t="str">
            <v>ITEM:</v>
          </cell>
          <cell r="B11857" t="str">
            <v/>
          </cell>
          <cell r="C11857" t="str">
            <v/>
          </cell>
          <cell r="D11857">
            <v>0</v>
          </cell>
          <cell r="E11857">
            <v>0</v>
          </cell>
          <cell r="F11857" t="str">
            <v>UNIDAD:</v>
          </cell>
          <cell r="G11857" t="str">
            <v/>
          </cell>
        </row>
        <row r="11858">
          <cell r="A11858">
            <v>0</v>
          </cell>
          <cell r="B11858">
            <v>0</v>
          </cell>
          <cell r="C11858">
            <v>0</v>
          </cell>
          <cell r="D11858">
            <v>0</v>
          </cell>
          <cell r="E11858">
            <v>0</v>
          </cell>
          <cell r="F11858">
            <v>0</v>
          </cell>
          <cell r="G11858">
            <v>0</v>
          </cell>
        </row>
        <row r="11859">
          <cell r="A11859" t="str">
            <v>DATOS REDETERMINACION</v>
          </cell>
          <cell r="B11859">
            <v>0</v>
          </cell>
          <cell r="C11859" t="str">
            <v>DESIGNACION</v>
          </cell>
          <cell r="D11859" t="str">
            <v>U</v>
          </cell>
          <cell r="E11859" t="str">
            <v>Cantidad</v>
          </cell>
          <cell r="F11859" t="str">
            <v>$ Unitarios</v>
          </cell>
          <cell r="G11859" t="str">
            <v>$ Parcial</v>
          </cell>
        </row>
        <row r="11860">
          <cell r="A11860" t="str">
            <v>CÓDIGO</v>
          </cell>
          <cell r="B11860" t="str">
            <v>DESCRIPCIÓN</v>
          </cell>
          <cell r="C11860">
            <v>0</v>
          </cell>
          <cell r="D11860">
            <v>0</v>
          </cell>
          <cell r="E11860">
            <v>0</v>
          </cell>
          <cell r="F11860">
            <v>0</v>
          </cell>
          <cell r="G11860">
            <v>0</v>
          </cell>
        </row>
        <row r="11861">
          <cell r="A11861">
            <v>0</v>
          </cell>
          <cell r="B11861">
            <v>0</v>
          </cell>
          <cell r="C11861" t="str">
            <v>A - MATERIALES</v>
          </cell>
          <cell r="D11861">
            <v>0</v>
          </cell>
          <cell r="E11861">
            <v>0</v>
          </cell>
          <cell r="F11861">
            <v>0</v>
          </cell>
          <cell r="G11861">
            <v>0</v>
          </cell>
        </row>
        <row r="11862">
          <cell r="A11862" t="str">
            <v/>
          </cell>
          <cell r="B11862" t="str">
            <v/>
          </cell>
          <cell r="C11862">
            <v>0</v>
          </cell>
          <cell r="D11862" t="str">
            <v/>
          </cell>
          <cell r="E11862">
            <v>0</v>
          </cell>
          <cell r="F11862">
            <v>0</v>
          </cell>
          <cell r="G11862">
            <v>0</v>
          </cell>
        </row>
        <row r="11863">
          <cell r="A11863" t="str">
            <v/>
          </cell>
          <cell r="B11863" t="str">
            <v/>
          </cell>
          <cell r="C11863">
            <v>0</v>
          </cell>
          <cell r="D11863" t="str">
            <v/>
          </cell>
          <cell r="E11863">
            <v>0</v>
          </cell>
          <cell r="F11863">
            <v>0</v>
          </cell>
          <cell r="G11863">
            <v>0</v>
          </cell>
        </row>
        <row r="11864">
          <cell r="A11864" t="str">
            <v/>
          </cell>
          <cell r="B11864" t="str">
            <v/>
          </cell>
          <cell r="C11864">
            <v>0</v>
          </cell>
          <cell r="D11864" t="str">
            <v/>
          </cell>
          <cell r="E11864">
            <v>0</v>
          </cell>
          <cell r="F11864">
            <v>0</v>
          </cell>
          <cell r="G11864">
            <v>0</v>
          </cell>
        </row>
        <row r="11865">
          <cell r="A11865" t="str">
            <v/>
          </cell>
          <cell r="B11865" t="str">
            <v/>
          </cell>
          <cell r="C11865">
            <v>0</v>
          </cell>
          <cell r="D11865" t="str">
            <v/>
          </cell>
          <cell r="E11865">
            <v>0</v>
          </cell>
          <cell r="F11865">
            <v>0</v>
          </cell>
          <cell r="G11865">
            <v>0</v>
          </cell>
        </row>
        <row r="11866">
          <cell r="A11866" t="str">
            <v/>
          </cell>
          <cell r="B11866" t="str">
            <v/>
          </cell>
          <cell r="C11866">
            <v>0</v>
          </cell>
          <cell r="D11866" t="str">
            <v/>
          </cell>
          <cell r="E11866">
            <v>0</v>
          </cell>
          <cell r="F11866">
            <v>0</v>
          </cell>
          <cell r="G11866">
            <v>0</v>
          </cell>
        </row>
        <row r="11867">
          <cell r="A11867" t="str">
            <v/>
          </cell>
          <cell r="B11867" t="str">
            <v/>
          </cell>
          <cell r="C11867">
            <v>0</v>
          </cell>
          <cell r="D11867" t="str">
            <v/>
          </cell>
          <cell r="E11867">
            <v>0</v>
          </cell>
          <cell r="F11867">
            <v>0</v>
          </cell>
          <cell r="G11867">
            <v>0</v>
          </cell>
        </row>
        <row r="11868">
          <cell r="A11868" t="str">
            <v/>
          </cell>
          <cell r="B11868" t="str">
            <v/>
          </cell>
          <cell r="C11868">
            <v>0</v>
          </cell>
          <cell r="D11868" t="str">
            <v/>
          </cell>
          <cell r="E11868">
            <v>0</v>
          </cell>
          <cell r="F11868">
            <v>0</v>
          </cell>
          <cell r="G11868">
            <v>0</v>
          </cell>
        </row>
        <row r="11869">
          <cell r="A11869" t="str">
            <v/>
          </cell>
          <cell r="B11869" t="str">
            <v/>
          </cell>
          <cell r="C11869">
            <v>0</v>
          </cell>
          <cell r="D11869" t="str">
            <v/>
          </cell>
          <cell r="E11869">
            <v>0</v>
          </cell>
          <cell r="F11869">
            <v>0</v>
          </cell>
          <cell r="G11869">
            <v>0</v>
          </cell>
        </row>
        <row r="11870">
          <cell r="A11870" t="str">
            <v/>
          </cell>
          <cell r="B11870" t="str">
            <v/>
          </cell>
          <cell r="C11870">
            <v>0</v>
          </cell>
          <cell r="D11870" t="str">
            <v/>
          </cell>
          <cell r="E11870">
            <v>0</v>
          </cell>
          <cell r="F11870">
            <v>0</v>
          </cell>
          <cell r="G11870">
            <v>0</v>
          </cell>
        </row>
        <row r="11871">
          <cell r="A11871" t="str">
            <v/>
          </cell>
          <cell r="B11871" t="str">
            <v/>
          </cell>
          <cell r="C11871">
            <v>0</v>
          </cell>
          <cell r="D11871" t="str">
            <v/>
          </cell>
          <cell r="E11871">
            <v>0</v>
          </cell>
          <cell r="F11871">
            <v>0</v>
          </cell>
          <cell r="G11871">
            <v>0</v>
          </cell>
        </row>
        <row r="11872">
          <cell r="A11872" t="str">
            <v/>
          </cell>
          <cell r="B11872" t="str">
            <v/>
          </cell>
          <cell r="C11872">
            <v>0</v>
          </cell>
          <cell r="D11872" t="str">
            <v/>
          </cell>
          <cell r="E11872">
            <v>0</v>
          </cell>
          <cell r="F11872">
            <v>0</v>
          </cell>
          <cell r="G11872">
            <v>0</v>
          </cell>
        </row>
        <row r="11873">
          <cell r="A11873" t="str">
            <v/>
          </cell>
          <cell r="B11873" t="str">
            <v/>
          </cell>
          <cell r="C11873">
            <v>0</v>
          </cell>
          <cell r="D11873" t="str">
            <v/>
          </cell>
          <cell r="E11873">
            <v>0</v>
          </cell>
          <cell r="F11873">
            <v>0</v>
          </cell>
          <cell r="G11873">
            <v>0</v>
          </cell>
        </row>
        <row r="11874">
          <cell r="A11874" t="str">
            <v/>
          </cell>
          <cell r="B11874" t="str">
            <v/>
          </cell>
          <cell r="C11874">
            <v>0</v>
          </cell>
          <cell r="D11874" t="str">
            <v/>
          </cell>
          <cell r="E11874">
            <v>0</v>
          </cell>
          <cell r="F11874">
            <v>0</v>
          </cell>
          <cell r="G11874">
            <v>0</v>
          </cell>
        </row>
        <row r="11875">
          <cell r="A11875" t="str">
            <v/>
          </cell>
          <cell r="B11875" t="str">
            <v/>
          </cell>
          <cell r="C11875">
            <v>0</v>
          </cell>
          <cell r="D11875" t="str">
            <v/>
          </cell>
          <cell r="E11875">
            <v>0</v>
          </cell>
          <cell r="F11875">
            <v>0</v>
          </cell>
          <cell r="G11875">
            <v>0</v>
          </cell>
        </row>
        <row r="11876">
          <cell r="A11876">
            <v>0</v>
          </cell>
          <cell r="B11876">
            <v>0</v>
          </cell>
          <cell r="C11876">
            <v>0</v>
          </cell>
          <cell r="D11876">
            <v>0</v>
          </cell>
          <cell r="E11876">
            <v>0</v>
          </cell>
          <cell r="F11876" t="str">
            <v>Total A</v>
          </cell>
          <cell r="G11876">
            <v>0</v>
          </cell>
        </row>
        <row r="11877">
          <cell r="A11877">
            <v>0</v>
          </cell>
          <cell r="B11877">
            <v>0</v>
          </cell>
          <cell r="C11877" t="str">
            <v>B - MANO DE OBRA</v>
          </cell>
          <cell r="D11877">
            <v>0</v>
          </cell>
          <cell r="E11877">
            <v>0</v>
          </cell>
          <cell r="F11877">
            <v>0</v>
          </cell>
          <cell r="G11877">
            <v>0</v>
          </cell>
        </row>
        <row r="11878">
          <cell r="A11878" t="str">
            <v/>
          </cell>
          <cell r="B11878">
            <v>0</v>
          </cell>
          <cell r="C11878">
            <v>0</v>
          </cell>
          <cell r="D11878" t="str">
            <v/>
          </cell>
          <cell r="E11878">
            <v>0</v>
          </cell>
          <cell r="F11878">
            <v>0</v>
          </cell>
          <cell r="G11878">
            <v>0</v>
          </cell>
        </row>
        <row r="11879">
          <cell r="A11879" t="str">
            <v/>
          </cell>
          <cell r="B11879">
            <v>0</v>
          </cell>
          <cell r="C11879">
            <v>0</v>
          </cell>
          <cell r="D11879" t="str">
            <v/>
          </cell>
          <cell r="E11879">
            <v>0</v>
          </cell>
          <cell r="F11879">
            <v>0</v>
          </cell>
          <cell r="G11879">
            <v>0</v>
          </cell>
        </row>
        <row r="11880">
          <cell r="A11880" t="str">
            <v/>
          </cell>
          <cell r="B11880">
            <v>0</v>
          </cell>
          <cell r="C11880">
            <v>0</v>
          </cell>
          <cell r="D11880" t="str">
            <v/>
          </cell>
          <cell r="E11880">
            <v>0</v>
          </cell>
          <cell r="F11880">
            <v>0</v>
          </cell>
          <cell r="G11880">
            <v>0</v>
          </cell>
        </row>
        <row r="11881">
          <cell r="A11881" t="str">
            <v/>
          </cell>
          <cell r="B11881">
            <v>0</v>
          </cell>
          <cell r="C11881">
            <v>0</v>
          </cell>
          <cell r="D11881" t="str">
            <v/>
          </cell>
          <cell r="E11881">
            <v>0</v>
          </cell>
          <cell r="F11881">
            <v>0</v>
          </cell>
          <cell r="G11881">
            <v>0</v>
          </cell>
        </row>
        <row r="11882">
          <cell r="A11882" t="str">
            <v/>
          </cell>
          <cell r="B11882">
            <v>0</v>
          </cell>
          <cell r="C11882">
            <v>0</v>
          </cell>
          <cell r="D11882" t="str">
            <v/>
          </cell>
          <cell r="E11882">
            <v>0</v>
          </cell>
          <cell r="F11882">
            <v>0</v>
          </cell>
          <cell r="G11882">
            <v>0</v>
          </cell>
        </row>
        <row r="11883">
          <cell r="A11883" t="str">
            <v/>
          </cell>
          <cell r="B11883">
            <v>0</v>
          </cell>
          <cell r="C11883">
            <v>0</v>
          </cell>
          <cell r="D11883" t="str">
            <v/>
          </cell>
          <cell r="E11883">
            <v>0</v>
          </cell>
          <cell r="F11883">
            <v>0</v>
          </cell>
          <cell r="G11883">
            <v>0</v>
          </cell>
        </row>
        <row r="11884">
          <cell r="A11884" t="str">
            <v/>
          </cell>
          <cell r="B11884">
            <v>0</v>
          </cell>
          <cell r="C11884">
            <v>0</v>
          </cell>
          <cell r="D11884" t="str">
            <v/>
          </cell>
          <cell r="E11884">
            <v>0</v>
          </cell>
          <cell r="F11884">
            <v>0</v>
          </cell>
          <cell r="G11884">
            <v>0</v>
          </cell>
        </row>
        <row r="11885">
          <cell r="A11885" t="str">
            <v/>
          </cell>
          <cell r="B11885">
            <v>0</v>
          </cell>
          <cell r="C11885">
            <v>0</v>
          </cell>
          <cell r="D11885" t="str">
            <v/>
          </cell>
          <cell r="E11885">
            <v>0</v>
          </cell>
          <cell r="F11885">
            <v>0</v>
          </cell>
          <cell r="G11885">
            <v>0</v>
          </cell>
        </row>
        <row r="11886">
          <cell r="A11886">
            <v>0</v>
          </cell>
          <cell r="B11886">
            <v>0</v>
          </cell>
          <cell r="C11886">
            <v>0</v>
          </cell>
          <cell r="D11886">
            <v>0</v>
          </cell>
          <cell r="E11886">
            <v>0</v>
          </cell>
          <cell r="F11886" t="str">
            <v>Total B</v>
          </cell>
          <cell r="G11886">
            <v>0</v>
          </cell>
        </row>
        <row r="11887">
          <cell r="A11887">
            <v>0</v>
          </cell>
          <cell r="B11887">
            <v>0</v>
          </cell>
          <cell r="C11887" t="str">
            <v>C - EQUIPOS</v>
          </cell>
          <cell r="D11887">
            <v>0</v>
          </cell>
          <cell r="E11887">
            <v>0</v>
          </cell>
          <cell r="F11887">
            <v>0</v>
          </cell>
          <cell r="G11887">
            <v>0</v>
          </cell>
        </row>
        <row r="11888">
          <cell r="A11888" t="str">
            <v/>
          </cell>
          <cell r="B11888" t="str">
            <v/>
          </cell>
          <cell r="C11888">
            <v>0</v>
          </cell>
          <cell r="D11888" t="str">
            <v/>
          </cell>
          <cell r="E11888">
            <v>0</v>
          </cell>
          <cell r="F11888">
            <v>0</v>
          </cell>
          <cell r="G11888">
            <v>0</v>
          </cell>
        </row>
        <row r="11889">
          <cell r="A11889" t="str">
            <v/>
          </cell>
          <cell r="B11889" t="str">
            <v/>
          </cell>
          <cell r="C11889">
            <v>0</v>
          </cell>
          <cell r="D11889" t="str">
            <v/>
          </cell>
          <cell r="E11889">
            <v>0</v>
          </cell>
          <cell r="F11889">
            <v>0</v>
          </cell>
          <cell r="G11889">
            <v>0</v>
          </cell>
        </row>
        <row r="11890">
          <cell r="A11890" t="str">
            <v/>
          </cell>
          <cell r="B11890" t="str">
            <v/>
          </cell>
          <cell r="C11890">
            <v>0</v>
          </cell>
          <cell r="D11890" t="str">
            <v/>
          </cell>
          <cell r="E11890">
            <v>0</v>
          </cell>
          <cell r="F11890">
            <v>0</v>
          </cell>
          <cell r="G11890">
            <v>0</v>
          </cell>
        </row>
        <row r="11891">
          <cell r="A11891" t="str">
            <v/>
          </cell>
          <cell r="B11891" t="str">
            <v/>
          </cell>
          <cell r="C11891">
            <v>0</v>
          </cell>
          <cell r="D11891" t="str">
            <v/>
          </cell>
          <cell r="E11891">
            <v>0</v>
          </cell>
          <cell r="F11891">
            <v>0</v>
          </cell>
          <cell r="G11891">
            <v>0</v>
          </cell>
        </row>
        <row r="11892">
          <cell r="A11892" t="str">
            <v/>
          </cell>
          <cell r="B11892" t="str">
            <v/>
          </cell>
          <cell r="C11892">
            <v>0</v>
          </cell>
          <cell r="D11892" t="str">
            <v/>
          </cell>
          <cell r="E11892">
            <v>0</v>
          </cell>
          <cell r="F11892">
            <v>0</v>
          </cell>
          <cell r="G11892">
            <v>0</v>
          </cell>
        </row>
        <row r="11893">
          <cell r="A11893" t="str">
            <v/>
          </cell>
          <cell r="B11893" t="str">
            <v/>
          </cell>
          <cell r="C11893">
            <v>0</v>
          </cell>
          <cell r="D11893" t="str">
            <v/>
          </cell>
          <cell r="E11893">
            <v>0</v>
          </cell>
          <cell r="F11893">
            <v>0</v>
          </cell>
          <cell r="G11893">
            <v>0</v>
          </cell>
        </row>
        <row r="11894">
          <cell r="A11894" t="str">
            <v/>
          </cell>
          <cell r="B11894" t="str">
            <v/>
          </cell>
          <cell r="C11894">
            <v>0</v>
          </cell>
          <cell r="D11894" t="str">
            <v/>
          </cell>
          <cell r="E11894">
            <v>0</v>
          </cell>
          <cell r="F11894">
            <v>0</v>
          </cell>
          <cell r="G11894">
            <v>0</v>
          </cell>
        </row>
        <row r="11895">
          <cell r="A11895" t="str">
            <v/>
          </cell>
          <cell r="B11895" t="str">
            <v/>
          </cell>
          <cell r="C11895">
            <v>0</v>
          </cell>
          <cell r="D11895" t="str">
            <v/>
          </cell>
          <cell r="E11895">
            <v>0</v>
          </cell>
          <cell r="F11895">
            <v>0</v>
          </cell>
          <cell r="G11895">
            <v>0</v>
          </cell>
        </row>
        <row r="11896">
          <cell r="A11896" t="str">
            <v/>
          </cell>
          <cell r="B11896" t="str">
            <v/>
          </cell>
          <cell r="C11896">
            <v>0</v>
          </cell>
          <cell r="D11896" t="str">
            <v/>
          </cell>
          <cell r="E11896">
            <v>0</v>
          </cell>
          <cell r="F11896">
            <v>0</v>
          </cell>
          <cell r="G11896">
            <v>0</v>
          </cell>
        </row>
        <row r="11897">
          <cell r="A11897">
            <v>0</v>
          </cell>
          <cell r="B11897">
            <v>0</v>
          </cell>
          <cell r="C11897">
            <v>0</v>
          </cell>
          <cell r="D11897">
            <v>0</v>
          </cell>
          <cell r="E11897">
            <v>0</v>
          </cell>
          <cell r="F11897" t="str">
            <v>Total C</v>
          </cell>
          <cell r="G11897">
            <v>0</v>
          </cell>
        </row>
        <row r="11898">
          <cell r="A11898">
            <v>0</v>
          </cell>
          <cell r="B11898">
            <v>0</v>
          </cell>
          <cell r="C11898">
            <v>0</v>
          </cell>
          <cell r="D11898">
            <v>0</v>
          </cell>
          <cell r="E11898">
            <v>0</v>
          </cell>
          <cell r="F11898">
            <v>0</v>
          </cell>
          <cell r="G11898">
            <v>0</v>
          </cell>
        </row>
        <row r="11899">
          <cell r="A11899" t="str">
            <v/>
          </cell>
          <cell r="B11899" t="str">
            <v/>
          </cell>
          <cell r="C11899">
            <v>0</v>
          </cell>
          <cell r="D11899" t="str">
            <v>Costo  Neto</v>
          </cell>
          <cell r="E11899">
            <v>0</v>
          </cell>
          <cell r="F11899" t="str">
            <v>Total D=A+B+C</v>
          </cell>
          <cell r="G11899">
            <v>0</v>
          </cell>
        </row>
        <row r="11901">
          <cell r="A11901" t="str">
            <v>ANALISIS DE PRECIOS</v>
          </cell>
          <cell r="B11901">
            <v>0</v>
          </cell>
          <cell r="C11901">
            <v>0</v>
          </cell>
          <cell r="D11901">
            <v>0</v>
          </cell>
          <cell r="E11901">
            <v>0</v>
          </cell>
          <cell r="F11901">
            <v>0</v>
          </cell>
          <cell r="G11901">
            <v>0</v>
          </cell>
        </row>
        <row r="11902">
          <cell r="A11902" t="str">
            <v>COMITENTE:</v>
          </cell>
          <cell r="B11902" t="str">
            <v>DIRECCIÓN DE ARQUITECTURA</v>
          </cell>
          <cell r="C11902">
            <v>0</v>
          </cell>
          <cell r="D11902">
            <v>0</v>
          </cell>
          <cell r="E11902">
            <v>0</v>
          </cell>
          <cell r="F11902">
            <v>0</v>
          </cell>
          <cell r="G11902">
            <v>0</v>
          </cell>
        </row>
        <row r="11903">
          <cell r="A11903" t="str">
            <v>CONTRATISTA:</v>
          </cell>
          <cell r="B11903" t="str">
            <v>FUNCIONALES SIGOP</v>
          </cell>
          <cell r="C11903">
            <v>0</v>
          </cell>
          <cell r="D11903">
            <v>0</v>
          </cell>
          <cell r="E11903">
            <v>0</v>
          </cell>
          <cell r="F11903">
            <v>0</v>
          </cell>
          <cell r="G11903">
            <v>0</v>
          </cell>
        </row>
        <row r="11904">
          <cell r="A11904" t="str">
            <v>OBRA:</v>
          </cell>
          <cell r="B11904" t="str">
            <v>PRUEBA PLANILLA DE MEDICION</v>
          </cell>
          <cell r="C11904">
            <v>0</v>
          </cell>
          <cell r="D11904">
            <v>0</v>
          </cell>
          <cell r="E11904">
            <v>0</v>
          </cell>
          <cell r="F11904" t="str">
            <v>PRECIOS A:</v>
          </cell>
          <cell r="G11904">
            <v>0</v>
          </cell>
        </row>
        <row r="11905">
          <cell r="A11905" t="str">
            <v>UBICACIÓN:</v>
          </cell>
          <cell r="B11905" t="str">
            <v>CENTRO CIVICO</v>
          </cell>
          <cell r="C11905">
            <v>0</v>
          </cell>
          <cell r="D11905">
            <v>0</v>
          </cell>
          <cell r="E11905">
            <v>0</v>
          </cell>
          <cell r="F11905">
            <v>0</v>
          </cell>
          <cell r="G11905">
            <v>0</v>
          </cell>
        </row>
        <row r="11906">
          <cell r="A11906" t="str">
            <v>RUBRO:</v>
          </cell>
          <cell r="B11906" t="str">
            <v/>
          </cell>
          <cell r="C11906" t="str">
            <v/>
          </cell>
          <cell r="D11906">
            <v>0</v>
          </cell>
          <cell r="E11906">
            <v>0</v>
          </cell>
          <cell r="F11906">
            <v>0</v>
          </cell>
          <cell r="G11906">
            <v>0</v>
          </cell>
        </row>
        <row r="11907">
          <cell r="A11907" t="str">
            <v>ITEM:</v>
          </cell>
          <cell r="B11907" t="str">
            <v/>
          </cell>
          <cell r="C11907" t="str">
            <v/>
          </cell>
          <cell r="D11907">
            <v>0</v>
          </cell>
          <cell r="E11907">
            <v>0</v>
          </cell>
          <cell r="F11907" t="str">
            <v>UNIDAD:</v>
          </cell>
          <cell r="G11907" t="str">
            <v/>
          </cell>
        </row>
        <row r="11908">
          <cell r="A11908">
            <v>0</v>
          </cell>
          <cell r="B11908">
            <v>0</v>
          </cell>
          <cell r="C11908">
            <v>0</v>
          </cell>
          <cell r="D11908">
            <v>0</v>
          </cell>
          <cell r="E11908">
            <v>0</v>
          </cell>
          <cell r="F11908">
            <v>0</v>
          </cell>
          <cell r="G11908">
            <v>0</v>
          </cell>
        </row>
        <row r="11909">
          <cell r="A11909" t="str">
            <v>DATOS REDETERMINACION</v>
          </cell>
          <cell r="B11909">
            <v>0</v>
          </cell>
          <cell r="C11909" t="str">
            <v>DESIGNACION</v>
          </cell>
          <cell r="D11909" t="str">
            <v>U</v>
          </cell>
          <cell r="E11909" t="str">
            <v>Cantidad</v>
          </cell>
          <cell r="F11909" t="str">
            <v>$ Unitarios</v>
          </cell>
          <cell r="G11909" t="str">
            <v>$ Parcial</v>
          </cell>
        </row>
        <row r="11910">
          <cell r="A11910" t="str">
            <v>CÓDIGO</v>
          </cell>
          <cell r="B11910" t="str">
            <v>DESCRIPCIÓN</v>
          </cell>
          <cell r="C11910">
            <v>0</v>
          </cell>
          <cell r="D11910">
            <v>0</v>
          </cell>
          <cell r="E11910">
            <v>0</v>
          </cell>
          <cell r="F11910">
            <v>0</v>
          </cell>
          <cell r="G11910">
            <v>0</v>
          </cell>
        </row>
        <row r="11911">
          <cell r="A11911">
            <v>0</v>
          </cell>
          <cell r="B11911">
            <v>0</v>
          </cell>
          <cell r="C11911" t="str">
            <v>A - MATERIALES</v>
          </cell>
          <cell r="D11911">
            <v>0</v>
          </cell>
          <cell r="E11911">
            <v>0</v>
          </cell>
          <cell r="F11911">
            <v>0</v>
          </cell>
          <cell r="G11911">
            <v>0</v>
          </cell>
        </row>
        <row r="11912">
          <cell r="A11912" t="str">
            <v/>
          </cell>
          <cell r="B11912" t="str">
            <v/>
          </cell>
          <cell r="C11912">
            <v>0</v>
          </cell>
          <cell r="D11912" t="str">
            <v/>
          </cell>
          <cell r="E11912">
            <v>0</v>
          </cell>
          <cell r="F11912">
            <v>0</v>
          </cell>
          <cell r="G11912">
            <v>0</v>
          </cell>
        </row>
        <row r="11913">
          <cell r="A11913" t="str">
            <v/>
          </cell>
          <cell r="B11913" t="str">
            <v/>
          </cell>
          <cell r="C11913">
            <v>0</v>
          </cell>
          <cell r="D11913" t="str">
            <v/>
          </cell>
          <cell r="E11913">
            <v>0</v>
          </cell>
          <cell r="F11913">
            <v>0</v>
          </cell>
          <cell r="G11913">
            <v>0</v>
          </cell>
        </row>
        <row r="11914">
          <cell r="A11914" t="str">
            <v/>
          </cell>
          <cell r="B11914" t="str">
            <v/>
          </cell>
          <cell r="C11914">
            <v>0</v>
          </cell>
          <cell r="D11914" t="str">
            <v/>
          </cell>
          <cell r="E11914">
            <v>0</v>
          </cell>
          <cell r="F11914">
            <v>0</v>
          </cell>
          <cell r="G11914">
            <v>0</v>
          </cell>
        </row>
        <row r="11915">
          <cell r="A11915" t="str">
            <v/>
          </cell>
          <cell r="B11915" t="str">
            <v/>
          </cell>
          <cell r="C11915">
            <v>0</v>
          </cell>
          <cell r="D11915" t="str">
            <v/>
          </cell>
          <cell r="E11915">
            <v>0</v>
          </cell>
          <cell r="F11915">
            <v>0</v>
          </cell>
          <cell r="G11915">
            <v>0</v>
          </cell>
        </row>
        <row r="11916">
          <cell r="A11916" t="str">
            <v/>
          </cell>
          <cell r="B11916" t="str">
            <v/>
          </cell>
          <cell r="C11916">
            <v>0</v>
          </cell>
          <cell r="D11916" t="str">
            <v/>
          </cell>
          <cell r="E11916">
            <v>0</v>
          </cell>
          <cell r="F11916">
            <v>0</v>
          </cell>
          <cell r="G11916">
            <v>0</v>
          </cell>
        </row>
        <row r="11917">
          <cell r="A11917" t="str">
            <v/>
          </cell>
          <cell r="B11917" t="str">
            <v/>
          </cell>
          <cell r="C11917">
            <v>0</v>
          </cell>
          <cell r="D11917" t="str">
            <v/>
          </cell>
          <cell r="E11917">
            <v>0</v>
          </cell>
          <cell r="F11917">
            <v>0</v>
          </cell>
          <cell r="G11917">
            <v>0</v>
          </cell>
        </row>
        <row r="11918">
          <cell r="A11918" t="str">
            <v/>
          </cell>
          <cell r="B11918" t="str">
            <v/>
          </cell>
          <cell r="C11918">
            <v>0</v>
          </cell>
          <cell r="D11918" t="str">
            <v/>
          </cell>
          <cell r="E11918">
            <v>0</v>
          </cell>
          <cell r="F11918">
            <v>0</v>
          </cell>
          <cell r="G11918">
            <v>0</v>
          </cell>
        </row>
        <row r="11919">
          <cell r="A11919" t="str">
            <v/>
          </cell>
          <cell r="B11919" t="str">
            <v/>
          </cell>
          <cell r="C11919">
            <v>0</v>
          </cell>
          <cell r="D11919" t="str">
            <v/>
          </cell>
          <cell r="E11919">
            <v>0</v>
          </cell>
          <cell r="F11919">
            <v>0</v>
          </cell>
          <cell r="G11919">
            <v>0</v>
          </cell>
        </row>
        <row r="11920">
          <cell r="A11920" t="str">
            <v/>
          </cell>
          <cell r="B11920" t="str">
            <v/>
          </cell>
          <cell r="C11920">
            <v>0</v>
          </cell>
          <cell r="D11920" t="str">
            <v/>
          </cell>
          <cell r="E11920">
            <v>0</v>
          </cell>
          <cell r="F11920">
            <v>0</v>
          </cell>
          <cell r="G11920">
            <v>0</v>
          </cell>
        </row>
        <row r="11921">
          <cell r="A11921" t="str">
            <v/>
          </cell>
          <cell r="B11921" t="str">
            <v/>
          </cell>
          <cell r="C11921">
            <v>0</v>
          </cell>
          <cell r="D11921" t="str">
            <v/>
          </cell>
          <cell r="E11921">
            <v>0</v>
          </cell>
          <cell r="F11921">
            <v>0</v>
          </cell>
          <cell r="G11921">
            <v>0</v>
          </cell>
        </row>
        <row r="11922">
          <cell r="A11922" t="str">
            <v/>
          </cell>
          <cell r="B11922" t="str">
            <v/>
          </cell>
          <cell r="C11922">
            <v>0</v>
          </cell>
          <cell r="D11922" t="str">
            <v/>
          </cell>
          <cell r="E11922">
            <v>0</v>
          </cell>
          <cell r="F11922">
            <v>0</v>
          </cell>
          <cell r="G11922">
            <v>0</v>
          </cell>
        </row>
        <row r="11923">
          <cell r="A11923" t="str">
            <v/>
          </cell>
          <cell r="B11923" t="str">
            <v/>
          </cell>
          <cell r="C11923">
            <v>0</v>
          </cell>
          <cell r="D11923" t="str">
            <v/>
          </cell>
          <cell r="E11923">
            <v>0</v>
          </cell>
          <cell r="F11923">
            <v>0</v>
          </cell>
          <cell r="G11923">
            <v>0</v>
          </cell>
        </row>
        <row r="11924">
          <cell r="A11924" t="str">
            <v/>
          </cell>
          <cell r="B11924" t="str">
            <v/>
          </cell>
          <cell r="C11924">
            <v>0</v>
          </cell>
          <cell r="D11924" t="str">
            <v/>
          </cell>
          <cell r="E11924">
            <v>0</v>
          </cell>
          <cell r="F11924">
            <v>0</v>
          </cell>
          <cell r="G11924">
            <v>0</v>
          </cell>
        </row>
        <row r="11925">
          <cell r="A11925" t="str">
            <v/>
          </cell>
          <cell r="B11925" t="str">
            <v/>
          </cell>
          <cell r="C11925">
            <v>0</v>
          </cell>
          <cell r="D11925" t="str">
            <v/>
          </cell>
          <cell r="E11925">
            <v>0</v>
          </cell>
          <cell r="F11925">
            <v>0</v>
          </cell>
          <cell r="G11925">
            <v>0</v>
          </cell>
        </row>
        <row r="11926">
          <cell r="A11926">
            <v>0</v>
          </cell>
          <cell r="B11926">
            <v>0</v>
          </cell>
          <cell r="C11926">
            <v>0</v>
          </cell>
          <cell r="D11926">
            <v>0</v>
          </cell>
          <cell r="E11926">
            <v>0</v>
          </cell>
          <cell r="F11926" t="str">
            <v>Total A</v>
          </cell>
          <cell r="G11926">
            <v>0</v>
          </cell>
        </row>
        <row r="11927">
          <cell r="A11927">
            <v>0</v>
          </cell>
          <cell r="B11927">
            <v>0</v>
          </cell>
          <cell r="C11927" t="str">
            <v>B - MANO DE OBRA</v>
          </cell>
          <cell r="D11927">
            <v>0</v>
          </cell>
          <cell r="E11927">
            <v>0</v>
          </cell>
          <cell r="F11927">
            <v>0</v>
          </cell>
          <cell r="G11927">
            <v>0</v>
          </cell>
        </row>
        <row r="11928">
          <cell r="A11928" t="str">
            <v/>
          </cell>
          <cell r="B11928">
            <v>0</v>
          </cell>
          <cell r="C11928">
            <v>0</v>
          </cell>
          <cell r="D11928" t="str">
            <v/>
          </cell>
          <cell r="E11928">
            <v>0</v>
          </cell>
          <cell r="F11928">
            <v>0</v>
          </cell>
          <cell r="G11928">
            <v>0</v>
          </cell>
        </row>
        <row r="11929">
          <cell r="A11929" t="str">
            <v/>
          </cell>
          <cell r="B11929">
            <v>0</v>
          </cell>
          <cell r="C11929">
            <v>0</v>
          </cell>
          <cell r="D11929" t="str">
            <v/>
          </cell>
          <cell r="E11929">
            <v>0</v>
          </cell>
          <cell r="F11929">
            <v>0</v>
          </cell>
          <cell r="G11929">
            <v>0</v>
          </cell>
        </row>
        <row r="11930">
          <cell r="A11930" t="str">
            <v/>
          </cell>
          <cell r="B11930">
            <v>0</v>
          </cell>
          <cell r="C11930">
            <v>0</v>
          </cell>
          <cell r="D11930" t="str">
            <v/>
          </cell>
          <cell r="E11930">
            <v>0</v>
          </cell>
          <cell r="F11930">
            <v>0</v>
          </cell>
          <cell r="G11930">
            <v>0</v>
          </cell>
        </row>
        <row r="11931">
          <cell r="A11931" t="str">
            <v/>
          </cell>
          <cell r="B11931">
            <v>0</v>
          </cell>
          <cell r="C11931">
            <v>0</v>
          </cell>
          <cell r="D11931" t="str">
            <v/>
          </cell>
          <cell r="E11931">
            <v>0</v>
          </cell>
          <cell r="F11931">
            <v>0</v>
          </cell>
          <cell r="G11931">
            <v>0</v>
          </cell>
        </row>
        <row r="11932">
          <cell r="A11932" t="str">
            <v/>
          </cell>
          <cell r="B11932">
            <v>0</v>
          </cell>
          <cell r="C11932">
            <v>0</v>
          </cell>
          <cell r="D11932" t="str">
            <v/>
          </cell>
          <cell r="E11932">
            <v>0</v>
          </cell>
          <cell r="F11932">
            <v>0</v>
          </cell>
          <cell r="G11932">
            <v>0</v>
          </cell>
        </row>
        <row r="11933">
          <cell r="A11933" t="str">
            <v/>
          </cell>
          <cell r="B11933">
            <v>0</v>
          </cell>
          <cell r="C11933">
            <v>0</v>
          </cell>
          <cell r="D11933" t="str">
            <v/>
          </cell>
          <cell r="E11933">
            <v>0</v>
          </cell>
          <cell r="F11933">
            <v>0</v>
          </cell>
          <cell r="G11933">
            <v>0</v>
          </cell>
        </row>
        <row r="11934">
          <cell r="A11934" t="str">
            <v/>
          </cell>
          <cell r="B11934">
            <v>0</v>
          </cell>
          <cell r="C11934">
            <v>0</v>
          </cell>
          <cell r="D11934" t="str">
            <v/>
          </cell>
          <cell r="E11934">
            <v>0</v>
          </cell>
          <cell r="F11934">
            <v>0</v>
          </cell>
          <cell r="G11934">
            <v>0</v>
          </cell>
        </row>
        <row r="11935">
          <cell r="A11935" t="str">
            <v/>
          </cell>
          <cell r="B11935">
            <v>0</v>
          </cell>
          <cell r="C11935">
            <v>0</v>
          </cell>
          <cell r="D11935" t="str">
            <v/>
          </cell>
          <cell r="E11935">
            <v>0</v>
          </cell>
          <cell r="F11935">
            <v>0</v>
          </cell>
          <cell r="G11935">
            <v>0</v>
          </cell>
        </row>
        <row r="11936">
          <cell r="A11936">
            <v>0</v>
          </cell>
          <cell r="B11936">
            <v>0</v>
          </cell>
          <cell r="C11936">
            <v>0</v>
          </cell>
          <cell r="D11936">
            <v>0</v>
          </cell>
          <cell r="E11936">
            <v>0</v>
          </cell>
          <cell r="F11936" t="str">
            <v>Total B</v>
          </cell>
          <cell r="G11936">
            <v>0</v>
          </cell>
        </row>
        <row r="11937">
          <cell r="A11937">
            <v>0</v>
          </cell>
          <cell r="B11937">
            <v>0</v>
          </cell>
          <cell r="C11937" t="str">
            <v>C - EQUIPOS</v>
          </cell>
          <cell r="D11937">
            <v>0</v>
          </cell>
          <cell r="E11937">
            <v>0</v>
          </cell>
          <cell r="F11937">
            <v>0</v>
          </cell>
          <cell r="G11937">
            <v>0</v>
          </cell>
        </row>
        <row r="11938">
          <cell r="A11938" t="str">
            <v/>
          </cell>
          <cell r="B11938" t="str">
            <v/>
          </cell>
          <cell r="C11938">
            <v>0</v>
          </cell>
          <cell r="D11938" t="str">
            <v/>
          </cell>
          <cell r="E11938">
            <v>0</v>
          </cell>
          <cell r="F11938">
            <v>0</v>
          </cell>
          <cell r="G11938">
            <v>0</v>
          </cell>
        </row>
        <row r="11939">
          <cell r="A11939" t="str">
            <v/>
          </cell>
          <cell r="B11939" t="str">
            <v/>
          </cell>
          <cell r="C11939">
            <v>0</v>
          </cell>
          <cell r="D11939" t="str">
            <v/>
          </cell>
          <cell r="E11939">
            <v>0</v>
          </cell>
          <cell r="F11939">
            <v>0</v>
          </cell>
          <cell r="G11939">
            <v>0</v>
          </cell>
        </row>
        <row r="11940">
          <cell r="A11940" t="str">
            <v/>
          </cell>
          <cell r="B11940" t="str">
            <v/>
          </cell>
          <cell r="C11940">
            <v>0</v>
          </cell>
          <cell r="D11940" t="str">
            <v/>
          </cell>
          <cell r="E11940">
            <v>0</v>
          </cell>
          <cell r="F11940">
            <v>0</v>
          </cell>
          <cell r="G11940">
            <v>0</v>
          </cell>
        </row>
        <row r="11941">
          <cell r="A11941" t="str">
            <v/>
          </cell>
          <cell r="B11941" t="str">
            <v/>
          </cell>
          <cell r="C11941">
            <v>0</v>
          </cell>
          <cell r="D11941" t="str">
            <v/>
          </cell>
          <cell r="E11941">
            <v>0</v>
          </cell>
          <cell r="F11941">
            <v>0</v>
          </cell>
          <cell r="G11941">
            <v>0</v>
          </cell>
        </row>
        <row r="11942">
          <cell r="A11942" t="str">
            <v/>
          </cell>
          <cell r="B11942" t="str">
            <v/>
          </cell>
          <cell r="C11942">
            <v>0</v>
          </cell>
          <cell r="D11942" t="str">
            <v/>
          </cell>
          <cell r="E11942">
            <v>0</v>
          </cell>
          <cell r="F11942">
            <v>0</v>
          </cell>
          <cell r="G11942">
            <v>0</v>
          </cell>
        </row>
        <row r="11943">
          <cell r="A11943" t="str">
            <v/>
          </cell>
          <cell r="B11943" t="str">
            <v/>
          </cell>
          <cell r="C11943">
            <v>0</v>
          </cell>
          <cell r="D11943" t="str">
            <v/>
          </cell>
          <cell r="E11943">
            <v>0</v>
          </cell>
          <cell r="F11943">
            <v>0</v>
          </cell>
          <cell r="G11943">
            <v>0</v>
          </cell>
        </row>
        <row r="11944">
          <cell r="A11944" t="str">
            <v/>
          </cell>
          <cell r="B11944" t="str">
            <v/>
          </cell>
          <cell r="C11944">
            <v>0</v>
          </cell>
          <cell r="D11944" t="str">
            <v/>
          </cell>
          <cell r="E11944">
            <v>0</v>
          </cell>
          <cell r="F11944">
            <v>0</v>
          </cell>
          <cell r="G11944">
            <v>0</v>
          </cell>
        </row>
        <row r="11945">
          <cell r="A11945" t="str">
            <v/>
          </cell>
          <cell r="B11945" t="str">
            <v/>
          </cell>
          <cell r="C11945">
            <v>0</v>
          </cell>
          <cell r="D11945" t="str">
            <v/>
          </cell>
          <cell r="E11945">
            <v>0</v>
          </cell>
          <cell r="F11945">
            <v>0</v>
          </cell>
          <cell r="G11945">
            <v>0</v>
          </cell>
        </row>
        <row r="11946">
          <cell r="A11946" t="str">
            <v/>
          </cell>
          <cell r="B11946" t="str">
            <v/>
          </cell>
          <cell r="C11946">
            <v>0</v>
          </cell>
          <cell r="D11946" t="str">
            <v/>
          </cell>
          <cell r="E11946">
            <v>0</v>
          </cell>
          <cell r="F11946">
            <v>0</v>
          </cell>
          <cell r="G11946">
            <v>0</v>
          </cell>
        </row>
        <row r="11947">
          <cell r="A11947">
            <v>0</v>
          </cell>
          <cell r="B11947">
            <v>0</v>
          </cell>
          <cell r="C11947">
            <v>0</v>
          </cell>
          <cell r="D11947">
            <v>0</v>
          </cell>
          <cell r="E11947">
            <v>0</v>
          </cell>
          <cell r="F11947" t="str">
            <v>Total C</v>
          </cell>
          <cell r="G11947">
            <v>0</v>
          </cell>
        </row>
        <row r="11948">
          <cell r="A11948">
            <v>0</v>
          </cell>
          <cell r="B11948">
            <v>0</v>
          </cell>
          <cell r="C11948">
            <v>0</v>
          </cell>
          <cell r="D11948">
            <v>0</v>
          </cell>
          <cell r="E11948">
            <v>0</v>
          </cell>
          <cell r="F11948">
            <v>0</v>
          </cell>
          <cell r="G11948">
            <v>0</v>
          </cell>
        </row>
        <row r="11949">
          <cell r="A11949" t="str">
            <v/>
          </cell>
          <cell r="B11949" t="str">
            <v/>
          </cell>
          <cell r="C11949">
            <v>0</v>
          </cell>
          <cell r="D11949" t="str">
            <v>Costo  Neto</v>
          </cell>
          <cell r="E11949">
            <v>0</v>
          </cell>
          <cell r="F11949" t="str">
            <v>Total D=A+B+C</v>
          </cell>
          <cell r="G11949">
            <v>0</v>
          </cell>
        </row>
        <row r="11951">
          <cell r="A11951" t="str">
            <v>ANALISIS DE PRECIOS</v>
          </cell>
          <cell r="B11951">
            <v>0</v>
          </cell>
          <cell r="C11951">
            <v>0</v>
          </cell>
          <cell r="D11951">
            <v>0</v>
          </cell>
          <cell r="E11951">
            <v>0</v>
          </cell>
          <cell r="F11951">
            <v>0</v>
          </cell>
          <cell r="G11951">
            <v>0</v>
          </cell>
        </row>
        <row r="11952">
          <cell r="A11952" t="str">
            <v>COMITENTE:</v>
          </cell>
          <cell r="B11952" t="str">
            <v>DIRECCIÓN DE ARQUITECTURA</v>
          </cell>
          <cell r="C11952">
            <v>0</v>
          </cell>
          <cell r="D11952">
            <v>0</v>
          </cell>
          <cell r="E11952">
            <v>0</v>
          </cell>
          <cell r="F11952">
            <v>0</v>
          </cell>
          <cell r="G11952">
            <v>0</v>
          </cell>
        </row>
        <row r="11953">
          <cell r="A11953" t="str">
            <v>CONTRATISTA:</v>
          </cell>
          <cell r="B11953" t="str">
            <v>FUNCIONALES SIGOP</v>
          </cell>
          <cell r="C11953">
            <v>0</v>
          </cell>
          <cell r="D11953">
            <v>0</v>
          </cell>
          <cell r="E11953">
            <v>0</v>
          </cell>
          <cell r="F11953">
            <v>0</v>
          </cell>
          <cell r="G11953">
            <v>0</v>
          </cell>
        </row>
        <row r="11954">
          <cell r="A11954" t="str">
            <v>OBRA:</v>
          </cell>
          <cell r="B11954" t="str">
            <v>PRUEBA PLANILLA DE MEDICION</v>
          </cell>
          <cell r="C11954">
            <v>0</v>
          </cell>
          <cell r="D11954">
            <v>0</v>
          </cell>
          <cell r="E11954">
            <v>0</v>
          </cell>
          <cell r="F11954" t="str">
            <v>PRECIOS A:</v>
          </cell>
          <cell r="G11954">
            <v>0</v>
          </cell>
        </row>
        <row r="11955">
          <cell r="A11955" t="str">
            <v>UBICACIÓN:</v>
          </cell>
          <cell r="B11955" t="str">
            <v>CENTRO CIVICO</v>
          </cell>
          <cell r="C11955">
            <v>0</v>
          </cell>
          <cell r="D11955">
            <v>0</v>
          </cell>
          <cell r="E11955">
            <v>0</v>
          </cell>
          <cell r="F11955">
            <v>0</v>
          </cell>
          <cell r="G11955">
            <v>0</v>
          </cell>
        </row>
        <row r="11956">
          <cell r="A11956" t="str">
            <v>RUBRO:</v>
          </cell>
          <cell r="B11956" t="str">
            <v/>
          </cell>
          <cell r="C11956" t="str">
            <v/>
          </cell>
          <cell r="D11956">
            <v>0</v>
          </cell>
          <cell r="E11956">
            <v>0</v>
          </cell>
          <cell r="F11956">
            <v>0</v>
          </cell>
          <cell r="G11956">
            <v>0</v>
          </cell>
        </row>
        <row r="11957">
          <cell r="A11957" t="str">
            <v>ITEM:</v>
          </cell>
          <cell r="B11957" t="str">
            <v/>
          </cell>
          <cell r="C11957" t="str">
            <v/>
          </cell>
          <cell r="D11957">
            <v>0</v>
          </cell>
          <cell r="E11957">
            <v>0</v>
          </cell>
          <cell r="F11957" t="str">
            <v>UNIDAD:</v>
          </cell>
          <cell r="G11957" t="str">
            <v/>
          </cell>
        </row>
        <row r="11958">
          <cell r="A11958">
            <v>0</v>
          </cell>
          <cell r="B11958">
            <v>0</v>
          </cell>
          <cell r="C11958">
            <v>0</v>
          </cell>
          <cell r="D11958">
            <v>0</v>
          </cell>
          <cell r="E11958">
            <v>0</v>
          </cell>
          <cell r="F11958">
            <v>0</v>
          </cell>
          <cell r="G11958">
            <v>0</v>
          </cell>
        </row>
        <row r="11959">
          <cell r="A11959" t="str">
            <v>DATOS REDETERMINACION</v>
          </cell>
          <cell r="B11959">
            <v>0</v>
          </cell>
          <cell r="C11959" t="str">
            <v>DESIGNACION</v>
          </cell>
          <cell r="D11959" t="str">
            <v>U</v>
          </cell>
          <cell r="E11959" t="str">
            <v>Cantidad</v>
          </cell>
          <cell r="F11959" t="str">
            <v>$ Unitarios</v>
          </cell>
          <cell r="G11959" t="str">
            <v>$ Parcial</v>
          </cell>
        </row>
        <row r="11960">
          <cell r="A11960" t="str">
            <v>CÓDIGO</v>
          </cell>
          <cell r="B11960" t="str">
            <v>DESCRIPCIÓN</v>
          </cell>
          <cell r="C11960">
            <v>0</v>
          </cell>
          <cell r="D11960">
            <v>0</v>
          </cell>
          <cell r="E11960">
            <v>0</v>
          </cell>
          <cell r="F11960">
            <v>0</v>
          </cell>
          <cell r="G11960">
            <v>0</v>
          </cell>
        </row>
        <row r="11961">
          <cell r="A11961">
            <v>0</v>
          </cell>
          <cell r="B11961">
            <v>0</v>
          </cell>
          <cell r="C11961" t="str">
            <v>A - MATERIALES</v>
          </cell>
          <cell r="D11961">
            <v>0</v>
          </cell>
          <cell r="E11961">
            <v>0</v>
          </cell>
          <cell r="F11961">
            <v>0</v>
          </cell>
          <cell r="G11961">
            <v>0</v>
          </cell>
        </row>
        <row r="11962">
          <cell r="A11962" t="str">
            <v/>
          </cell>
          <cell r="B11962" t="str">
            <v/>
          </cell>
          <cell r="C11962">
            <v>0</v>
          </cell>
          <cell r="D11962" t="str">
            <v/>
          </cell>
          <cell r="E11962">
            <v>0</v>
          </cell>
          <cell r="F11962">
            <v>0</v>
          </cell>
          <cell r="G11962">
            <v>0</v>
          </cell>
        </row>
        <row r="11963">
          <cell r="A11963" t="str">
            <v/>
          </cell>
          <cell r="B11963" t="str">
            <v/>
          </cell>
          <cell r="C11963">
            <v>0</v>
          </cell>
          <cell r="D11963" t="str">
            <v/>
          </cell>
          <cell r="E11963">
            <v>0</v>
          </cell>
          <cell r="F11963">
            <v>0</v>
          </cell>
          <cell r="G11963">
            <v>0</v>
          </cell>
        </row>
        <row r="11964">
          <cell r="A11964" t="str">
            <v/>
          </cell>
          <cell r="B11964" t="str">
            <v/>
          </cell>
          <cell r="C11964">
            <v>0</v>
          </cell>
          <cell r="D11964" t="str">
            <v/>
          </cell>
          <cell r="E11964">
            <v>0</v>
          </cell>
          <cell r="F11964">
            <v>0</v>
          </cell>
          <cell r="G11964">
            <v>0</v>
          </cell>
        </row>
        <row r="11965">
          <cell r="A11965" t="str">
            <v/>
          </cell>
          <cell r="B11965" t="str">
            <v/>
          </cell>
          <cell r="C11965">
            <v>0</v>
          </cell>
          <cell r="D11965" t="str">
            <v/>
          </cell>
          <cell r="E11965">
            <v>0</v>
          </cell>
          <cell r="F11965">
            <v>0</v>
          </cell>
          <cell r="G11965">
            <v>0</v>
          </cell>
        </row>
        <row r="11966">
          <cell r="A11966" t="str">
            <v/>
          </cell>
          <cell r="B11966" t="str">
            <v/>
          </cell>
          <cell r="C11966">
            <v>0</v>
          </cell>
          <cell r="D11966" t="str">
            <v/>
          </cell>
          <cell r="E11966">
            <v>0</v>
          </cell>
          <cell r="F11966">
            <v>0</v>
          </cell>
          <cell r="G11966">
            <v>0</v>
          </cell>
        </row>
        <row r="11967">
          <cell r="A11967" t="str">
            <v/>
          </cell>
          <cell r="B11967" t="str">
            <v/>
          </cell>
          <cell r="C11967">
            <v>0</v>
          </cell>
          <cell r="D11967" t="str">
            <v/>
          </cell>
          <cell r="E11967">
            <v>0</v>
          </cell>
          <cell r="F11967">
            <v>0</v>
          </cell>
          <cell r="G11967">
            <v>0</v>
          </cell>
        </row>
        <row r="11968">
          <cell r="A11968" t="str">
            <v/>
          </cell>
          <cell r="B11968" t="str">
            <v/>
          </cell>
          <cell r="C11968">
            <v>0</v>
          </cell>
          <cell r="D11968" t="str">
            <v/>
          </cell>
          <cell r="E11968">
            <v>0</v>
          </cell>
          <cell r="F11968">
            <v>0</v>
          </cell>
          <cell r="G11968">
            <v>0</v>
          </cell>
        </row>
        <row r="11969">
          <cell r="A11969" t="str">
            <v/>
          </cell>
          <cell r="B11969" t="str">
            <v/>
          </cell>
          <cell r="C11969">
            <v>0</v>
          </cell>
          <cell r="D11969" t="str">
            <v/>
          </cell>
          <cell r="E11969">
            <v>0</v>
          </cell>
          <cell r="F11969">
            <v>0</v>
          </cell>
          <cell r="G11969">
            <v>0</v>
          </cell>
        </row>
        <row r="11970">
          <cell r="A11970" t="str">
            <v/>
          </cell>
          <cell r="B11970" t="str">
            <v/>
          </cell>
          <cell r="C11970">
            <v>0</v>
          </cell>
          <cell r="D11970" t="str">
            <v/>
          </cell>
          <cell r="E11970">
            <v>0</v>
          </cell>
          <cell r="F11970">
            <v>0</v>
          </cell>
          <cell r="G11970">
            <v>0</v>
          </cell>
        </row>
        <row r="11971">
          <cell r="A11971" t="str">
            <v/>
          </cell>
          <cell r="B11971" t="str">
            <v/>
          </cell>
          <cell r="C11971">
            <v>0</v>
          </cell>
          <cell r="D11971" t="str">
            <v/>
          </cell>
          <cell r="E11971">
            <v>0</v>
          </cell>
          <cell r="F11971">
            <v>0</v>
          </cell>
          <cell r="G11971">
            <v>0</v>
          </cell>
        </row>
        <row r="11972">
          <cell r="A11972" t="str">
            <v/>
          </cell>
          <cell r="B11972" t="str">
            <v/>
          </cell>
          <cell r="C11972">
            <v>0</v>
          </cell>
          <cell r="D11972" t="str">
            <v/>
          </cell>
          <cell r="E11972">
            <v>0</v>
          </cell>
          <cell r="F11972">
            <v>0</v>
          </cell>
          <cell r="G11972">
            <v>0</v>
          </cell>
        </row>
        <row r="11973">
          <cell r="A11973" t="str">
            <v/>
          </cell>
          <cell r="B11973" t="str">
            <v/>
          </cell>
          <cell r="C11973">
            <v>0</v>
          </cell>
          <cell r="D11973" t="str">
            <v/>
          </cell>
          <cell r="E11973">
            <v>0</v>
          </cell>
          <cell r="F11973">
            <v>0</v>
          </cell>
          <cell r="G11973">
            <v>0</v>
          </cell>
        </row>
        <row r="11974">
          <cell r="A11974" t="str">
            <v/>
          </cell>
          <cell r="B11974" t="str">
            <v/>
          </cell>
          <cell r="C11974">
            <v>0</v>
          </cell>
          <cell r="D11974" t="str">
            <v/>
          </cell>
          <cell r="E11974">
            <v>0</v>
          </cell>
          <cell r="F11974">
            <v>0</v>
          </cell>
          <cell r="G11974">
            <v>0</v>
          </cell>
        </row>
        <row r="11975">
          <cell r="A11975" t="str">
            <v/>
          </cell>
          <cell r="B11975" t="str">
            <v/>
          </cell>
          <cell r="C11975">
            <v>0</v>
          </cell>
          <cell r="D11975" t="str">
            <v/>
          </cell>
          <cell r="E11975">
            <v>0</v>
          </cell>
          <cell r="F11975">
            <v>0</v>
          </cell>
          <cell r="G11975">
            <v>0</v>
          </cell>
        </row>
        <row r="11976">
          <cell r="A11976">
            <v>0</v>
          </cell>
          <cell r="B11976">
            <v>0</v>
          </cell>
          <cell r="C11976">
            <v>0</v>
          </cell>
          <cell r="D11976">
            <v>0</v>
          </cell>
          <cell r="E11976">
            <v>0</v>
          </cell>
          <cell r="F11976" t="str">
            <v>Total A</v>
          </cell>
          <cell r="G11976">
            <v>0</v>
          </cell>
        </row>
        <row r="11977">
          <cell r="A11977">
            <v>0</v>
          </cell>
          <cell r="B11977">
            <v>0</v>
          </cell>
          <cell r="C11977" t="str">
            <v>B - MANO DE OBRA</v>
          </cell>
          <cell r="D11977">
            <v>0</v>
          </cell>
          <cell r="E11977">
            <v>0</v>
          </cell>
          <cell r="F11977">
            <v>0</v>
          </cell>
          <cell r="G11977">
            <v>0</v>
          </cell>
        </row>
        <row r="11978">
          <cell r="A11978" t="str">
            <v/>
          </cell>
          <cell r="B11978">
            <v>0</v>
          </cell>
          <cell r="C11978">
            <v>0</v>
          </cell>
          <cell r="D11978" t="str">
            <v/>
          </cell>
          <cell r="E11978">
            <v>0</v>
          </cell>
          <cell r="F11978">
            <v>0</v>
          </cell>
          <cell r="G11978">
            <v>0</v>
          </cell>
        </row>
        <row r="11979">
          <cell r="A11979" t="str">
            <v/>
          </cell>
          <cell r="B11979">
            <v>0</v>
          </cell>
          <cell r="C11979">
            <v>0</v>
          </cell>
          <cell r="D11979" t="str">
            <v/>
          </cell>
          <cell r="E11979">
            <v>0</v>
          </cell>
          <cell r="F11979">
            <v>0</v>
          </cell>
          <cell r="G11979">
            <v>0</v>
          </cell>
        </row>
        <row r="11980">
          <cell r="A11980" t="str">
            <v/>
          </cell>
          <cell r="B11980">
            <v>0</v>
          </cell>
          <cell r="C11980">
            <v>0</v>
          </cell>
          <cell r="D11980" t="str">
            <v/>
          </cell>
          <cell r="E11980">
            <v>0</v>
          </cell>
          <cell r="F11980">
            <v>0</v>
          </cell>
          <cell r="G11980">
            <v>0</v>
          </cell>
        </row>
        <row r="11981">
          <cell r="A11981" t="str">
            <v/>
          </cell>
          <cell r="B11981">
            <v>0</v>
          </cell>
          <cell r="C11981">
            <v>0</v>
          </cell>
          <cell r="D11981" t="str">
            <v/>
          </cell>
          <cell r="E11981">
            <v>0</v>
          </cell>
          <cell r="F11981">
            <v>0</v>
          </cell>
          <cell r="G11981">
            <v>0</v>
          </cell>
        </row>
        <row r="11982">
          <cell r="A11982" t="str">
            <v/>
          </cell>
          <cell r="B11982">
            <v>0</v>
          </cell>
          <cell r="C11982">
            <v>0</v>
          </cell>
          <cell r="D11982" t="str">
            <v/>
          </cell>
          <cell r="E11982">
            <v>0</v>
          </cell>
          <cell r="F11982">
            <v>0</v>
          </cell>
          <cell r="G11982">
            <v>0</v>
          </cell>
        </row>
        <row r="11983">
          <cell r="A11983" t="str">
            <v/>
          </cell>
          <cell r="B11983">
            <v>0</v>
          </cell>
          <cell r="C11983">
            <v>0</v>
          </cell>
          <cell r="D11983" t="str">
            <v/>
          </cell>
          <cell r="E11983">
            <v>0</v>
          </cell>
          <cell r="F11983">
            <v>0</v>
          </cell>
          <cell r="G11983">
            <v>0</v>
          </cell>
        </row>
        <row r="11984">
          <cell r="A11984" t="str">
            <v/>
          </cell>
          <cell r="B11984">
            <v>0</v>
          </cell>
          <cell r="C11984">
            <v>0</v>
          </cell>
          <cell r="D11984" t="str">
            <v/>
          </cell>
          <cell r="E11984">
            <v>0</v>
          </cell>
          <cell r="F11984">
            <v>0</v>
          </cell>
          <cell r="G11984">
            <v>0</v>
          </cell>
        </row>
        <row r="11985">
          <cell r="A11985" t="str">
            <v/>
          </cell>
          <cell r="B11985">
            <v>0</v>
          </cell>
          <cell r="C11985">
            <v>0</v>
          </cell>
          <cell r="D11985" t="str">
            <v/>
          </cell>
          <cell r="E11985">
            <v>0</v>
          </cell>
          <cell r="F11985">
            <v>0</v>
          </cell>
          <cell r="G11985">
            <v>0</v>
          </cell>
        </row>
        <row r="11986">
          <cell r="A11986">
            <v>0</v>
          </cell>
          <cell r="B11986">
            <v>0</v>
          </cell>
          <cell r="C11986">
            <v>0</v>
          </cell>
          <cell r="D11986">
            <v>0</v>
          </cell>
          <cell r="E11986">
            <v>0</v>
          </cell>
          <cell r="F11986" t="str">
            <v>Total B</v>
          </cell>
          <cell r="G11986">
            <v>0</v>
          </cell>
        </row>
        <row r="11987">
          <cell r="A11987">
            <v>0</v>
          </cell>
          <cell r="B11987">
            <v>0</v>
          </cell>
          <cell r="C11987" t="str">
            <v>C - EQUIPOS</v>
          </cell>
          <cell r="D11987">
            <v>0</v>
          </cell>
          <cell r="E11987">
            <v>0</v>
          </cell>
          <cell r="F11987">
            <v>0</v>
          </cell>
          <cell r="G11987">
            <v>0</v>
          </cell>
        </row>
        <row r="11988">
          <cell r="A11988" t="str">
            <v/>
          </cell>
          <cell r="B11988" t="str">
            <v/>
          </cell>
          <cell r="C11988">
            <v>0</v>
          </cell>
          <cell r="D11988" t="str">
            <v/>
          </cell>
          <cell r="E11988">
            <v>0</v>
          </cell>
          <cell r="F11988">
            <v>0</v>
          </cell>
          <cell r="G11988">
            <v>0</v>
          </cell>
        </row>
        <row r="11989">
          <cell r="A11989" t="str">
            <v/>
          </cell>
          <cell r="B11989" t="str">
            <v/>
          </cell>
          <cell r="C11989">
            <v>0</v>
          </cell>
          <cell r="D11989" t="str">
            <v/>
          </cell>
          <cell r="E11989">
            <v>0</v>
          </cell>
          <cell r="F11989">
            <v>0</v>
          </cell>
          <cell r="G11989">
            <v>0</v>
          </cell>
        </row>
        <row r="11990">
          <cell r="A11990" t="str">
            <v/>
          </cell>
          <cell r="B11990" t="str">
            <v/>
          </cell>
          <cell r="C11990">
            <v>0</v>
          </cell>
          <cell r="D11990" t="str">
            <v/>
          </cell>
          <cell r="E11990">
            <v>0</v>
          </cell>
          <cell r="F11990">
            <v>0</v>
          </cell>
          <cell r="G11990">
            <v>0</v>
          </cell>
        </row>
        <row r="11991">
          <cell r="A11991" t="str">
            <v/>
          </cell>
          <cell r="B11991" t="str">
            <v/>
          </cell>
          <cell r="C11991">
            <v>0</v>
          </cell>
          <cell r="D11991" t="str">
            <v/>
          </cell>
          <cell r="E11991">
            <v>0</v>
          </cell>
          <cell r="F11991">
            <v>0</v>
          </cell>
          <cell r="G11991">
            <v>0</v>
          </cell>
        </row>
        <row r="11992">
          <cell r="A11992" t="str">
            <v/>
          </cell>
          <cell r="B11992" t="str">
            <v/>
          </cell>
          <cell r="C11992">
            <v>0</v>
          </cell>
          <cell r="D11992" t="str">
            <v/>
          </cell>
          <cell r="E11992">
            <v>0</v>
          </cell>
          <cell r="F11992">
            <v>0</v>
          </cell>
          <cell r="G11992">
            <v>0</v>
          </cell>
        </row>
        <row r="11993">
          <cell r="A11993" t="str">
            <v/>
          </cell>
          <cell r="B11993" t="str">
            <v/>
          </cell>
          <cell r="C11993">
            <v>0</v>
          </cell>
          <cell r="D11993" t="str">
            <v/>
          </cell>
          <cell r="E11993">
            <v>0</v>
          </cell>
          <cell r="F11993">
            <v>0</v>
          </cell>
          <cell r="G11993">
            <v>0</v>
          </cell>
        </row>
        <row r="11994">
          <cell r="A11994" t="str">
            <v/>
          </cell>
          <cell r="B11994" t="str">
            <v/>
          </cell>
          <cell r="C11994">
            <v>0</v>
          </cell>
          <cell r="D11994" t="str">
            <v/>
          </cell>
          <cell r="E11994">
            <v>0</v>
          </cell>
          <cell r="F11994">
            <v>0</v>
          </cell>
          <cell r="G11994">
            <v>0</v>
          </cell>
        </row>
        <row r="11995">
          <cell r="A11995" t="str">
            <v/>
          </cell>
          <cell r="B11995" t="str">
            <v/>
          </cell>
          <cell r="C11995">
            <v>0</v>
          </cell>
          <cell r="D11995" t="str">
            <v/>
          </cell>
          <cell r="E11995">
            <v>0</v>
          </cell>
          <cell r="F11995">
            <v>0</v>
          </cell>
          <cell r="G11995">
            <v>0</v>
          </cell>
        </row>
        <row r="11996">
          <cell r="A11996" t="str">
            <v/>
          </cell>
          <cell r="B11996" t="str">
            <v/>
          </cell>
          <cell r="C11996">
            <v>0</v>
          </cell>
          <cell r="D11996" t="str">
            <v/>
          </cell>
          <cell r="E11996">
            <v>0</v>
          </cell>
          <cell r="F11996">
            <v>0</v>
          </cell>
          <cell r="G11996">
            <v>0</v>
          </cell>
        </row>
        <row r="11997">
          <cell r="A11997">
            <v>0</v>
          </cell>
          <cell r="B11997">
            <v>0</v>
          </cell>
          <cell r="C11997">
            <v>0</v>
          </cell>
          <cell r="D11997">
            <v>0</v>
          </cell>
          <cell r="E11997">
            <v>0</v>
          </cell>
          <cell r="F11997" t="str">
            <v>Total C</v>
          </cell>
          <cell r="G11997">
            <v>0</v>
          </cell>
        </row>
        <row r="11998">
          <cell r="A11998">
            <v>0</v>
          </cell>
          <cell r="B11998">
            <v>0</v>
          </cell>
          <cell r="C11998">
            <v>0</v>
          </cell>
          <cell r="D11998">
            <v>0</v>
          </cell>
          <cell r="E11998">
            <v>0</v>
          </cell>
          <cell r="F11998">
            <v>0</v>
          </cell>
          <cell r="G11998">
            <v>0</v>
          </cell>
        </row>
        <row r="11999">
          <cell r="A11999" t="str">
            <v/>
          </cell>
          <cell r="B11999" t="str">
            <v/>
          </cell>
          <cell r="C11999">
            <v>0</v>
          </cell>
          <cell r="D11999" t="str">
            <v>Costo  Neto</v>
          </cell>
          <cell r="E11999">
            <v>0</v>
          </cell>
          <cell r="F11999" t="str">
            <v>Total D=A+B+C</v>
          </cell>
          <cell r="G11999">
            <v>0</v>
          </cell>
        </row>
        <row r="12001">
          <cell r="A12001" t="str">
            <v>ANALISIS DE PRECIOS</v>
          </cell>
          <cell r="B12001">
            <v>0</v>
          </cell>
          <cell r="C12001">
            <v>0</v>
          </cell>
          <cell r="D12001">
            <v>0</v>
          </cell>
          <cell r="E12001">
            <v>0</v>
          </cell>
          <cell r="F12001">
            <v>0</v>
          </cell>
          <cell r="G12001">
            <v>0</v>
          </cell>
        </row>
        <row r="12002">
          <cell r="A12002" t="str">
            <v>COMITENTE:</v>
          </cell>
          <cell r="B12002" t="str">
            <v>DIRECCIÓN DE ARQUITECTURA</v>
          </cell>
          <cell r="C12002">
            <v>0</v>
          </cell>
          <cell r="D12002">
            <v>0</v>
          </cell>
          <cell r="E12002">
            <v>0</v>
          </cell>
          <cell r="F12002">
            <v>0</v>
          </cell>
          <cell r="G12002">
            <v>0</v>
          </cell>
        </row>
        <row r="12003">
          <cell r="A12003" t="str">
            <v>CONTRATISTA:</v>
          </cell>
          <cell r="B12003" t="str">
            <v>FUNCIONALES SIGOP</v>
          </cell>
          <cell r="C12003">
            <v>0</v>
          </cell>
          <cell r="D12003">
            <v>0</v>
          </cell>
          <cell r="E12003">
            <v>0</v>
          </cell>
          <cell r="F12003">
            <v>0</v>
          </cell>
          <cell r="G12003">
            <v>0</v>
          </cell>
        </row>
        <row r="12004">
          <cell r="A12004" t="str">
            <v>OBRA:</v>
          </cell>
          <cell r="B12004" t="str">
            <v>PRUEBA PLANILLA DE MEDICION</v>
          </cell>
          <cell r="C12004">
            <v>0</v>
          </cell>
          <cell r="D12004">
            <v>0</v>
          </cell>
          <cell r="E12004">
            <v>0</v>
          </cell>
          <cell r="F12004" t="str">
            <v>PRECIOS A:</v>
          </cell>
          <cell r="G12004">
            <v>0</v>
          </cell>
        </row>
        <row r="12005">
          <cell r="A12005" t="str">
            <v>UBICACIÓN:</v>
          </cell>
          <cell r="B12005" t="str">
            <v>CENTRO CIVICO</v>
          </cell>
          <cell r="C12005">
            <v>0</v>
          </cell>
          <cell r="D12005">
            <v>0</v>
          </cell>
          <cell r="E12005">
            <v>0</v>
          </cell>
          <cell r="F12005">
            <v>0</v>
          </cell>
          <cell r="G12005">
            <v>0</v>
          </cell>
        </row>
        <row r="12006">
          <cell r="A12006" t="str">
            <v>RUBRO:</v>
          </cell>
          <cell r="B12006" t="str">
            <v/>
          </cell>
          <cell r="C12006" t="str">
            <v/>
          </cell>
          <cell r="D12006">
            <v>0</v>
          </cell>
          <cell r="E12006">
            <v>0</v>
          </cell>
          <cell r="F12006">
            <v>0</v>
          </cell>
          <cell r="G12006">
            <v>0</v>
          </cell>
        </row>
        <row r="12007">
          <cell r="A12007" t="str">
            <v>ITEM:</v>
          </cell>
          <cell r="B12007" t="str">
            <v/>
          </cell>
          <cell r="C12007" t="str">
            <v/>
          </cell>
          <cell r="D12007">
            <v>0</v>
          </cell>
          <cell r="E12007">
            <v>0</v>
          </cell>
          <cell r="F12007" t="str">
            <v>UNIDAD:</v>
          </cell>
          <cell r="G12007" t="str">
            <v/>
          </cell>
        </row>
        <row r="12008">
          <cell r="A12008">
            <v>0</v>
          </cell>
          <cell r="B12008">
            <v>0</v>
          </cell>
          <cell r="C12008">
            <v>0</v>
          </cell>
          <cell r="D12008">
            <v>0</v>
          </cell>
          <cell r="E12008">
            <v>0</v>
          </cell>
          <cell r="F12008">
            <v>0</v>
          </cell>
          <cell r="G12008">
            <v>0</v>
          </cell>
        </row>
        <row r="12009">
          <cell r="A12009" t="str">
            <v>DATOS REDETERMINACION</v>
          </cell>
          <cell r="B12009">
            <v>0</v>
          </cell>
          <cell r="C12009" t="str">
            <v>DESIGNACION</v>
          </cell>
          <cell r="D12009" t="str">
            <v>U</v>
          </cell>
          <cell r="E12009" t="str">
            <v>Cantidad</v>
          </cell>
          <cell r="F12009" t="str">
            <v>$ Unitarios</v>
          </cell>
          <cell r="G12009" t="str">
            <v>$ Parcial</v>
          </cell>
        </row>
        <row r="12010">
          <cell r="A12010" t="str">
            <v>CÓDIGO</v>
          </cell>
          <cell r="B12010" t="str">
            <v>DESCRIPCIÓN</v>
          </cell>
          <cell r="C12010">
            <v>0</v>
          </cell>
          <cell r="D12010">
            <v>0</v>
          </cell>
          <cell r="E12010">
            <v>0</v>
          </cell>
          <cell r="F12010">
            <v>0</v>
          </cell>
          <cell r="G12010">
            <v>0</v>
          </cell>
        </row>
        <row r="12011">
          <cell r="A12011">
            <v>0</v>
          </cell>
          <cell r="B12011">
            <v>0</v>
          </cell>
          <cell r="C12011" t="str">
            <v>A - MATERIALES</v>
          </cell>
          <cell r="D12011">
            <v>0</v>
          </cell>
          <cell r="E12011">
            <v>0</v>
          </cell>
          <cell r="F12011">
            <v>0</v>
          </cell>
          <cell r="G12011">
            <v>0</v>
          </cell>
        </row>
        <row r="12012">
          <cell r="A12012" t="str">
            <v/>
          </cell>
          <cell r="B12012" t="str">
            <v/>
          </cell>
          <cell r="C12012">
            <v>0</v>
          </cell>
          <cell r="D12012" t="str">
            <v/>
          </cell>
          <cell r="E12012">
            <v>0</v>
          </cell>
          <cell r="F12012">
            <v>0</v>
          </cell>
          <cell r="G12012">
            <v>0</v>
          </cell>
        </row>
        <row r="12013">
          <cell r="A12013" t="str">
            <v/>
          </cell>
          <cell r="B12013" t="str">
            <v/>
          </cell>
          <cell r="C12013">
            <v>0</v>
          </cell>
          <cell r="D12013" t="str">
            <v/>
          </cell>
          <cell r="E12013">
            <v>0</v>
          </cell>
          <cell r="F12013">
            <v>0</v>
          </cell>
          <cell r="G12013">
            <v>0</v>
          </cell>
        </row>
        <row r="12014">
          <cell r="A12014" t="str">
            <v/>
          </cell>
          <cell r="B12014" t="str">
            <v/>
          </cell>
          <cell r="C12014">
            <v>0</v>
          </cell>
          <cell r="D12014" t="str">
            <v/>
          </cell>
          <cell r="E12014">
            <v>0</v>
          </cell>
          <cell r="F12014">
            <v>0</v>
          </cell>
          <cell r="G12014">
            <v>0</v>
          </cell>
        </row>
        <row r="12015">
          <cell r="A12015" t="str">
            <v/>
          </cell>
          <cell r="B12015" t="str">
            <v/>
          </cell>
          <cell r="C12015">
            <v>0</v>
          </cell>
          <cell r="D12015" t="str">
            <v/>
          </cell>
          <cell r="E12015">
            <v>0</v>
          </cell>
          <cell r="F12015">
            <v>0</v>
          </cell>
          <cell r="G12015">
            <v>0</v>
          </cell>
        </row>
        <row r="12016">
          <cell r="A12016" t="str">
            <v/>
          </cell>
          <cell r="B12016" t="str">
            <v/>
          </cell>
          <cell r="C12016">
            <v>0</v>
          </cell>
          <cell r="D12016" t="str">
            <v/>
          </cell>
          <cell r="E12016">
            <v>0</v>
          </cell>
          <cell r="F12016">
            <v>0</v>
          </cell>
          <cell r="G12016">
            <v>0</v>
          </cell>
        </row>
        <row r="12017">
          <cell r="A12017" t="str">
            <v/>
          </cell>
          <cell r="B12017" t="str">
            <v/>
          </cell>
          <cell r="C12017">
            <v>0</v>
          </cell>
          <cell r="D12017" t="str">
            <v/>
          </cell>
          <cell r="E12017">
            <v>0</v>
          </cell>
          <cell r="F12017">
            <v>0</v>
          </cell>
          <cell r="G12017">
            <v>0</v>
          </cell>
        </row>
        <row r="12018">
          <cell r="A12018" t="str">
            <v/>
          </cell>
          <cell r="B12018" t="str">
            <v/>
          </cell>
          <cell r="C12018">
            <v>0</v>
          </cell>
          <cell r="D12018" t="str">
            <v/>
          </cell>
          <cell r="E12018">
            <v>0</v>
          </cell>
          <cell r="F12018">
            <v>0</v>
          </cell>
          <cell r="G12018">
            <v>0</v>
          </cell>
        </row>
        <row r="12019">
          <cell r="A12019" t="str">
            <v/>
          </cell>
          <cell r="B12019" t="str">
            <v/>
          </cell>
          <cell r="C12019">
            <v>0</v>
          </cell>
          <cell r="D12019" t="str">
            <v/>
          </cell>
          <cell r="E12019">
            <v>0</v>
          </cell>
          <cell r="F12019">
            <v>0</v>
          </cell>
          <cell r="G12019">
            <v>0</v>
          </cell>
        </row>
        <row r="12020">
          <cell r="A12020" t="str">
            <v/>
          </cell>
          <cell r="B12020" t="str">
            <v/>
          </cell>
          <cell r="C12020">
            <v>0</v>
          </cell>
          <cell r="D12020" t="str">
            <v/>
          </cell>
          <cell r="E12020">
            <v>0</v>
          </cell>
          <cell r="F12020">
            <v>0</v>
          </cell>
          <cell r="G12020">
            <v>0</v>
          </cell>
        </row>
        <row r="12021">
          <cell r="A12021" t="str">
            <v/>
          </cell>
          <cell r="B12021" t="str">
            <v/>
          </cell>
          <cell r="C12021">
            <v>0</v>
          </cell>
          <cell r="D12021" t="str">
            <v/>
          </cell>
          <cell r="E12021">
            <v>0</v>
          </cell>
          <cell r="F12021">
            <v>0</v>
          </cell>
          <cell r="G12021">
            <v>0</v>
          </cell>
        </row>
        <row r="12022">
          <cell r="A12022" t="str">
            <v/>
          </cell>
          <cell r="B12022" t="str">
            <v/>
          </cell>
          <cell r="C12022">
            <v>0</v>
          </cell>
          <cell r="D12022" t="str">
            <v/>
          </cell>
          <cell r="E12022">
            <v>0</v>
          </cell>
          <cell r="F12022">
            <v>0</v>
          </cell>
          <cell r="G12022">
            <v>0</v>
          </cell>
        </row>
        <row r="12023">
          <cell r="A12023" t="str">
            <v/>
          </cell>
          <cell r="B12023" t="str">
            <v/>
          </cell>
          <cell r="C12023">
            <v>0</v>
          </cell>
          <cell r="D12023" t="str">
            <v/>
          </cell>
          <cell r="E12023">
            <v>0</v>
          </cell>
          <cell r="F12023">
            <v>0</v>
          </cell>
          <cell r="G12023">
            <v>0</v>
          </cell>
        </row>
        <row r="12024">
          <cell r="A12024" t="str">
            <v/>
          </cell>
          <cell r="B12024" t="str">
            <v/>
          </cell>
          <cell r="C12024">
            <v>0</v>
          </cell>
          <cell r="D12024" t="str">
            <v/>
          </cell>
          <cell r="E12024">
            <v>0</v>
          </cell>
          <cell r="F12024">
            <v>0</v>
          </cell>
          <cell r="G12024">
            <v>0</v>
          </cell>
        </row>
        <row r="12025">
          <cell r="A12025" t="str">
            <v/>
          </cell>
          <cell r="B12025" t="str">
            <v/>
          </cell>
          <cell r="C12025">
            <v>0</v>
          </cell>
          <cell r="D12025" t="str">
            <v/>
          </cell>
          <cell r="E12025">
            <v>0</v>
          </cell>
          <cell r="F12025">
            <v>0</v>
          </cell>
          <cell r="G12025">
            <v>0</v>
          </cell>
        </row>
        <row r="12026">
          <cell r="A12026">
            <v>0</v>
          </cell>
          <cell r="B12026">
            <v>0</v>
          </cell>
          <cell r="C12026">
            <v>0</v>
          </cell>
          <cell r="D12026">
            <v>0</v>
          </cell>
          <cell r="E12026">
            <v>0</v>
          </cell>
          <cell r="F12026" t="str">
            <v>Total A</v>
          </cell>
          <cell r="G12026">
            <v>0</v>
          </cell>
        </row>
        <row r="12027">
          <cell r="A12027">
            <v>0</v>
          </cell>
          <cell r="B12027">
            <v>0</v>
          </cell>
          <cell r="C12027" t="str">
            <v>B - MANO DE OBRA</v>
          </cell>
          <cell r="D12027">
            <v>0</v>
          </cell>
          <cell r="E12027">
            <v>0</v>
          </cell>
          <cell r="F12027">
            <v>0</v>
          </cell>
          <cell r="G12027">
            <v>0</v>
          </cell>
        </row>
        <row r="12028">
          <cell r="A12028" t="str">
            <v/>
          </cell>
          <cell r="B12028">
            <v>0</v>
          </cell>
          <cell r="C12028">
            <v>0</v>
          </cell>
          <cell r="D12028" t="str">
            <v/>
          </cell>
          <cell r="E12028">
            <v>0</v>
          </cell>
          <cell r="F12028">
            <v>0</v>
          </cell>
          <cell r="G12028">
            <v>0</v>
          </cell>
        </row>
        <row r="12029">
          <cell r="A12029" t="str">
            <v/>
          </cell>
          <cell r="B12029">
            <v>0</v>
          </cell>
          <cell r="C12029">
            <v>0</v>
          </cell>
          <cell r="D12029" t="str">
            <v/>
          </cell>
          <cell r="E12029">
            <v>0</v>
          </cell>
          <cell r="F12029">
            <v>0</v>
          </cell>
          <cell r="G12029">
            <v>0</v>
          </cell>
        </row>
        <row r="12030">
          <cell r="A12030" t="str">
            <v/>
          </cell>
          <cell r="B12030">
            <v>0</v>
          </cell>
          <cell r="C12030">
            <v>0</v>
          </cell>
          <cell r="D12030" t="str">
            <v/>
          </cell>
          <cell r="E12030">
            <v>0</v>
          </cell>
          <cell r="F12030">
            <v>0</v>
          </cell>
          <cell r="G12030">
            <v>0</v>
          </cell>
        </row>
        <row r="12031">
          <cell r="A12031" t="str">
            <v/>
          </cell>
          <cell r="B12031">
            <v>0</v>
          </cell>
          <cell r="C12031">
            <v>0</v>
          </cell>
          <cell r="D12031" t="str">
            <v/>
          </cell>
          <cell r="E12031">
            <v>0</v>
          </cell>
          <cell r="F12031">
            <v>0</v>
          </cell>
          <cell r="G12031">
            <v>0</v>
          </cell>
        </row>
        <row r="12032">
          <cell r="A12032" t="str">
            <v/>
          </cell>
          <cell r="B12032">
            <v>0</v>
          </cell>
          <cell r="C12032">
            <v>0</v>
          </cell>
          <cell r="D12032" t="str">
            <v/>
          </cell>
          <cell r="E12032">
            <v>0</v>
          </cell>
          <cell r="F12032">
            <v>0</v>
          </cell>
          <cell r="G12032">
            <v>0</v>
          </cell>
        </row>
        <row r="12033">
          <cell r="A12033" t="str">
            <v/>
          </cell>
          <cell r="B12033">
            <v>0</v>
          </cell>
          <cell r="C12033">
            <v>0</v>
          </cell>
          <cell r="D12033" t="str">
            <v/>
          </cell>
          <cell r="E12033">
            <v>0</v>
          </cell>
          <cell r="F12033">
            <v>0</v>
          </cell>
          <cell r="G12033">
            <v>0</v>
          </cell>
        </row>
        <row r="12034">
          <cell r="A12034" t="str">
            <v/>
          </cell>
          <cell r="B12034">
            <v>0</v>
          </cell>
          <cell r="C12034">
            <v>0</v>
          </cell>
          <cell r="D12034" t="str">
            <v/>
          </cell>
          <cell r="E12034">
            <v>0</v>
          </cell>
          <cell r="F12034">
            <v>0</v>
          </cell>
          <cell r="G12034">
            <v>0</v>
          </cell>
        </row>
        <row r="12035">
          <cell r="A12035" t="str">
            <v/>
          </cell>
          <cell r="B12035">
            <v>0</v>
          </cell>
          <cell r="C12035">
            <v>0</v>
          </cell>
          <cell r="D12035" t="str">
            <v/>
          </cell>
          <cell r="E12035">
            <v>0</v>
          </cell>
          <cell r="F12035">
            <v>0</v>
          </cell>
          <cell r="G12035">
            <v>0</v>
          </cell>
        </row>
        <row r="12036">
          <cell r="A12036">
            <v>0</v>
          </cell>
          <cell r="B12036">
            <v>0</v>
          </cell>
          <cell r="C12036">
            <v>0</v>
          </cell>
          <cell r="D12036">
            <v>0</v>
          </cell>
          <cell r="E12036">
            <v>0</v>
          </cell>
          <cell r="F12036" t="str">
            <v>Total B</v>
          </cell>
          <cell r="G12036">
            <v>0</v>
          </cell>
        </row>
        <row r="12037">
          <cell r="A12037">
            <v>0</v>
          </cell>
          <cell r="B12037">
            <v>0</v>
          </cell>
          <cell r="C12037" t="str">
            <v>C - EQUIPOS</v>
          </cell>
          <cell r="D12037">
            <v>0</v>
          </cell>
          <cell r="E12037">
            <v>0</v>
          </cell>
          <cell r="F12037">
            <v>0</v>
          </cell>
          <cell r="G12037">
            <v>0</v>
          </cell>
        </row>
        <row r="12038">
          <cell r="A12038" t="str">
            <v/>
          </cell>
          <cell r="B12038" t="str">
            <v/>
          </cell>
          <cell r="C12038">
            <v>0</v>
          </cell>
          <cell r="D12038" t="str">
            <v/>
          </cell>
          <cell r="E12038">
            <v>0</v>
          </cell>
          <cell r="F12038">
            <v>0</v>
          </cell>
          <cell r="G12038">
            <v>0</v>
          </cell>
        </row>
        <row r="12039">
          <cell r="A12039" t="str">
            <v/>
          </cell>
          <cell r="B12039" t="str">
            <v/>
          </cell>
          <cell r="C12039">
            <v>0</v>
          </cell>
          <cell r="D12039" t="str">
            <v/>
          </cell>
          <cell r="E12039">
            <v>0</v>
          </cell>
          <cell r="F12039">
            <v>0</v>
          </cell>
          <cell r="G12039">
            <v>0</v>
          </cell>
        </row>
        <row r="12040">
          <cell r="A12040" t="str">
            <v/>
          </cell>
          <cell r="B12040" t="str">
            <v/>
          </cell>
          <cell r="C12040">
            <v>0</v>
          </cell>
          <cell r="D12040" t="str">
            <v/>
          </cell>
          <cell r="E12040">
            <v>0</v>
          </cell>
          <cell r="F12040">
            <v>0</v>
          </cell>
          <cell r="G12040">
            <v>0</v>
          </cell>
        </row>
        <row r="12041">
          <cell r="A12041" t="str">
            <v/>
          </cell>
          <cell r="B12041" t="str">
            <v/>
          </cell>
          <cell r="C12041">
            <v>0</v>
          </cell>
          <cell r="D12041" t="str">
            <v/>
          </cell>
          <cell r="E12041">
            <v>0</v>
          </cell>
          <cell r="F12041">
            <v>0</v>
          </cell>
          <cell r="G12041">
            <v>0</v>
          </cell>
        </row>
        <row r="12042">
          <cell r="A12042" t="str">
            <v/>
          </cell>
          <cell r="B12042" t="str">
            <v/>
          </cell>
          <cell r="C12042">
            <v>0</v>
          </cell>
          <cell r="D12042" t="str">
            <v/>
          </cell>
          <cell r="E12042">
            <v>0</v>
          </cell>
          <cell r="F12042">
            <v>0</v>
          </cell>
          <cell r="G12042">
            <v>0</v>
          </cell>
        </row>
        <row r="12043">
          <cell r="A12043" t="str">
            <v/>
          </cell>
          <cell r="B12043" t="str">
            <v/>
          </cell>
          <cell r="C12043">
            <v>0</v>
          </cell>
          <cell r="D12043" t="str">
            <v/>
          </cell>
          <cell r="E12043">
            <v>0</v>
          </cell>
          <cell r="F12043">
            <v>0</v>
          </cell>
          <cell r="G12043">
            <v>0</v>
          </cell>
        </row>
        <row r="12044">
          <cell r="A12044" t="str">
            <v/>
          </cell>
          <cell r="B12044" t="str">
            <v/>
          </cell>
          <cell r="C12044">
            <v>0</v>
          </cell>
          <cell r="D12044" t="str">
            <v/>
          </cell>
          <cell r="E12044">
            <v>0</v>
          </cell>
          <cell r="F12044">
            <v>0</v>
          </cell>
          <cell r="G12044">
            <v>0</v>
          </cell>
        </row>
        <row r="12045">
          <cell r="A12045" t="str">
            <v/>
          </cell>
          <cell r="B12045" t="str">
            <v/>
          </cell>
          <cell r="C12045">
            <v>0</v>
          </cell>
          <cell r="D12045" t="str">
            <v/>
          </cell>
          <cell r="E12045">
            <v>0</v>
          </cell>
          <cell r="F12045">
            <v>0</v>
          </cell>
          <cell r="G12045">
            <v>0</v>
          </cell>
        </row>
        <row r="12046">
          <cell r="A12046" t="str">
            <v/>
          </cell>
          <cell r="B12046" t="str">
            <v/>
          </cell>
          <cell r="C12046">
            <v>0</v>
          </cell>
          <cell r="D12046" t="str">
            <v/>
          </cell>
          <cell r="E12046">
            <v>0</v>
          </cell>
          <cell r="F12046">
            <v>0</v>
          </cell>
          <cell r="G12046">
            <v>0</v>
          </cell>
        </row>
        <row r="12047">
          <cell r="A12047">
            <v>0</v>
          </cell>
          <cell r="B12047">
            <v>0</v>
          </cell>
          <cell r="C12047">
            <v>0</v>
          </cell>
          <cell r="D12047">
            <v>0</v>
          </cell>
          <cell r="E12047">
            <v>0</v>
          </cell>
          <cell r="F12047" t="str">
            <v>Total C</v>
          </cell>
          <cell r="G12047">
            <v>0</v>
          </cell>
        </row>
        <row r="12048">
          <cell r="A12048">
            <v>0</v>
          </cell>
          <cell r="B12048">
            <v>0</v>
          </cell>
          <cell r="C12048">
            <v>0</v>
          </cell>
          <cell r="D12048">
            <v>0</v>
          </cell>
          <cell r="E12048">
            <v>0</v>
          </cell>
          <cell r="F12048">
            <v>0</v>
          </cell>
          <cell r="G12048">
            <v>0</v>
          </cell>
        </row>
        <row r="12049">
          <cell r="A12049" t="str">
            <v/>
          </cell>
          <cell r="B12049" t="str">
            <v/>
          </cell>
          <cell r="C12049">
            <v>0</v>
          </cell>
          <cell r="D12049" t="str">
            <v>Costo  Neto</v>
          </cell>
          <cell r="E12049">
            <v>0</v>
          </cell>
          <cell r="F12049" t="str">
            <v>Total D=A+B+C</v>
          </cell>
          <cell r="G12049">
            <v>0</v>
          </cell>
        </row>
        <row r="12051">
          <cell r="A12051" t="str">
            <v>ANALISIS DE PRECIOS</v>
          </cell>
          <cell r="B12051">
            <v>0</v>
          </cell>
          <cell r="C12051">
            <v>0</v>
          </cell>
          <cell r="D12051">
            <v>0</v>
          </cell>
          <cell r="E12051">
            <v>0</v>
          </cell>
          <cell r="F12051">
            <v>0</v>
          </cell>
          <cell r="G12051">
            <v>0</v>
          </cell>
        </row>
        <row r="12052">
          <cell r="A12052" t="str">
            <v>COMITENTE:</v>
          </cell>
          <cell r="B12052" t="str">
            <v>DIRECCIÓN DE ARQUITECTURA</v>
          </cell>
          <cell r="C12052">
            <v>0</v>
          </cell>
          <cell r="D12052">
            <v>0</v>
          </cell>
          <cell r="E12052">
            <v>0</v>
          </cell>
          <cell r="F12052">
            <v>0</v>
          </cell>
          <cell r="G12052">
            <v>0</v>
          </cell>
        </row>
        <row r="12053">
          <cell r="A12053" t="str">
            <v>CONTRATISTA:</v>
          </cell>
          <cell r="B12053" t="str">
            <v>FUNCIONALES SIGOP</v>
          </cell>
          <cell r="C12053">
            <v>0</v>
          </cell>
          <cell r="D12053">
            <v>0</v>
          </cell>
          <cell r="E12053">
            <v>0</v>
          </cell>
          <cell r="F12053">
            <v>0</v>
          </cell>
          <cell r="G12053">
            <v>0</v>
          </cell>
        </row>
        <row r="12054">
          <cell r="A12054" t="str">
            <v>OBRA:</v>
          </cell>
          <cell r="B12054" t="str">
            <v>PRUEBA PLANILLA DE MEDICION</v>
          </cell>
          <cell r="C12054">
            <v>0</v>
          </cell>
          <cell r="D12054">
            <v>0</v>
          </cell>
          <cell r="E12054">
            <v>0</v>
          </cell>
          <cell r="F12054" t="str">
            <v>PRECIOS A:</v>
          </cell>
          <cell r="G12054">
            <v>0</v>
          </cell>
        </row>
        <row r="12055">
          <cell r="A12055" t="str">
            <v>UBICACIÓN:</v>
          </cell>
          <cell r="B12055" t="str">
            <v>CENTRO CIVICO</v>
          </cell>
          <cell r="C12055">
            <v>0</v>
          </cell>
          <cell r="D12055">
            <v>0</v>
          </cell>
          <cell r="E12055">
            <v>0</v>
          </cell>
          <cell r="F12055">
            <v>0</v>
          </cell>
          <cell r="G12055">
            <v>0</v>
          </cell>
        </row>
        <row r="12056">
          <cell r="A12056" t="str">
            <v>RUBRO:</v>
          </cell>
          <cell r="B12056" t="str">
            <v/>
          </cell>
          <cell r="C12056" t="str">
            <v/>
          </cell>
          <cell r="D12056">
            <v>0</v>
          </cell>
          <cell r="E12056">
            <v>0</v>
          </cell>
          <cell r="F12056">
            <v>0</v>
          </cell>
          <cell r="G12056">
            <v>0</v>
          </cell>
        </row>
        <row r="12057">
          <cell r="A12057" t="str">
            <v>ITEM:</v>
          </cell>
          <cell r="B12057" t="str">
            <v/>
          </cell>
          <cell r="C12057" t="str">
            <v/>
          </cell>
          <cell r="D12057">
            <v>0</v>
          </cell>
          <cell r="E12057">
            <v>0</v>
          </cell>
          <cell r="F12057" t="str">
            <v>UNIDAD:</v>
          </cell>
          <cell r="G12057" t="str">
            <v/>
          </cell>
        </row>
        <row r="12058">
          <cell r="A12058">
            <v>0</v>
          </cell>
          <cell r="B12058">
            <v>0</v>
          </cell>
          <cell r="C12058">
            <v>0</v>
          </cell>
          <cell r="D12058">
            <v>0</v>
          </cell>
          <cell r="E12058">
            <v>0</v>
          </cell>
          <cell r="F12058">
            <v>0</v>
          </cell>
          <cell r="G12058">
            <v>0</v>
          </cell>
        </row>
        <row r="12059">
          <cell r="A12059" t="str">
            <v>DATOS REDETERMINACION</v>
          </cell>
          <cell r="B12059">
            <v>0</v>
          </cell>
          <cell r="C12059" t="str">
            <v>DESIGNACION</v>
          </cell>
          <cell r="D12059" t="str">
            <v>U</v>
          </cell>
          <cell r="E12059" t="str">
            <v>Cantidad</v>
          </cell>
          <cell r="F12059" t="str">
            <v>$ Unitarios</v>
          </cell>
          <cell r="G12059" t="str">
            <v>$ Parcial</v>
          </cell>
        </row>
        <row r="12060">
          <cell r="A12060" t="str">
            <v>CÓDIGO</v>
          </cell>
          <cell r="B12060" t="str">
            <v>DESCRIPCIÓN</v>
          </cell>
          <cell r="C12060">
            <v>0</v>
          </cell>
          <cell r="D12060">
            <v>0</v>
          </cell>
          <cell r="E12060">
            <v>0</v>
          </cell>
          <cell r="F12060">
            <v>0</v>
          </cell>
          <cell r="G12060">
            <v>0</v>
          </cell>
        </row>
        <row r="12061">
          <cell r="A12061">
            <v>0</v>
          </cell>
          <cell r="B12061">
            <v>0</v>
          </cell>
          <cell r="C12061" t="str">
            <v>A - MATERIALES</v>
          </cell>
          <cell r="D12061">
            <v>0</v>
          </cell>
          <cell r="E12061">
            <v>0</v>
          </cell>
          <cell r="F12061">
            <v>0</v>
          </cell>
          <cell r="G12061">
            <v>0</v>
          </cell>
        </row>
        <row r="12062">
          <cell r="A12062" t="str">
            <v/>
          </cell>
          <cell r="B12062" t="str">
            <v/>
          </cell>
          <cell r="C12062">
            <v>0</v>
          </cell>
          <cell r="D12062" t="str">
            <v/>
          </cell>
          <cell r="E12062">
            <v>0</v>
          </cell>
          <cell r="F12062">
            <v>0</v>
          </cell>
          <cell r="G12062">
            <v>0</v>
          </cell>
        </row>
        <row r="12063">
          <cell r="A12063" t="str">
            <v/>
          </cell>
          <cell r="B12063" t="str">
            <v/>
          </cell>
          <cell r="C12063">
            <v>0</v>
          </cell>
          <cell r="D12063" t="str">
            <v/>
          </cell>
          <cell r="E12063">
            <v>0</v>
          </cell>
          <cell r="F12063">
            <v>0</v>
          </cell>
          <cell r="G12063">
            <v>0</v>
          </cell>
        </row>
        <row r="12064">
          <cell r="A12064" t="str">
            <v/>
          </cell>
          <cell r="B12064" t="str">
            <v/>
          </cell>
          <cell r="C12064">
            <v>0</v>
          </cell>
          <cell r="D12064" t="str">
            <v/>
          </cell>
          <cell r="E12064">
            <v>0</v>
          </cell>
          <cell r="F12064">
            <v>0</v>
          </cell>
          <cell r="G12064">
            <v>0</v>
          </cell>
        </row>
        <row r="12065">
          <cell r="A12065" t="str">
            <v/>
          </cell>
          <cell r="B12065" t="str">
            <v/>
          </cell>
          <cell r="C12065">
            <v>0</v>
          </cell>
          <cell r="D12065" t="str">
            <v/>
          </cell>
          <cell r="E12065">
            <v>0</v>
          </cell>
          <cell r="F12065">
            <v>0</v>
          </cell>
          <cell r="G12065">
            <v>0</v>
          </cell>
        </row>
        <row r="12066">
          <cell r="A12066" t="str">
            <v/>
          </cell>
          <cell r="B12066" t="str">
            <v/>
          </cell>
          <cell r="C12066">
            <v>0</v>
          </cell>
          <cell r="D12066" t="str">
            <v/>
          </cell>
          <cell r="E12066">
            <v>0</v>
          </cell>
          <cell r="F12066">
            <v>0</v>
          </cell>
          <cell r="G12066">
            <v>0</v>
          </cell>
        </row>
        <row r="12067">
          <cell r="A12067" t="str">
            <v/>
          </cell>
          <cell r="B12067" t="str">
            <v/>
          </cell>
          <cell r="C12067">
            <v>0</v>
          </cell>
          <cell r="D12067" t="str">
            <v/>
          </cell>
          <cell r="E12067">
            <v>0</v>
          </cell>
          <cell r="F12067">
            <v>0</v>
          </cell>
          <cell r="G12067">
            <v>0</v>
          </cell>
        </row>
        <row r="12068">
          <cell r="A12068" t="str">
            <v/>
          </cell>
          <cell r="B12068" t="str">
            <v/>
          </cell>
          <cell r="C12068">
            <v>0</v>
          </cell>
          <cell r="D12068" t="str">
            <v/>
          </cell>
          <cell r="E12068">
            <v>0</v>
          </cell>
          <cell r="F12068">
            <v>0</v>
          </cell>
          <cell r="G12068">
            <v>0</v>
          </cell>
        </row>
        <row r="12069">
          <cell r="A12069" t="str">
            <v/>
          </cell>
          <cell r="B12069" t="str">
            <v/>
          </cell>
          <cell r="C12069">
            <v>0</v>
          </cell>
          <cell r="D12069" t="str">
            <v/>
          </cell>
          <cell r="E12069">
            <v>0</v>
          </cell>
          <cell r="F12069">
            <v>0</v>
          </cell>
          <cell r="G12069">
            <v>0</v>
          </cell>
        </row>
        <row r="12070">
          <cell r="A12070" t="str">
            <v/>
          </cell>
          <cell r="B12070" t="str">
            <v/>
          </cell>
          <cell r="C12070">
            <v>0</v>
          </cell>
          <cell r="D12070" t="str">
            <v/>
          </cell>
          <cell r="E12070">
            <v>0</v>
          </cell>
          <cell r="F12070">
            <v>0</v>
          </cell>
          <cell r="G12070">
            <v>0</v>
          </cell>
        </row>
        <row r="12071">
          <cell r="A12071" t="str">
            <v/>
          </cell>
          <cell r="B12071" t="str">
            <v/>
          </cell>
          <cell r="C12071">
            <v>0</v>
          </cell>
          <cell r="D12071" t="str">
            <v/>
          </cell>
          <cell r="E12071">
            <v>0</v>
          </cell>
          <cell r="F12071">
            <v>0</v>
          </cell>
          <cell r="G12071">
            <v>0</v>
          </cell>
        </row>
        <row r="12072">
          <cell r="A12072" t="str">
            <v/>
          </cell>
          <cell r="B12072" t="str">
            <v/>
          </cell>
          <cell r="C12072">
            <v>0</v>
          </cell>
          <cell r="D12072" t="str">
            <v/>
          </cell>
          <cell r="E12072">
            <v>0</v>
          </cell>
          <cell r="F12072">
            <v>0</v>
          </cell>
          <cell r="G12072">
            <v>0</v>
          </cell>
        </row>
        <row r="12073">
          <cell r="A12073" t="str">
            <v/>
          </cell>
          <cell r="B12073" t="str">
            <v/>
          </cell>
          <cell r="C12073">
            <v>0</v>
          </cell>
          <cell r="D12073" t="str">
            <v/>
          </cell>
          <cell r="E12073">
            <v>0</v>
          </cell>
          <cell r="F12073">
            <v>0</v>
          </cell>
          <cell r="G12073">
            <v>0</v>
          </cell>
        </row>
        <row r="12074">
          <cell r="A12074" t="str">
            <v/>
          </cell>
          <cell r="B12074" t="str">
            <v/>
          </cell>
          <cell r="C12074">
            <v>0</v>
          </cell>
          <cell r="D12074" t="str">
            <v/>
          </cell>
          <cell r="E12074">
            <v>0</v>
          </cell>
          <cell r="F12074">
            <v>0</v>
          </cell>
          <cell r="G12074">
            <v>0</v>
          </cell>
        </row>
        <row r="12075">
          <cell r="A12075" t="str">
            <v/>
          </cell>
          <cell r="B12075" t="str">
            <v/>
          </cell>
          <cell r="C12075">
            <v>0</v>
          </cell>
          <cell r="D12075" t="str">
            <v/>
          </cell>
          <cell r="E12075">
            <v>0</v>
          </cell>
          <cell r="F12075">
            <v>0</v>
          </cell>
          <cell r="G12075">
            <v>0</v>
          </cell>
        </row>
        <row r="12076">
          <cell r="A12076">
            <v>0</v>
          </cell>
          <cell r="B12076">
            <v>0</v>
          </cell>
          <cell r="C12076">
            <v>0</v>
          </cell>
          <cell r="D12076">
            <v>0</v>
          </cell>
          <cell r="E12076">
            <v>0</v>
          </cell>
          <cell r="F12076" t="str">
            <v>Total A</v>
          </cell>
          <cell r="G12076">
            <v>0</v>
          </cell>
        </row>
        <row r="12077">
          <cell r="A12077">
            <v>0</v>
          </cell>
          <cell r="B12077">
            <v>0</v>
          </cell>
          <cell r="C12077" t="str">
            <v>B - MANO DE OBRA</v>
          </cell>
          <cell r="D12077">
            <v>0</v>
          </cell>
          <cell r="E12077">
            <v>0</v>
          </cell>
          <cell r="F12077">
            <v>0</v>
          </cell>
          <cell r="G12077">
            <v>0</v>
          </cell>
        </row>
        <row r="12078">
          <cell r="A12078" t="str">
            <v/>
          </cell>
          <cell r="B12078">
            <v>0</v>
          </cell>
          <cell r="C12078">
            <v>0</v>
          </cell>
          <cell r="D12078" t="str">
            <v/>
          </cell>
          <cell r="E12078">
            <v>0</v>
          </cell>
          <cell r="F12078">
            <v>0</v>
          </cell>
          <cell r="G12078">
            <v>0</v>
          </cell>
        </row>
        <row r="12079">
          <cell r="A12079" t="str">
            <v/>
          </cell>
          <cell r="B12079">
            <v>0</v>
          </cell>
          <cell r="C12079">
            <v>0</v>
          </cell>
          <cell r="D12079" t="str">
            <v/>
          </cell>
          <cell r="E12079">
            <v>0</v>
          </cell>
          <cell r="F12079">
            <v>0</v>
          </cell>
          <cell r="G12079">
            <v>0</v>
          </cell>
        </row>
        <row r="12080">
          <cell r="A12080" t="str">
            <v/>
          </cell>
          <cell r="B12080">
            <v>0</v>
          </cell>
          <cell r="C12080">
            <v>0</v>
          </cell>
          <cell r="D12080" t="str">
            <v/>
          </cell>
          <cell r="E12080">
            <v>0</v>
          </cell>
          <cell r="F12080">
            <v>0</v>
          </cell>
          <cell r="G12080">
            <v>0</v>
          </cell>
        </row>
        <row r="12081">
          <cell r="A12081" t="str">
            <v/>
          </cell>
          <cell r="B12081">
            <v>0</v>
          </cell>
          <cell r="C12081">
            <v>0</v>
          </cell>
          <cell r="D12081" t="str">
            <v/>
          </cell>
          <cell r="E12081">
            <v>0</v>
          </cell>
          <cell r="F12081">
            <v>0</v>
          </cell>
          <cell r="G12081">
            <v>0</v>
          </cell>
        </row>
        <row r="12082">
          <cell r="A12082" t="str">
            <v/>
          </cell>
          <cell r="B12082">
            <v>0</v>
          </cell>
          <cell r="C12082">
            <v>0</v>
          </cell>
          <cell r="D12082" t="str">
            <v/>
          </cell>
          <cell r="E12082">
            <v>0</v>
          </cell>
          <cell r="F12082">
            <v>0</v>
          </cell>
          <cell r="G12082">
            <v>0</v>
          </cell>
        </row>
        <row r="12083">
          <cell r="A12083" t="str">
            <v/>
          </cell>
          <cell r="B12083">
            <v>0</v>
          </cell>
          <cell r="C12083">
            <v>0</v>
          </cell>
          <cell r="D12083" t="str">
            <v/>
          </cell>
          <cell r="E12083">
            <v>0</v>
          </cell>
          <cell r="F12083">
            <v>0</v>
          </cell>
          <cell r="G12083">
            <v>0</v>
          </cell>
        </row>
        <row r="12084">
          <cell r="A12084" t="str">
            <v/>
          </cell>
          <cell r="B12084">
            <v>0</v>
          </cell>
          <cell r="C12084">
            <v>0</v>
          </cell>
          <cell r="D12084" t="str">
            <v/>
          </cell>
          <cell r="E12084">
            <v>0</v>
          </cell>
          <cell r="F12084">
            <v>0</v>
          </cell>
          <cell r="G12084">
            <v>0</v>
          </cell>
        </row>
        <row r="12085">
          <cell r="A12085" t="str">
            <v/>
          </cell>
          <cell r="B12085">
            <v>0</v>
          </cell>
          <cell r="C12085">
            <v>0</v>
          </cell>
          <cell r="D12085" t="str">
            <v/>
          </cell>
          <cell r="E12085">
            <v>0</v>
          </cell>
          <cell r="F12085">
            <v>0</v>
          </cell>
          <cell r="G12085">
            <v>0</v>
          </cell>
        </row>
        <row r="12086">
          <cell r="A12086">
            <v>0</v>
          </cell>
          <cell r="B12086">
            <v>0</v>
          </cell>
          <cell r="C12086">
            <v>0</v>
          </cell>
          <cell r="D12086">
            <v>0</v>
          </cell>
          <cell r="E12086">
            <v>0</v>
          </cell>
          <cell r="F12086" t="str">
            <v>Total B</v>
          </cell>
          <cell r="G12086">
            <v>0</v>
          </cell>
        </row>
        <row r="12087">
          <cell r="A12087">
            <v>0</v>
          </cell>
          <cell r="B12087">
            <v>0</v>
          </cell>
          <cell r="C12087" t="str">
            <v>C - EQUIPOS</v>
          </cell>
          <cell r="D12087">
            <v>0</v>
          </cell>
          <cell r="E12087">
            <v>0</v>
          </cell>
          <cell r="F12087">
            <v>0</v>
          </cell>
          <cell r="G12087">
            <v>0</v>
          </cell>
        </row>
        <row r="12088">
          <cell r="A12088" t="str">
            <v/>
          </cell>
          <cell r="B12088" t="str">
            <v/>
          </cell>
          <cell r="C12088">
            <v>0</v>
          </cell>
          <cell r="D12088" t="str">
            <v/>
          </cell>
          <cell r="E12088">
            <v>0</v>
          </cell>
          <cell r="F12088">
            <v>0</v>
          </cell>
          <cell r="G12088">
            <v>0</v>
          </cell>
        </row>
        <row r="12089">
          <cell r="A12089" t="str">
            <v/>
          </cell>
          <cell r="B12089" t="str">
            <v/>
          </cell>
          <cell r="C12089">
            <v>0</v>
          </cell>
          <cell r="D12089" t="str">
            <v/>
          </cell>
          <cell r="E12089">
            <v>0</v>
          </cell>
          <cell r="F12089">
            <v>0</v>
          </cell>
          <cell r="G12089">
            <v>0</v>
          </cell>
        </row>
        <row r="12090">
          <cell r="A12090" t="str">
            <v/>
          </cell>
          <cell r="B12090" t="str">
            <v/>
          </cell>
          <cell r="C12090">
            <v>0</v>
          </cell>
          <cell r="D12090" t="str">
            <v/>
          </cell>
          <cell r="E12090">
            <v>0</v>
          </cell>
          <cell r="F12090">
            <v>0</v>
          </cell>
          <cell r="G12090">
            <v>0</v>
          </cell>
        </row>
        <row r="12091">
          <cell r="A12091" t="str">
            <v/>
          </cell>
          <cell r="B12091" t="str">
            <v/>
          </cell>
          <cell r="C12091">
            <v>0</v>
          </cell>
          <cell r="D12091" t="str">
            <v/>
          </cell>
          <cell r="E12091">
            <v>0</v>
          </cell>
          <cell r="F12091">
            <v>0</v>
          </cell>
          <cell r="G12091">
            <v>0</v>
          </cell>
        </row>
        <row r="12092">
          <cell r="A12092" t="str">
            <v/>
          </cell>
          <cell r="B12092" t="str">
            <v/>
          </cell>
          <cell r="C12092">
            <v>0</v>
          </cell>
          <cell r="D12092" t="str">
            <v/>
          </cell>
          <cell r="E12092">
            <v>0</v>
          </cell>
          <cell r="F12092">
            <v>0</v>
          </cell>
          <cell r="G12092">
            <v>0</v>
          </cell>
        </row>
        <row r="12093">
          <cell r="A12093" t="str">
            <v/>
          </cell>
          <cell r="B12093" t="str">
            <v/>
          </cell>
          <cell r="C12093">
            <v>0</v>
          </cell>
          <cell r="D12093" t="str">
            <v/>
          </cell>
          <cell r="E12093">
            <v>0</v>
          </cell>
          <cell r="F12093">
            <v>0</v>
          </cell>
          <cell r="G12093">
            <v>0</v>
          </cell>
        </row>
        <row r="12094">
          <cell r="A12094" t="str">
            <v/>
          </cell>
          <cell r="B12094" t="str">
            <v/>
          </cell>
          <cell r="C12094">
            <v>0</v>
          </cell>
          <cell r="D12094" t="str">
            <v/>
          </cell>
          <cell r="E12094">
            <v>0</v>
          </cell>
          <cell r="F12094">
            <v>0</v>
          </cell>
          <cell r="G12094">
            <v>0</v>
          </cell>
        </row>
        <row r="12095">
          <cell r="A12095" t="str">
            <v/>
          </cell>
          <cell r="B12095" t="str">
            <v/>
          </cell>
          <cell r="C12095">
            <v>0</v>
          </cell>
          <cell r="D12095" t="str">
            <v/>
          </cell>
          <cell r="E12095">
            <v>0</v>
          </cell>
          <cell r="F12095">
            <v>0</v>
          </cell>
          <cell r="G12095">
            <v>0</v>
          </cell>
        </row>
        <row r="12096">
          <cell r="A12096" t="str">
            <v/>
          </cell>
          <cell r="B12096" t="str">
            <v/>
          </cell>
          <cell r="C12096">
            <v>0</v>
          </cell>
          <cell r="D12096" t="str">
            <v/>
          </cell>
          <cell r="E12096">
            <v>0</v>
          </cell>
          <cell r="F12096">
            <v>0</v>
          </cell>
          <cell r="G12096">
            <v>0</v>
          </cell>
        </row>
        <row r="12097">
          <cell r="A12097">
            <v>0</v>
          </cell>
          <cell r="B12097">
            <v>0</v>
          </cell>
          <cell r="C12097">
            <v>0</v>
          </cell>
          <cell r="D12097">
            <v>0</v>
          </cell>
          <cell r="E12097">
            <v>0</v>
          </cell>
          <cell r="F12097" t="str">
            <v>Total C</v>
          </cell>
          <cell r="G12097">
            <v>0</v>
          </cell>
        </row>
        <row r="12098">
          <cell r="A12098">
            <v>0</v>
          </cell>
          <cell r="B12098">
            <v>0</v>
          </cell>
          <cell r="C12098">
            <v>0</v>
          </cell>
          <cell r="D12098">
            <v>0</v>
          </cell>
          <cell r="E12098">
            <v>0</v>
          </cell>
          <cell r="F12098">
            <v>0</v>
          </cell>
          <cell r="G12098">
            <v>0</v>
          </cell>
        </row>
        <row r="12099">
          <cell r="A12099" t="str">
            <v/>
          </cell>
          <cell r="B12099" t="str">
            <v/>
          </cell>
          <cell r="C12099">
            <v>0</v>
          </cell>
          <cell r="D12099" t="str">
            <v>Costo  Neto</v>
          </cell>
          <cell r="E12099">
            <v>0</v>
          </cell>
          <cell r="F12099" t="str">
            <v>Total D=A+B+C</v>
          </cell>
          <cell r="G12099">
            <v>0</v>
          </cell>
        </row>
        <row r="12101">
          <cell r="A12101" t="str">
            <v>ANALISIS DE PRECIOS</v>
          </cell>
          <cell r="B12101">
            <v>0</v>
          </cell>
          <cell r="C12101">
            <v>0</v>
          </cell>
          <cell r="D12101">
            <v>0</v>
          </cell>
          <cell r="E12101">
            <v>0</v>
          </cell>
          <cell r="F12101">
            <v>0</v>
          </cell>
          <cell r="G12101">
            <v>0</v>
          </cell>
        </row>
        <row r="12102">
          <cell r="A12102" t="str">
            <v>COMITENTE:</v>
          </cell>
          <cell r="B12102" t="str">
            <v>DIRECCIÓN DE ARQUITECTURA</v>
          </cell>
          <cell r="C12102">
            <v>0</v>
          </cell>
          <cell r="D12102">
            <v>0</v>
          </cell>
          <cell r="E12102">
            <v>0</v>
          </cell>
          <cell r="F12102">
            <v>0</v>
          </cell>
          <cell r="G12102">
            <v>0</v>
          </cell>
        </row>
        <row r="12103">
          <cell r="A12103" t="str">
            <v>CONTRATISTA:</v>
          </cell>
          <cell r="B12103" t="str">
            <v>FUNCIONALES SIGOP</v>
          </cell>
          <cell r="C12103">
            <v>0</v>
          </cell>
          <cell r="D12103">
            <v>0</v>
          </cell>
          <cell r="E12103">
            <v>0</v>
          </cell>
          <cell r="F12103">
            <v>0</v>
          </cell>
          <cell r="G12103">
            <v>0</v>
          </cell>
        </row>
        <row r="12104">
          <cell r="A12104" t="str">
            <v>OBRA:</v>
          </cell>
          <cell r="B12104" t="str">
            <v>PRUEBA PLANILLA DE MEDICION</v>
          </cell>
          <cell r="C12104">
            <v>0</v>
          </cell>
          <cell r="D12104">
            <v>0</v>
          </cell>
          <cell r="E12104">
            <v>0</v>
          </cell>
          <cell r="F12104" t="str">
            <v>PRECIOS A:</v>
          </cell>
          <cell r="G12104">
            <v>0</v>
          </cell>
        </row>
        <row r="12105">
          <cell r="A12105" t="str">
            <v>UBICACIÓN:</v>
          </cell>
          <cell r="B12105" t="str">
            <v>CENTRO CIVICO</v>
          </cell>
          <cell r="C12105">
            <v>0</v>
          </cell>
          <cell r="D12105">
            <v>0</v>
          </cell>
          <cell r="E12105">
            <v>0</v>
          </cell>
          <cell r="F12105">
            <v>0</v>
          </cell>
          <cell r="G12105">
            <v>0</v>
          </cell>
        </row>
        <row r="12106">
          <cell r="A12106" t="str">
            <v>RUBRO:</v>
          </cell>
          <cell r="B12106" t="str">
            <v/>
          </cell>
          <cell r="C12106" t="str">
            <v/>
          </cell>
          <cell r="D12106">
            <v>0</v>
          </cell>
          <cell r="E12106">
            <v>0</v>
          </cell>
          <cell r="F12106">
            <v>0</v>
          </cell>
          <cell r="G12106">
            <v>0</v>
          </cell>
        </row>
        <row r="12107">
          <cell r="A12107" t="str">
            <v>ITEM:</v>
          </cell>
          <cell r="B12107" t="str">
            <v/>
          </cell>
          <cell r="C12107" t="str">
            <v/>
          </cell>
          <cell r="D12107">
            <v>0</v>
          </cell>
          <cell r="E12107">
            <v>0</v>
          </cell>
          <cell r="F12107" t="str">
            <v>UNIDAD:</v>
          </cell>
          <cell r="G12107" t="str">
            <v/>
          </cell>
        </row>
        <row r="12108">
          <cell r="A12108">
            <v>0</v>
          </cell>
          <cell r="B12108">
            <v>0</v>
          </cell>
          <cell r="C12108">
            <v>0</v>
          </cell>
          <cell r="D12108">
            <v>0</v>
          </cell>
          <cell r="E12108">
            <v>0</v>
          </cell>
          <cell r="F12108">
            <v>0</v>
          </cell>
          <cell r="G12108">
            <v>0</v>
          </cell>
        </row>
        <row r="12109">
          <cell r="A12109" t="str">
            <v>DATOS REDETERMINACION</v>
          </cell>
          <cell r="B12109">
            <v>0</v>
          </cell>
          <cell r="C12109" t="str">
            <v>DESIGNACION</v>
          </cell>
          <cell r="D12109" t="str">
            <v>U</v>
          </cell>
          <cell r="E12109" t="str">
            <v>Cantidad</v>
          </cell>
          <cell r="F12109" t="str">
            <v>$ Unitarios</v>
          </cell>
          <cell r="G12109" t="str">
            <v>$ Parcial</v>
          </cell>
        </row>
        <row r="12110">
          <cell r="A12110" t="str">
            <v>CÓDIGO</v>
          </cell>
          <cell r="B12110" t="str">
            <v>DESCRIPCIÓN</v>
          </cell>
          <cell r="C12110">
            <v>0</v>
          </cell>
          <cell r="D12110">
            <v>0</v>
          </cell>
          <cell r="E12110">
            <v>0</v>
          </cell>
          <cell r="F12110">
            <v>0</v>
          </cell>
          <cell r="G12110">
            <v>0</v>
          </cell>
        </row>
        <row r="12111">
          <cell r="A12111">
            <v>0</v>
          </cell>
          <cell r="B12111">
            <v>0</v>
          </cell>
          <cell r="C12111" t="str">
            <v>A - MATERIALES</v>
          </cell>
          <cell r="D12111">
            <v>0</v>
          </cell>
          <cell r="E12111">
            <v>0</v>
          </cell>
          <cell r="F12111">
            <v>0</v>
          </cell>
          <cell r="G12111">
            <v>0</v>
          </cell>
        </row>
        <row r="12112">
          <cell r="A12112" t="str">
            <v/>
          </cell>
          <cell r="B12112" t="str">
            <v/>
          </cell>
          <cell r="C12112">
            <v>0</v>
          </cell>
          <cell r="D12112" t="str">
            <v/>
          </cell>
          <cell r="E12112">
            <v>0</v>
          </cell>
          <cell r="F12112">
            <v>0</v>
          </cell>
          <cell r="G12112">
            <v>0</v>
          </cell>
        </row>
        <row r="12113">
          <cell r="A12113" t="str">
            <v/>
          </cell>
          <cell r="B12113" t="str">
            <v/>
          </cell>
          <cell r="C12113">
            <v>0</v>
          </cell>
          <cell r="D12113" t="str">
            <v/>
          </cell>
          <cell r="E12113">
            <v>0</v>
          </cell>
          <cell r="F12113">
            <v>0</v>
          </cell>
          <cell r="G12113">
            <v>0</v>
          </cell>
        </row>
        <row r="12114">
          <cell r="A12114" t="str">
            <v/>
          </cell>
          <cell r="B12114" t="str">
            <v/>
          </cell>
          <cell r="C12114">
            <v>0</v>
          </cell>
          <cell r="D12114" t="str">
            <v/>
          </cell>
          <cell r="E12114">
            <v>0</v>
          </cell>
          <cell r="F12114">
            <v>0</v>
          </cell>
          <cell r="G12114">
            <v>0</v>
          </cell>
        </row>
        <row r="12115">
          <cell r="A12115" t="str">
            <v/>
          </cell>
          <cell r="B12115" t="str">
            <v/>
          </cell>
          <cell r="C12115">
            <v>0</v>
          </cell>
          <cell r="D12115" t="str">
            <v/>
          </cell>
          <cell r="E12115">
            <v>0</v>
          </cell>
          <cell r="F12115">
            <v>0</v>
          </cell>
          <cell r="G12115">
            <v>0</v>
          </cell>
        </row>
        <row r="12116">
          <cell r="A12116" t="str">
            <v/>
          </cell>
          <cell r="B12116" t="str">
            <v/>
          </cell>
          <cell r="C12116">
            <v>0</v>
          </cell>
          <cell r="D12116" t="str">
            <v/>
          </cell>
          <cell r="E12116">
            <v>0</v>
          </cell>
          <cell r="F12116">
            <v>0</v>
          </cell>
          <cell r="G12116">
            <v>0</v>
          </cell>
        </row>
        <row r="12117">
          <cell r="A12117" t="str">
            <v/>
          </cell>
          <cell r="B12117" t="str">
            <v/>
          </cell>
          <cell r="C12117">
            <v>0</v>
          </cell>
          <cell r="D12117" t="str">
            <v/>
          </cell>
          <cell r="E12117">
            <v>0</v>
          </cell>
          <cell r="F12117">
            <v>0</v>
          </cell>
          <cell r="G12117">
            <v>0</v>
          </cell>
        </row>
        <row r="12118">
          <cell r="A12118" t="str">
            <v/>
          </cell>
          <cell r="B12118" t="str">
            <v/>
          </cell>
          <cell r="C12118">
            <v>0</v>
          </cell>
          <cell r="D12118" t="str">
            <v/>
          </cell>
          <cell r="E12118">
            <v>0</v>
          </cell>
          <cell r="F12118">
            <v>0</v>
          </cell>
          <cell r="G12118">
            <v>0</v>
          </cell>
        </row>
        <row r="12119">
          <cell r="A12119" t="str">
            <v/>
          </cell>
          <cell r="B12119" t="str">
            <v/>
          </cell>
          <cell r="C12119">
            <v>0</v>
          </cell>
          <cell r="D12119" t="str">
            <v/>
          </cell>
          <cell r="E12119">
            <v>0</v>
          </cell>
          <cell r="F12119">
            <v>0</v>
          </cell>
          <cell r="G12119">
            <v>0</v>
          </cell>
        </row>
        <row r="12120">
          <cell r="A12120" t="str">
            <v/>
          </cell>
          <cell r="B12120" t="str">
            <v/>
          </cell>
          <cell r="C12120">
            <v>0</v>
          </cell>
          <cell r="D12120" t="str">
            <v/>
          </cell>
          <cell r="E12120">
            <v>0</v>
          </cell>
          <cell r="F12120">
            <v>0</v>
          </cell>
          <cell r="G12120">
            <v>0</v>
          </cell>
        </row>
        <row r="12121">
          <cell r="A12121" t="str">
            <v/>
          </cell>
          <cell r="B12121" t="str">
            <v/>
          </cell>
          <cell r="C12121">
            <v>0</v>
          </cell>
          <cell r="D12121" t="str">
            <v/>
          </cell>
          <cell r="E12121">
            <v>0</v>
          </cell>
          <cell r="F12121">
            <v>0</v>
          </cell>
          <cell r="G12121">
            <v>0</v>
          </cell>
        </row>
        <row r="12122">
          <cell r="A12122" t="str">
            <v/>
          </cell>
          <cell r="B12122" t="str">
            <v/>
          </cell>
          <cell r="C12122">
            <v>0</v>
          </cell>
          <cell r="D12122" t="str">
            <v/>
          </cell>
          <cell r="E12122">
            <v>0</v>
          </cell>
          <cell r="F12122">
            <v>0</v>
          </cell>
          <cell r="G12122">
            <v>0</v>
          </cell>
        </row>
        <row r="12123">
          <cell r="A12123" t="str">
            <v/>
          </cell>
          <cell r="B12123" t="str">
            <v/>
          </cell>
          <cell r="C12123">
            <v>0</v>
          </cell>
          <cell r="D12123" t="str">
            <v/>
          </cell>
          <cell r="E12123">
            <v>0</v>
          </cell>
          <cell r="F12123">
            <v>0</v>
          </cell>
          <cell r="G12123">
            <v>0</v>
          </cell>
        </row>
        <row r="12124">
          <cell r="A12124" t="str">
            <v/>
          </cell>
          <cell r="B12124" t="str">
            <v/>
          </cell>
          <cell r="C12124">
            <v>0</v>
          </cell>
          <cell r="D12124" t="str">
            <v/>
          </cell>
          <cell r="E12124">
            <v>0</v>
          </cell>
          <cell r="F12124">
            <v>0</v>
          </cell>
          <cell r="G12124">
            <v>0</v>
          </cell>
        </row>
        <row r="12125">
          <cell r="A12125" t="str">
            <v/>
          </cell>
          <cell r="B12125" t="str">
            <v/>
          </cell>
          <cell r="C12125">
            <v>0</v>
          </cell>
          <cell r="D12125" t="str">
            <v/>
          </cell>
          <cell r="E12125">
            <v>0</v>
          </cell>
          <cell r="F12125">
            <v>0</v>
          </cell>
          <cell r="G12125">
            <v>0</v>
          </cell>
        </row>
        <row r="12126">
          <cell r="A12126">
            <v>0</v>
          </cell>
          <cell r="B12126">
            <v>0</v>
          </cell>
          <cell r="C12126">
            <v>0</v>
          </cell>
          <cell r="D12126">
            <v>0</v>
          </cell>
          <cell r="E12126">
            <v>0</v>
          </cell>
          <cell r="F12126" t="str">
            <v>Total A</v>
          </cell>
          <cell r="G12126">
            <v>0</v>
          </cell>
        </row>
        <row r="12127">
          <cell r="A12127">
            <v>0</v>
          </cell>
          <cell r="B12127">
            <v>0</v>
          </cell>
          <cell r="C12127" t="str">
            <v>B - MANO DE OBRA</v>
          </cell>
          <cell r="D12127">
            <v>0</v>
          </cell>
          <cell r="E12127">
            <v>0</v>
          </cell>
          <cell r="F12127">
            <v>0</v>
          </cell>
          <cell r="G12127">
            <v>0</v>
          </cell>
        </row>
        <row r="12128">
          <cell r="A12128" t="str">
            <v/>
          </cell>
          <cell r="B12128">
            <v>0</v>
          </cell>
          <cell r="C12128">
            <v>0</v>
          </cell>
          <cell r="D12128" t="str">
            <v/>
          </cell>
          <cell r="E12128">
            <v>0</v>
          </cell>
          <cell r="F12128">
            <v>0</v>
          </cell>
          <cell r="G12128">
            <v>0</v>
          </cell>
        </row>
        <row r="12129">
          <cell r="A12129" t="str">
            <v/>
          </cell>
          <cell r="B12129">
            <v>0</v>
          </cell>
          <cell r="C12129">
            <v>0</v>
          </cell>
          <cell r="D12129" t="str">
            <v/>
          </cell>
          <cell r="E12129">
            <v>0</v>
          </cell>
          <cell r="F12129">
            <v>0</v>
          </cell>
          <cell r="G12129">
            <v>0</v>
          </cell>
        </row>
        <row r="12130">
          <cell r="A12130" t="str">
            <v/>
          </cell>
          <cell r="B12130">
            <v>0</v>
          </cell>
          <cell r="C12130">
            <v>0</v>
          </cell>
          <cell r="D12130" t="str">
            <v/>
          </cell>
          <cell r="E12130">
            <v>0</v>
          </cell>
          <cell r="F12130">
            <v>0</v>
          </cell>
          <cell r="G12130">
            <v>0</v>
          </cell>
        </row>
        <row r="12131">
          <cell r="A12131" t="str">
            <v/>
          </cell>
          <cell r="B12131">
            <v>0</v>
          </cell>
          <cell r="C12131">
            <v>0</v>
          </cell>
          <cell r="D12131" t="str">
            <v/>
          </cell>
          <cell r="E12131">
            <v>0</v>
          </cell>
          <cell r="F12131">
            <v>0</v>
          </cell>
          <cell r="G12131">
            <v>0</v>
          </cell>
        </row>
        <row r="12132">
          <cell r="A12132" t="str">
            <v/>
          </cell>
          <cell r="B12132">
            <v>0</v>
          </cell>
          <cell r="C12132">
            <v>0</v>
          </cell>
          <cell r="D12132" t="str">
            <v/>
          </cell>
          <cell r="E12132">
            <v>0</v>
          </cell>
          <cell r="F12132">
            <v>0</v>
          </cell>
          <cell r="G12132">
            <v>0</v>
          </cell>
        </row>
        <row r="12133">
          <cell r="A12133" t="str">
            <v/>
          </cell>
          <cell r="B12133">
            <v>0</v>
          </cell>
          <cell r="C12133">
            <v>0</v>
          </cell>
          <cell r="D12133" t="str">
            <v/>
          </cell>
          <cell r="E12133">
            <v>0</v>
          </cell>
          <cell r="F12133">
            <v>0</v>
          </cell>
          <cell r="G12133">
            <v>0</v>
          </cell>
        </row>
        <row r="12134">
          <cell r="A12134" t="str">
            <v/>
          </cell>
          <cell r="B12134">
            <v>0</v>
          </cell>
          <cell r="C12134">
            <v>0</v>
          </cell>
          <cell r="D12134" t="str">
            <v/>
          </cell>
          <cell r="E12134">
            <v>0</v>
          </cell>
          <cell r="F12134">
            <v>0</v>
          </cell>
          <cell r="G12134">
            <v>0</v>
          </cell>
        </row>
        <row r="12135">
          <cell r="A12135" t="str">
            <v/>
          </cell>
          <cell r="B12135">
            <v>0</v>
          </cell>
          <cell r="C12135">
            <v>0</v>
          </cell>
          <cell r="D12135" t="str">
            <v/>
          </cell>
          <cell r="E12135">
            <v>0</v>
          </cell>
          <cell r="F12135">
            <v>0</v>
          </cell>
          <cell r="G12135">
            <v>0</v>
          </cell>
        </row>
        <row r="12136">
          <cell r="A12136">
            <v>0</v>
          </cell>
          <cell r="B12136">
            <v>0</v>
          </cell>
          <cell r="C12136">
            <v>0</v>
          </cell>
          <cell r="D12136">
            <v>0</v>
          </cell>
          <cell r="E12136">
            <v>0</v>
          </cell>
          <cell r="F12136" t="str">
            <v>Total B</v>
          </cell>
          <cell r="G12136">
            <v>0</v>
          </cell>
        </row>
        <row r="12137">
          <cell r="A12137">
            <v>0</v>
          </cell>
          <cell r="B12137">
            <v>0</v>
          </cell>
          <cell r="C12137" t="str">
            <v>C - EQUIPOS</v>
          </cell>
          <cell r="D12137">
            <v>0</v>
          </cell>
          <cell r="E12137">
            <v>0</v>
          </cell>
          <cell r="F12137">
            <v>0</v>
          </cell>
          <cell r="G12137">
            <v>0</v>
          </cell>
        </row>
        <row r="12138">
          <cell r="A12138" t="str">
            <v/>
          </cell>
          <cell r="B12138" t="str">
            <v/>
          </cell>
          <cell r="C12138">
            <v>0</v>
          </cell>
          <cell r="D12138" t="str">
            <v/>
          </cell>
          <cell r="E12138">
            <v>0</v>
          </cell>
          <cell r="F12138">
            <v>0</v>
          </cell>
          <cell r="G12138">
            <v>0</v>
          </cell>
        </row>
        <row r="12139">
          <cell r="A12139" t="str">
            <v/>
          </cell>
          <cell r="B12139" t="str">
            <v/>
          </cell>
          <cell r="C12139">
            <v>0</v>
          </cell>
          <cell r="D12139" t="str">
            <v/>
          </cell>
          <cell r="E12139">
            <v>0</v>
          </cell>
          <cell r="F12139">
            <v>0</v>
          </cell>
          <cell r="G12139">
            <v>0</v>
          </cell>
        </row>
        <row r="12140">
          <cell r="A12140" t="str">
            <v/>
          </cell>
          <cell r="B12140" t="str">
            <v/>
          </cell>
          <cell r="C12140">
            <v>0</v>
          </cell>
          <cell r="D12140" t="str">
            <v/>
          </cell>
          <cell r="E12140">
            <v>0</v>
          </cell>
          <cell r="F12140">
            <v>0</v>
          </cell>
          <cell r="G12140">
            <v>0</v>
          </cell>
        </row>
        <row r="12141">
          <cell r="A12141" t="str">
            <v/>
          </cell>
          <cell r="B12141" t="str">
            <v/>
          </cell>
          <cell r="C12141">
            <v>0</v>
          </cell>
          <cell r="D12141" t="str">
            <v/>
          </cell>
          <cell r="E12141">
            <v>0</v>
          </cell>
          <cell r="F12141">
            <v>0</v>
          </cell>
          <cell r="G12141">
            <v>0</v>
          </cell>
        </row>
        <row r="12142">
          <cell r="A12142" t="str">
            <v/>
          </cell>
          <cell r="B12142" t="str">
            <v/>
          </cell>
          <cell r="C12142">
            <v>0</v>
          </cell>
          <cell r="D12142" t="str">
            <v/>
          </cell>
          <cell r="E12142">
            <v>0</v>
          </cell>
          <cell r="F12142">
            <v>0</v>
          </cell>
          <cell r="G12142">
            <v>0</v>
          </cell>
        </row>
        <row r="12143">
          <cell r="A12143" t="str">
            <v/>
          </cell>
          <cell r="B12143" t="str">
            <v/>
          </cell>
          <cell r="C12143">
            <v>0</v>
          </cell>
          <cell r="D12143" t="str">
            <v/>
          </cell>
          <cell r="E12143">
            <v>0</v>
          </cell>
          <cell r="F12143">
            <v>0</v>
          </cell>
          <cell r="G12143">
            <v>0</v>
          </cell>
        </row>
        <row r="12144">
          <cell r="A12144" t="str">
            <v/>
          </cell>
          <cell r="B12144" t="str">
            <v/>
          </cell>
          <cell r="C12144">
            <v>0</v>
          </cell>
          <cell r="D12144" t="str">
            <v/>
          </cell>
          <cell r="E12144">
            <v>0</v>
          </cell>
          <cell r="F12144">
            <v>0</v>
          </cell>
          <cell r="G12144">
            <v>0</v>
          </cell>
        </row>
        <row r="12145">
          <cell r="A12145" t="str">
            <v/>
          </cell>
          <cell r="B12145" t="str">
            <v/>
          </cell>
          <cell r="C12145">
            <v>0</v>
          </cell>
          <cell r="D12145" t="str">
            <v/>
          </cell>
          <cell r="E12145">
            <v>0</v>
          </cell>
          <cell r="F12145">
            <v>0</v>
          </cell>
          <cell r="G12145">
            <v>0</v>
          </cell>
        </row>
        <row r="12146">
          <cell r="A12146" t="str">
            <v/>
          </cell>
          <cell r="B12146" t="str">
            <v/>
          </cell>
          <cell r="C12146">
            <v>0</v>
          </cell>
          <cell r="D12146" t="str">
            <v/>
          </cell>
          <cell r="E12146">
            <v>0</v>
          </cell>
          <cell r="F12146">
            <v>0</v>
          </cell>
          <cell r="G12146">
            <v>0</v>
          </cell>
        </row>
        <row r="12147">
          <cell r="A12147">
            <v>0</v>
          </cell>
          <cell r="B12147">
            <v>0</v>
          </cell>
          <cell r="C12147">
            <v>0</v>
          </cell>
          <cell r="D12147">
            <v>0</v>
          </cell>
          <cell r="E12147">
            <v>0</v>
          </cell>
          <cell r="F12147" t="str">
            <v>Total C</v>
          </cell>
          <cell r="G12147">
            <v>0</v>
          </cell>
        </row>
        <row r="12148">
          <cell r="A12148">
            <v>0</v>
          </cell>
          <cell r="B12148">
            <v>0</v>
          </cell>
          <cell r="C12148">
            <v>0</v>
          </cell>
          <cell r="D12148">
            <v>0</v>
          </cell>
          <cell r="E12148">
            <v>0</v>
          </cell>
          <cell r="F12148">
            <v>0</v>
          </cell>
          <cell r="G12148">
            <v>0</v>
          </cell>
        </row>
        <row r="12149">
          <cell r="A12149" t="str">
            <v/>
          </cell>
          <cell r="B12149" t="str">
            <v/>
          </cell>
          <cell r="C12149">
            <v>0</v>
          </cell>
          <cell r="D12149" t="str">
            <v>Costo  Neto</v>
          </cell>
          <cell r="E12149">
            <v>0</v>
          </cell>
          <cell r="F12149" t="str">
            <v>Total D=A+B+C</v>
          </cell>
          <cell r="G12149">
            <v>0</v>
          </cell>
        </row>
        <row r="12151">
          <cell r="A12151" t="str">
            <v>ANALISIS DE PRECIOS</v>
          </cell>
          <cell r="B12151">
            <v>0</v>
          </cell>
          <cell r="C12151">
            <v>0</v>
          </cell>
          <cell r="D12151">
            <v>0</v>
          </cell>
          <cell r="E12151">
            <v>0</v>
          </cell>
          <cell r="F12151">
            <v>0</v>
          </cell>
          <cell r="G12151">
            <v>0</v>
          </cell>
        </row>
        <row r="12152">
          <cell r="A12152" t="str">
            <v>COMITENTE:</v>
          </cell>
          <cell r="B12152" t="str">
            <v>DIRECCIÓN DE ARQUITECTURA</v>
          </cell>
          <cell r="C12152">
            <v>0</v>
          </cell>
          <cell r="D12152">
            <v>0</v>
          </cell>
          <cell r="E12152">
            <v>0</v>
          </cell>
          <cell r="F12152">
            <v>0</v>
          </cell>
          <cell r="G12152">
            <v>0</v>
          </cell>
        </row>
        <row r="12153">
          <cell r="A12153" t="str">
            <v>CONTRATISTA:</v>
          </cell>
          <cell r="B12153" t="str">
            <v>FUNCIONALES SIGOP</v>
          </cell>
          <cell r="C12153">
            <v>0</v>
          </cell>
          <cell r="D12153">
            <v>0</v>
          </cell>
          <cell r="E12153">
            <v>0</v>
          </cell>
          <cell r="F12153">
            <v>0</v>
          </cell>
          <cell r="G12153">
            <v>0</v>
          </cell>
        </row>
        <row r="12154">
          <cell r="A12154" t="str">
            <v>OBRA:</v>
          </cell>
          <cell r="B12154" t="str">
            <v>PRUEBA PLANILLA DE MEDICION</v>
          </cell>
          <cell r="C12154">
            <v>0</v>
          </cell>
          <cell r="D12154">
            <v>0</v>
          </cell>
          <cell r="E12154">
            <v>0</v>
          </cell>
          <cell r="F12154" t="str">
            <v>PRECIOS A:</v>
          </cell>
          <cell r="G12154">
            <v>0</v>
          </cell>
        </row>
        <row r="12155">
          <cell r="A12155" t="str">
            <v>UBICACIÓN:</v>
          </cell>
          <cell r="B12155" t="str">
            <v>CENTRO CIVICO</v>
          </cell>
          <cell r="C12155">
            <v>0</v>
          </cell>
          <cell r="D12155">
            <v>0</v>
          </cell>
          <cell r="E12155">
            <v>0</v>
          </cell>
          <cell r="F12155">
            <v>0</v>
          </cell>
          <cell r="G12155">
            <v>0</v>
          </cell>
        </row>
        <row r="12156">
          <cell r="A12156" t="str">
            <v>RUBRO:</v>
          </cell>
          <cell r="B12156" t="str">
            <v/>
          </cell>
          <cell r="C12156" t="str">
            <v/>
          </cell>
          <cell r="D12156">
            <v>0</v>
          </cell>
          <cell r="E12156">
            <v>0</v>
          </cell>
          <cell r="F12156">
            <v>0</v>
          </cell>
          <cell r="G12156">
            <v>0</v>
          </cell>
        </row>
        <row r="12157">
          <cell r="A12157" t="str">
            <v>ITEM:</v>
          </cell>
          <cell r="B12157" t="str">
            <v/>
          </cell>
          <cell r="C12157" t="str">
            <v/>
          </cell>
          <cell r="D12157">
            <v>0</v>
          </cell>
          <cell r="E12157">
            <v>0</v>
          </cell>
          <cell r="F12157" t="str">
            <v>UNIDAD:</v>
          </cell>
          <cell r="G12157" t="str">
            <v/>
          </cell>
        </row>
        <row r="12158">
          <cell r="A12158">
            <v>0</v>
          </cell>
          <cell r="B12158">
            <v>0</v>
          </cell>
          <cell r="C12158">
            <v>0</v>
          </cell>
          <cell r="D12158">
            <v>0</v>
          </cell>
          <cell r="E12158">
            <v>0</v>
          </cell>
          <cell r="F12158">
            <v>0</v>
          </cell>
          <cell r="G12158">
            <v>0</v>
          </cell>
        </row>
        <row r="12159">
          <cell r="A12159" t="str">
            <v>DATOS REDETERMINACION</v>
          </cell>
          <cell r="B12159">
            <v>0</v>
          </cell>
          <cell r="C12159" t="str">
            <v>DESIGNACION</v>
          </cell>
          <cell r="D12159" t="str">
            <v>U</v>
          </cell>
          <cell r="E12159" t="str">
            <v>Cantidad</v>
          </cell>
          <cell r="F12159" t="str">
            <v>$ Unitarios</v>
          </cell>
          <cell r="G12159" t="str">
            <v>$ Parcial</v>
          </cell>
        </row>
        <row r="12160">
          <cell r="A12160" t="str">
            <v>CÓDIGO</v>
          </cell>
          <cell r="B12160" t="str">
            <v>DESCRIPCIÓN</v>
          </cell>
          <cell r="C12160">
            <v>0</v>
          </cell>
          <cell r="D12160">
            <v>0</v>
          </cell>
          <cell r="E12160">
            <v>0</v>
          </cell>
          <cell r="F12160">
            <v>0</v>
          </cell>
          <cell r="G12160">
            <v>0</v>
          </cell>
        </row>
        <row r="12161">
          <cell r="A12161">
            <v>0</v>
          </cell>
          <cell r="B12161">
            <v>0</v>
          </cell>
          <cell r="C12161" t="str">
            <v>A - MATERIALES</v>
          </cell>
          <cell r="D12161">
            <v>0</v>
          </cell>
          <cell r="E12161">
            <v>0</v>
          </cell>
          <cell r="F12161">
            <v>0</v>
          </cell>
          <cell r="G12161">
            <v>0</v>
          </cell>
        </row>
        <row r="12162">
          <cell r="A12162" t="str">
            <v/>
          </cell>
          <cell r="B12162" t="str">
            <v/>
          </cell>
          <cell r="C12162">
            <v>0</v>
          </cell>
          <cell r="D12162" t="str">
            <v/>
          </cell>
          <cell r="E12162">
            <v>0</v>
          </cell>
          <cell r="F12162">
            <v>0</v>
          </cell>
          <cell r="G12162">
            <v>0</v>
          </cell>
        </row>
        <row r="12163">
          <cell r="A12163" t="str">
            <v/>
          </cell>
          <cell r="B12163" t="str">
            <v/>
          </cell>
          <cell r="C12163">
            <v>0</v>
          </cell>
          <cell r="D12163" t="str">
            <v/>
          </cell>
          <cell r="E12163">
            <v>0</v>
          </cell>
          <cell r="F12163">
            <v>0</v>
          </cell>
          <cell r="G12163">
            <v>0</v>
          </cell>
        </row>
        <row r="12164">
          <cell r="A12164" t="str">
            <v/>
          </cell>
          <cell r="B12164" t="str">
            <v/>
          </cell>
          <cell r="C12164">
            <v>0</v>
          </cell>
          <cell r="D12164" t="str">
            <v/>
          </cell>
          <cell r="E12164">
            <v>0</v>
          </cell>
          <cell r="F12164">
            <v>0</v>
          </cell>
          <cell r="G12164">
            <v>0</v>
          </cell>
        </row>
        <row r="12165">
          <cell r="A12165" t="str">
            <v/>
          </cell>
          <cell r="B12165" t="str">
            <v/>
          </cell>
          <cell r="C12165">
            <v>0</v>
          </cell>
          <cell r="D12165" t="str">
            <v/>
          </cell>
          <cell r="E12165">
            <v>0</v>
          </cell>
          <cell r="F12165">
            <v>0</v>
          </cell>
          <cell r="G12165">
            <v>0</v>
          </cell>
        </row>
        <row r="12166">
          <cell r="A12166" t="str">
            <v/>
          </cell>
          <cell r="B12166" t="str">
            <v/>
          </cell>
          <cell r="C12166">
            <v>0</v>
          </cell>
          <cell r="D12166" t="str">
            <v/>
          </cell>
          <cell r="E12166">
            <v>0</v>
          </cell>
          <cell r="F12166">
            <v>0</v>
          </cell>
          <cell r="G12166">
            <v>0</v>
          </cell>
        </row>
        <row r="12167">
          <cell r="A12167" t="str">
            <v/>
          </cell>
          <cell r="B12167" t="str">
            <v/>
          </cell>
          <cell r="C12167">
            <v>0</v>
          </cell>
          <cell r="D12167" t="str">
            <v/>
          </cell>
          <cell r="E12167">
            <v>0</v>
          </cell>
          <cell r="F12167">
            <v>0</v>
          </cell>
          <cell r="G12167">
            <v>0</v>
          </cell>
        </row>
        <row r="12168">
          <cell r="A12168" t="str">
            <v/>
          </cell>
          <cell r="B12168" t="str">
            <v/>
          </cell>
          <cell r="C12168">
            <v>0</v>
          </cell>
          <cell r="D12168" t="str">
            <v/>
          </cell>
          <cell r="E12168">
            <v>0</v>
          </cell>
          <cell r="F12168">
            <v>0</v>
          </cell>
          <cell r="G12168">
            <v>0</v>
          </cell>
        </row>
        <row r="12169">
          <cell r="A12169" t="str">
            <v/>
          </cell>
          <cell r="B12169" t="str">
            <v/>
          </cell>
          <cell r="C12169">
            <v>0</v>
          </cell>
          <cell r="D12169" t="str">
            <v/>
          </cell>
          <cell r="E12169">
            <v>0</v>
          </cell>
          <cell r="F12169">
            <v>0</v>
          </cell>
          <cell r="G12169">
            <v>0</v>
          </cell>
        </row>
        <row r="12170">
          <cell r="A12170" t="str">
            <v/>
          </cell>
          <cell r="B12170" t="str">
            <v/>
          </cell>
          <cell r="C12170">
            <v>0</v>
          </cell>
          <cell r="D12170" t="str">
            <v/>
          </cell>
          <cell r="E12170">
            <v>0</v>
          </cell>
          <cell r="F12170">
            <v>0</v>
          </cell>
          <cell r="G12170">
            <v>0</v>
          </cell>
        </row>
        <row r="12171">
          <cell r="A12171" t="str">
            <v/>
          </cell>
          <cell r="B12171" t="str">
            <v/>
          </cell>
          <cell r="C12171">
            <v>0</v>
          </cell>
          <cell r="D12171" t="str">
            <v/>
          </cell>
          <cell r="E12171">
            <v>0</v>
          </cell>
          <cell r="F12171">
            <v>0</v>
          </cell>
          <cell r="G12171">
            <v>0</v>
          </cell>
        </row>
        <row r="12172">
          <cell r="A12172" t="str">
            <v/>
          </cell>
          <cell r="B12172" t="str">
            <v/>
          </cell>
          <cell r="C12172">
            <v>0</v>
          </cell>
          <cell r="D12172" t="str">
            <v/>
          </cell>
          <cell r="E12172">
            <v>0</v>
          </cell>
          <cell r="F12172">
            <v>0</v>
          </cell>
          <cell r="G12172">
            <v>0</v>
          </cell>
        </row>
        <row r="12173">
          <cell r="A12173" t="str">
            <v/>
          </cell>
          <cell r="B12173" t="str">
            <v/>
          </cell>
          <cell r="C12173">
            <v>0</v>
          </cell>
          <cell r="D12173" t="str">
            <v/>
          </cell>
          <cell r="E12173">
            <v>0</v>
          </cell>
          <cell r="F12173">
            <v>0</v>
          </cell>
          <cell r="G12173">
            <v>0</v>
          </cell>
        </row>
        <row r="12174">
          <cell r="A12174" t="str">
            <v/>
          </cell>
          <cell r="B12174" t="str">
            <v/>
          </cell>
          <cell r="C12174">
            <v>0</v>
          </cell>
          <cell r="D12174" t="str">
            <v/>
          </cell>
          <cell r="E12174">
            <v>0</v>
          </cell>
          <cell r="F12174">
            <v>0</v>
          </cell>
          <cell r="G12174">
            <v>0</v>
          </cell>
        </row>
        <row r="12175">
          <cell r="A12175" t="str">
            <v/>
          </cell>
          <cell r="B12175" t="str">
            <v/>
          </cell>
          <cell r="C12175">
            <v>0</v>
          </cell>
          <cell r="D12175" t="str">
            <v/>
          </cell>
          <cell r="E12175">
            <v>0</v>
          </cell>
          <cell r="F12175">
            <v>0</v>
          </cell>
          <cell r="G12175">
            <v>0</v>
          </cell>
        </row>
        <row r="12176">
          <cell r="A12176">
            <v>0</v>
          </cell>
          <cell r="B12176">
            <v>0</v>
          </cell>
          <cell r="C12176">
            <v>0</v>
          </cell>
          <cell r="D12176">
            <v>0</v>
          </cell>
          <cell r="E12176">
            <v>0</v>
          </cell>
          <cell r="F12176" t="str">
            <v>Total A</v>
          </cell>
          <cell r="G12176">
            <v>0</v>
          </cell>
        </row>
        <row r="12177">
          <cell r="A12177">
            <v>0</v>
          </cell>
          <cell r="B12177">
            <v>0</v>
          </cell>
          <cell r="C12177" t="str">
            <v>B - MANO DE OBRA</v>
          </cell>
          <cell r="D12177">
            <v>0</v>
          </cell>
          <cell r="E12177">
            <v>0</v>
          </cell>
          <cell r="F12177">
            <v>0</v>
          </cell>
          <cell r="G12177">
            <v>0</v>
          </cell>
        </row>
        <row r="12178">
          <cell r="A12178" t="str">
            <v/>
          </cell>
          <cell r="B12178">
            <v>0</v>
          </cell>
          <cell r="C12178">
            <v>0</v>
          </cell>
          <cell r="D12178" t="str">
            <v/>
          </cell>
          <cell r="E12178">
            <v>0</v>
          </cell>
          <cell r="F12178">
            <v>0</v>
          </cell>
          <cell r="G12178">
            <v>0</v>
          </cell>
        </row>
        <row r="12179">
          <cell r="A12179" t="str">
            <v/>
          </cell>
          <cell r="B12179">
            <v>0</v>
          </cell>
          <cell r="C12179">
            <v>0</v>
          </cell>
          <cell r="D12179" t="str">
            <v/>
          </cell>
          <cell r="E12179">
            <v>0</v>
          </cell>
          <cell r="F12179">
            <v>0</v>
          </cell>
          <cell r="G12179">
            <v>0</v>
          </cell>
        </row>
        <row r="12180">
          <cell r="A12180" t="str">
            <v/>
          </cell>
          <cell r="B12180">
            <v>0</v>
          </cell>
          <cell r="C12180">
            <v>0</v>
          </cell>
          <cell r="D12180" t="str">
            <v/>
          </cell>
          <cell r="E12180">
            <v>0</v>
          </cell>
          <cell r="F12180">
            <v>0</v>
          </cell>
          <cell r="G12180">
            <v>0</v>
          </cell>
        </row>
        <row r="12181">
          <cell r="A12181" t="str">
            <v/>
          </cell>
          <cell r="B12181">
            <v>0</v>
          </cell>
          <cell r="C12181">
            <v>0</v>
          </cell>
          <cell r="D12181" t="str">
            <v/>
          </cell>
          <cell r="E12181">
            <v>0</v>
          </cell>
          <cell r="F12181">
            <v>0</v>
          </cell>
          <cell r="G12181">
            <v>0</v>
          </cell>
        </row>
        <row r="12182">
          <cell r="A12182" t="str">
            <v/>
          </cell>
          <cell r="B12182">
            <v>0</v>
          </cell>
          <cell r="C12182">
            <v>0</v>
          </cell>
          <cell r="D12182" t="str">
            <v/>
          </cell>
          <cell r="E12182">
            <v>0</v>
          </cell>
          <cell r="F12182">
            <v>0</v>
          </cell>
          <cell r="G12182">
            <v>0</v>
          </cell>
        </row>
        <row r="12183">
          <cell r="A12183" t="str">
            <v/>
          </cell>
          <cell r="B12183">
            <v>0</v>
          </cell>
          <cell r="C12183">
            <v>0</v>
          </cell>
          <cell r="D12183" t="str">
            <v/>
          </cell>
          <cell r="E12183">
            <v>0</v>
          </cell>
          <cell r="F12183">
            <v>0</v>
          </cell>
          <cell r="G12183">
            <v>0</v>
          </cell>
        </row>
        <row r="12184">
          <cell r="A12184" t="str">
            <v/>
          </cell>
          <cell r="B12184">
            <v>0</v>
          </cell>
          <cell r="C12184">
            <v>0</v>
          </cell>
          <cell r="D12184" t="str">
            <v/>
          </cell>
          <cell r="E12184">
            <v>0</v>
          </cell>
          <cell r="F12184">
            <v>0</v>
          </cell>
          <cell r="G12184">
            <v>0</v>
          </cell>
        </row>
        <row r="12185">
          <cell r="A12185" t="str">
            <v/>
          </cell>
          <cell r="B12185">
            <v>0</v>
          </cell>
          <cell r="C12185">
            <v>0</v>
          </cell>
          <cell r="D12185" t="str">
            <v/>
          </cell>
          <cell r="E12185">
            <v>0</v>
          </cell>
          <cell r="F12185">
            <v>0</v>
          </cell>
          <cell r="G12185">
            <v>0</v>
          </cell>
        </row>
        <row r="12186">
          <cell r="A12186">
            <v>0</v>
          </cell>
          <cell r="B12186">
            <v>0</v>
          </cell>
          <cell r="C12186">
            <v>0</v>
          </cell>
          <cell r="D12186">
            <v>0</v>
          </cell>
          <cell r="E12186">
            <v>0</v>
          </cell>
          <cell r="F12186" t="str">
            <v>Total B</v>
          </cell>
          <cell r="G12186">
            <v>0</v>
          </cell>
        </row>
        <row r="12187">
          <cell r="A12187">
            <v>0</v>
          </cell>
          <cell r="B12187">
            <v>0</v>
          </cell>
          <cell r="C12187" t="str">
            <v>C - EQUIPOS</v>
          </cell>
          <cell r="D12187">
            <v>0</v>
          </cell>
          <cell r="E12187">
            <v>0</v>
          </cell>
          <cell r="F12187">
            <v>0</v>
          </cell>
          <cell r="G12187">
            <v>0</v>
          </cell>
        </row>
        <row r="12188">
          <cell r="A12188" t="str">
            <v/>
          </cell>
          <cell r="B12188" t="str">
            <v/>
          </cell>
          <cell r="C12188">
            <v>0</v>
          </cell>
          <cell r="D12188" t="str">
            <v/>
          </cell>
          <cell r="E12188">
            <v>0</v>
          </cell>
          <cell r="F12188">
            <v>0</v>
          </cell>
          <cell r="G12188">
            <v>0</v>
          </cell>
        </row>
        <row r="12189">
          <cell r="A12189" t="str">
            <v/>
          </cell>
          <cell r="B12189" t="str">
            <v/>
          </cell>
          <cell r="C12189">
            <v>0</v>
          </cell>
          <cell r="D12189" t="str">
            <v/>
          </cell>
          <cell r="E12189">
            <v>0</v>
          </cell>
          <cell r="F12189">
            <v>0</v>
          </cell>
          <cell r="G12189">
            <v>0</v>
          </cell>
        </row>
        <row r="12190">
          <cell r="A12190" t="str">
            <v/>
          </cell>
          <cell r="B12190" t="str">
            <v/>
          </cell>
          <cell r="C12190">
            <v>0</v>
          </cell>
          <cell r="D12190" t="str">
            <v/>
          </cell>
          <cell r="E12190">
            <v>0</v>
          </cell>
          <cell r="F12190">
            <v>0</v>
          </cell>
          <cell r="G12190">
            <v>0</v>
          </cell>
        </row>
        <row r="12191">
          <cell r="A12191" t="str">
            <v/>
          </cell>
          <cell r="B12191" t="str">
            <v/>
          </cell>
          <cell r="C12191">
            <v>0</v>
          </cell>
          <cell r="D12191" t="str">
            <v/>
          </cell>
          <cell r="E12191">
            <v>0</v>
          </cell>
          <cell r="F12191">
            <v>0</v>
          </cell>
          <cell r="G12191">
            <v>0</v>
          </cell>
        </row>
        <row r="12192">
          <cell r="A12192" t="str">
            <v/>
          </cell>
          <cell r="B12192" t="str">
            <v/>
          </cell>
          <cell r="C12192">
            <v>0</v>
          </cell>
          <cell r="D12192" t="str">
            <v/>
          </cell>
          <cell r="E12192">
            <v>0</v>
          </cell>
          <cell r="F12192">
            <v>0</v>
          </cell>
          <cell r="G12192">
            <v>0</v>
          </cell>
        </row>
        <row r="12193">
          <cell r="A12193" t="str">
            <v/>
          </cell>
          <cell r="B12193" t="str">
            <v/>
          </cell>
          <cell r="C12193">
            <v>0</v>
          </cell>
          <cell r="D12193" t="str">
            <v/>
          </cell>
          <cell r="E12193">
            <v>0</v>
          </cell>
          <cell r="F12193">
            <v>0</v>
          </cell>
          <cell r="G12193">
            <v>0</v>
          </cell>
        </row>
        <row r="12194">
          <cell r="A12194" t="str">
            <v/>
          </cell>
          <cell r="B12194" t="str">
            <v/>
          </cell>
          <cell r="C12194">
            <v>0</v>
          </cell>
          <cell r="D12194" t="str">
            <v/>
          </cell>
          <cell r="E12194">
            <v>0</v>
          </cell>
          <cell r="F12194">
            <v>0</v>
          </cell>
          <cell r="G12194">
            <v>0</v>
          </cell>
        </row>
        <row r="12195">
          <cell r="A12195" t="str">
            <v/>
          </cell>
          <cell r="B12195" t="str">
            <v/>
          </cell>
          <cell r="C12195">
            <v>0</v>
          </cell>
          <cell r="D12195" t="str">
            <v/>
          </cell>
          <cell r="E12195">
            <v>0</v>
          </cell>
          <cell r="F12195">
            <v>0</v>
          </cell>
          <cell r="G12195">
            <v>0</v>
          </cell>
        </row>
        <row r="12196">
          <cell r="A12196" t="str">
            <v/>
          </cell>
          <cell r="B12196" t="str">
            <v/>
          </cell>
          <cell r="C12196">
            <v>0</v>
          </cell>
          <cell r="D12196" t="str">
            <v/>
          </cell>
          <cell r="E12196">
            <v>0</v>
          </cell>
          <cell r="F12196">
            <v>0</v>
          </cell>
          <cell r="G12196">
            <v>0</v>
          </cell>
        </row>
        <row r="12197">
          <cell r="A12197">
            <v>0</v>
          </cell>
          <cell r="B12197">
            <v>0</v>
          </cell>
          <cell r="C12197">
            <v>0</v>
          </cell>
          <cell r="D12197">
            <v>0</v>
          </cell>
          <cell r="E12197">
            <v>0</v>
          </cell>
          <cell r="F12197" t="str">
            <v>Total C</v>
          </cell>
          <cell r="G12197">
            <v>0</v>
          </cell>
        </row>
        <row r="12198">
          <cell r="A12198">
            <v>0</v>
          </cell>
          <cell r="B12198">
            <v>0</v>
          </cell>
          <cell r="C12198">
            <v>0</v>
          </cell>
          <cell r="D12198">
            <v>0</v>
          </cell>
          <cell r="E12198">
            <v>0</v>
          </cell>
          <cell r="F12198">
            <v>0</v>
          </cell>
          <cell r="G12198">
            <v>0</v>
          </cell>
        </row>
        <row r="12199">
          <cell r="A12199" t="str">
            <v/>
          </cell>
          <cell r="B12199" t="str">
            <v/>
          </cell>
          <cell r="C12199">
            <v>0</v>
          </cell>
          <cell r="D12199" t="str">
            <v>Costo  Neto</v>
          </cell>
          <cell r="E12199">
            <v>0</v>
          </cell>
          <cell r="F12199" t="str">
            <v>Total D=A+B+C</v>
          </cell>
          <cell r="G12199">
            <v>0</v>
          </cell>
        </row>
        <row r="12201">
          <cell r="A12201" t="str">
            <v>ANALISIS DE PRECIOS</v>
          </cell>
          <cell r="B12201">
            <v>0</v>
          </cell>
          <cell r="C12201">
            <v>0</v>
          </cell>
          <cell r="D12201">
            <v>0</v>
          </cell>
          <cell r="E12201">
            <v>0</v>
          </cell>
          <cell r="F12201">
            <v>0</v>
          </cell>
          <cell r="G12201">
            <v>0</v>
          </cell>
        </row>
        <row r="12202">
          <cell r="A12202" t="str">
            <v>COMITENTE:</v>
          </cell>
          <cell r="B12202" t="str">
            <v>DIRECCIÓN DE ARQUITECTURA</v>
          </cell>
          <cell r="C12202">
            <v>0</v>
          </cell>
          <cell r="D12202">
            <v>0</v>
          </cell>
          <cell r="E12202">
            <v>0</v>
          </cell>
          <cell r="F12202">
            <v>0</v>
          </cell>
          <cell r="G12202">
            <v>0</v>
          </cell>
        </row>
        <row r="12203">
          <cell r="A12203" t="str">
            <v>CONTRATISTA:</v>
          </cell>
          <cell r="B12203" t="str">
            <v>FUNCIONALES SIGOP</v>
          </cell>
          <cell r="C12203">
            <v>0</v>
          </cell>
          <cell r="D12203">
            <v>0</v>
          </cell>
          <cell r="E12203">
            <v>0</v>
          </cell>
          <cell r="F12203">
            <v>0</v>
          </cell>
          <cell r="G12203">
            <v>0</v>
          </cell>
        </row>
        <row r="12204">
          <cell r="A12204" t="str">
            <v>OBRA:</v>
          </cell>
          <cell r="B12204" t="str">
            <v>PRUEBA PLANILLA DE MEDICION</v>
          </cell>
          <cell r="C12204">
            <v>0</v>
          </cell>
          <cell r="D12204">
            <v>0</v>
          </cell>
          <cell r="E12204">
            <v>0</v>
          </cell>
          <cell r="F12204" t="str">
            <v>PRECIOS A:</v>
          </cell>
          <cell r="G12204">
            <v>0</v>
          </cell>
        </row>
        <row r="12205">
          <cell r="A12205" t="str">
            <v>UBICACIÓN:</v>
          </cell>
          <cell r="B12205" t="str">
            <v>CENTRO CIVICO</v>
          </cell>
          <cell r="C12205">
            <v>0</v>
          </cell>
          <cell r="D12205">
            <v>0</v>
          </cell>
          <cell r="E12205">
            <v>0</v>
          </cell>
          <cell r="F12205">
            <v>0</v>
          </cell>
          <cell r="G12205">
            <v>0</v>
          </cell>
        </row>
        <row r="12206">
          <cell r="A12206" t="str">
            <v>RUBRO:</v>
          </cell>
          <cell r="B12206" t="str">
            <v/>
          </cell>
          <cell r="C12206" t="str">
            <v/>
          </cell>
          <cell r="D12206">
            <v>0</v>
          </cell>
          <cell r="E12206">
            <v>0</v>
          </cell>
          <cell r="F12206">
            <v>0</v>
          </cell>
          <cell r="G12206">
            <v>0</v>
          </cell>
        </row>
        <row r="12207">
          <cell r="A12207" t="str">
            <v>ITEM:</v>
          </cell>
          <cell r="B12207" t="str">
            <v/>
          </cell>
          <cell r="C12207" t="str">
            <v/>
          </cell>
          <cell r="D12207">
            <v>0</v>
          </cell>
          <cell r="E12207">
            <v>0</v>
          </cell>
          <cell r="F12207" t="str">
            <v>UNIDAD:</v>
          </cell>
          <cell r="G12207" t="str">
            <v/>
          </cell>
        </row>
        <row r="12208">
          <cell r="A12208">
            <v>0</v>
          </cell>
          <cell r="B12208">
            <v>0</v>
          </cell>
          <cell r="C12208">
            <v>0</v>
          </cell>
          <cell r="D12208">
            <v>0</v>
          </cell>
          <cell r="E12208">
            <v>0</v>
          </cell>
          <cell r="F12208">
            <v>0</v>
          </cell>
          <cell r="G12208">
            <v>0</v>
          </cell>
        </row>
        <row r="12209">
          <cell r="A12209" t="str">
            <v>DATOS REDETERMINACION</v>
          </cell>
          <cell r="B12209">
            <v>0</v>
          </cell>
          <cell r="C12209" t="str">
            <v>DESIGNACION</v>
          </cell>
          <cell r="D12209" t="str">
            <v>U</v>
          </cell>
          <cell r="E12209" t="str">
            <v>Cantidad</v>
          </cell>
          <cell r="F12209" t="str">
            <v>$ Unitarios</v>
          </cell>
          <cell r="G12209" t="str">
            <v>$ Parcial</v>
          </cell>
        </row>
        <row r="12210">
          <cell r="A12210" t="str">
            <v>CÓDIGO</v>
          </cell>
          <cell r="B12210" t="str">
            <v>DESCRIPCIÓN</v>
          </cell>
          <cell r="C12210">
            <v>0</v>
          </cell>
          <cell r="D12210">
            <v>0</v>
          </cell>
          <cell r="E12210">
            <v>0</v>
          </cell>
          <cell r="F12210">
            <v>0</v>
          </cell>
          <cell r="G12210">
            <v>0</v>
          </cell>
        </row>
        <row r="12211">
          <cell r="A12211">
            <v>0</v>
          </cell>
          <cell r="B12211">
            <v>0</v>
          </cell>
          <cell r="C12211" t="str">
            <v>A - MATERIALES</v>
          </cell>
          <cell r="D12211">
            <v>0</v>
          </cell>
          <cell r="E12211">
            <v>0</v>
          </cell>
          <cell r="F12211">
            <v>0</v>
          </cell>
          <cell r="G12211">
            <v>0</v>
          </cell>
        </row>
        <row r="12212">
          <cell r="A12212" t="str">
            <v/>
          </cell>
          <cell r="B12212" t="str">
            <v/>
          </cell>
          <cell r="C12212">
            <v>0</v>
          </cell>
          <cell r="D12212" t="str">
            <v/>
          </cell>
          <cell r="E12212">
            <v>0</v>
          </cell>
          <cell r="F12212">
            <v>0</v>
          </cell>
          <cell r="G12212">
            <v>0</v>
          </cell>
        </row>
        <row r="12213">
          <cell r="A12213" t="str">
            <v/>
          </cell>
          <cell r="B12213" t="str">
            <v/>
          </cell>
          <cell r="C12213">
            <v>0</v>
          </cell>
          <cell r="D12213" t="str">
            <v/>
          </cell>
          <cell r="E12213">
            <v>0</v>
          </cell>
          <cell r="F12213">
            <v>0</v>
          </cell>
          <cell r="G12213">
            <v>0</v>
          </cell>
        </row>
        <row r="12214">
          <cell r="A12214" t="str">
            <v/>
          </cell>
          <cell r="B12214" t="str">
            <v/>
          </cell>
          <cell r="C12214">
            <v>0</v>
          </cell>
          <cell r="D12214" t="str">
            <v/>
          </cell>
          <cell r="E12214">
            <v>0</v>
          </cell>
          <cell r="F12214">
            <v>0</v>
          </cell>
          <cell r="G12214">
            <v>0</v>
          </cell>
        </row>
        <row r="12215">
          <cell r="A12215" t="str">
            <v/>
          </cell>
          <cell r="B12215" t="str">
            <v/>
          </cell>
          <cell r="C12215">
            <v>0</v>
          </cell>
          <cell r="D12215" t="str">
            <v/>
          </cell>
          <cell r="E12215">
            <v>0</v>
          </cell>
          <cell r="F12215">
            <v>0</v>
          </cell>
          <cell r="G12215">
            <v>0</v>
          </cell>
        </row>
        <row r="12216">
          <cell r="A12216" t="str">
            <v/>
          </cell>
          <cell r="B12216" t="str">
            <v/>
          </cell>
          <cell r="C12216">
            <v>0</v>
          </cell>
          <cell r="D12216" t="str">
            <v/>
          </cell>
          <cell r="E12216">
            <v>0</v>
          </cell>
          <cell r="F12216">
            <v>0</v>
          </cell>
          <cell r="G12216">
            <v>0</v>
          </cell>
        </row>
        <row r="12217">
          <cell r="A12217" t="str">
            <v/>
          </cell>
          <cell r="B12217" t="str">
            <v/>
          </cell>
          <cell r="C12217">
            <v>0</v>
          </cell>
          <cell r="D12217" t="str">
            <v/>
          </cell>
          <cell r="E12217">
            <v>0</v>
          </cell>
          <cell r="F12217">
            <v>0</v>
          </cell>
          <cell r="G12217">
            <v>0</v>
          </cell>
        </row>
        <row r="12218">
          <cell r="A12218" t="str">
            <v/>
          </cell>
          <cell r="B12218" t="str">
            <v/>
          </cell>
          <cell r="C12218">
            <v>0</v>
          </cell>
          <cell r="D12218" t="str">
            <v/>
          </cell>
          <cell r="E12218">
            <v>0</v>
          </cell>
          <cell r="F12218">
            <v>0</v>
          </cell>
          <cell r="G12218">
            <v>0</v>
          </cell>
        </row>
        <row r="12219">
          <cell r="A12219" t="str">
            <v/>
          </cell>
          <cell r="B12219" t="str">
            <v/>
          </cell>
          <cell r="C12219">
            <v>0</v>
          </cell>
          <cell r="D12219" t="str">
            <v/>
          </cell>
          <cell r="E12219">
            <v>0</v>
          </cell>
          <cell r="F12219">
            <v>0</v>
          </cell>
          <cell r="G12219">
            <v>0</v>
          </cell>
        </row>
        <row r="12220">
          <cell r="A12220" t="str">
            <v/>
          </cell>
          <cell r="B12220" t="str">
            <v/>
          </cell>
          <cell r="C12220">
            <v>0</v>
          </cell>
          <cell r="D12220" t="str">
            <v/>
          </cell>
          <cell r="E12220">
            <v>0</v>
          </cell>
          <cell r="F12220">
            <v>0</v>
          </cell>
          <cell r="G12220">
            <v>0</v>
          </cell>
        </row>
        <row r="12221">
          <cell r="A12221" t="str">
            <v/>
          </cell>
          <cell r="B12221" t="str">
            <v/>
          </cell>
          <cell r="C12221">
            <v>0</v>
          </cell>
          <cell r="D12221" t="str">
            <v/>
          </cell>
          <cell r="E12221">
            <v>0</v>
          </cell>
          <cell r="F12221">
            <v>0</v>
          </cell>
          <cell r="G12221">
            <v>0</v>
          </cell>
        </row>
        <row r="12222">
          <cell r="A12222" t="str">
            <v/>
          </cell>
          <cell r="B12222" t="str">
            <v/>
          </cell>
          <cell r="C12222">
            <v>0</v>
          </cell>
          <cell r="D12222" t="str">
            <v/>
          </cell>
          <cell r="E12222">
            <v>0</v>
          </cell>
          <cell r="F12222">
            <v>0</v>
          </cell>
          <cell r="G12222">
            <v>0</v>
          </cell>
        </row>
        <row r="12223">
          <cell r="A12223" t="str">
            <v/>
          </cell>
          <cell r="B12223" t="str">
            <v/>
          </cell>
          <cell r="C12223">
            <v>0</v>
          </cell>
          <cell r="D12223" t="str">
            <v/>
          </cell>
          <cell r="E12223">
            <v>0</v>
          </cell>
          <cell r="F12223">
            <v>0</v>
          </cell>
          <cell r="G12223">
            <v>0</v>
          </cell>
        </row>
        <row r="12224">
          <cell r="A12224" t="str">
            <v/>
          </cell>
          <cell r="B12224" t="str">
            <v/>
          </cell>
          <cell r="C12224">
            <v>0</v>
          </cell>
          <cell r="D12224" t="str">
            <v/>
          </cell>
          <cell r="E12224">
            <v>0</v>
          </cell>
          <cell r="F12224">
            <v>0</v>
          </cell>
          <cell r="G12224">
            <v>0</v>
          </cell>
        </row>
        <row r="12225">
          <cell r="A12225" t="str">
            <v/>
          </cell>
          <cell r="B12225" t="str">
            <v/>
          </cell>
          <cell r="C12225">
            <v>0</v>
          </cell>
          <cell r="D12225" t="str">
            <v/>
          </cell>
          <cell r="E12225">
            <v>0</v>
          </cell>
          <cell r="F12225">
            <v>0</v>
          </cell>
          <cell r="G12225">
            <v>0</v>
          </cell>
        </row>
        <row r="12226">
          <cell r="A12226">
            <v>0</v>
          </cell>
          <cell r="B12226">
            <v>0</v>
          </cell>
          <cell r="C12226">
            <v>0</v>
          </cell>
          <cell r="D12226">
            <v>0</v>
          </cell>
          <cell r="E12226">
            <v>0</v>
          </cell>
          <cell r="F12226" t="str">
            <v>Total A</v>
          </cell>
          <cell r="G12226">
            <v>0</v>
          </cell>
        </row>
        <row r="12227">
          <cell r="A12227">
            <v>0</v>
          </cell>
          <cell r="B12227">
            <v>0</v>
          </cell>
          <cell r="C12227" t="str">
            <v>B - MANO DE OBRA</v>
          </cell>
          <cell r="D12227">
            <v>0</v>
          </cell>
          <cell r="E12227">
            <v>0</v>
          </cell>
          <cell r="F12227">
            <v>0</v>
          </cell>
          <cell r="G12227">
            <v>0</v>
          </cell>
        </row>
        <row r="12228">
          <cell r="A12228" t="str">
            <v/>
          </cell>
          <cell r="B12228">
            <v>0</v>
          </cell>
          <cell r="C12228">
            <v>0</v>
          </cell>
          <cell r="D12228" t="str">
            <v/>
          </cell>
          <cell r="E12228">
            <v>0</v>
          </cell>
          <cell r="F12228">
            <v>0</v>
          </cell>
          <cell r="G12228">
            <v>0</v>
          </cell>
        </row>
        <row r="12229">
          <cell r="A12229" t="str">
            <v/>
          </cell>
          <cell r="B12229">
            <v>0</v>
          </cell>
          <cell r="C12229">
            <v>0</v>
          </cell>
          <cell r="D12229" t="str">
            <v/>
          </cell>
          <cell r="E12229">
            <v>0</v>
          </cell>
          <cell r="F12229">
            <v>0</v>
          </cell>
          <cell r="G12229">
            <v>0</v>
          </cell>
        </row>
        <row r="12230">
          <cell r="A12230" t="str">
            <v/>
          </cell>
          <cell r="B12230">
            <v>0</v>
          </cell>
          <cell r="C12230">
            <v>0</v>
          </cell>
          <cell r="D12230" t="str">
            <v/>
          </cell>
          <cell r="E12230">
            <v>0</v>
          </cell>
          <cell r="F12230">
            <v>0</v>
          </cell>
          <cell r="G12230">
            <v>0</v>
          </cell>
        </row>
        <row r="12231">
          <cell r="A12231" t="str">
            <v/>
          </cell>
          <cell r="B12231">
            <v>0</v>
          </cell>
          <cell r="C12231">
            <v>0</v>
          </cell>
          <cell r="D12231" t="str">
            <v/>
          </cell>
          <cell r="E12231">
            <v>0</v>
          </cell>
          <cell r="F12231">
            <v>0</v>
          </cell>
          <cell r="G12231">
            <v>0</v>
          </cell>
        </row>
        <row r="12232">
          <cell r="A12232" t="str">
            <v/>
          </cell>
          <cell r="B12232">
            <v>0</v>
          </cell>
          <cell r="C12232">
            <v>0</v>
          </cell>
          <cell r="D12232" t="str">
            <v/>
          </cell>
          <cell r="E12232">
            <v>0</v>
          </cell>
          <cell r="F12232">
            <v>0</v>
          </cell>
          <cell r="G12232">
            <v>0</v>
          </cell>
        </row>
        <row r="12233">
          <cell r="A12233" t="str">
            <v/>
          </cell>
          <cell r="B12233">
            <v>0</v>
          </cell>
          <cell r="C12233">
            <v>0</v>
          </cell>
          <cell r="D12233" t="str">
            <v/>
          </cell>
          <cell r="E12233">
            <v>0</v>
          </cell>
          <cell r="F12233">
            <v>0</v>
          </cell>
          <cell r="G12233">
            <v>0</v>
          </cell>
        </row>
        <row r="12234">
          <cell r="A12234" t="str">
            <v/>
          </cell>
          <cell r="B12234">
            <v>0</v>
          </cell>
          <cell r="C12234">
            <v>0</v>
          </cell>
          <cell r="D12234" t="str">
            <v/>
          </cell>
          <cell r="E12234">
            <v>0</v>
          </cell>
          <cell r="F12234">
            <v>0</v>
          </cell>
          <cell r="G12234">
            <v>0</v>
          </cell>
        </row>
        <row r="12235">
          <cell r="A12235" t="str">
            <v/>
          </cell>
          <cell r="B12235">
            <v>0</v>
          </cell>
          <cell r="C12235">
            <v>0</v>
          </cell>
          <cell r="D12235" t="str">
            <v/>
          </cell>
          <cell r="E12235">
            <v>0</v>
          </cell>
          <cell r="F12235">
            <v>0</v>
          </cell>
          <cell r="G12235">
            <v>0</v>
          </cell>
        </row>
        <row r="12236">
          <cell r="A12236">
            <v>0</v>
          </cell>
          <cell r="B12236">
            <v>0</v>
          </cell>
          <cell r="C12236">
            <v>0</v>
          </cell>
          <cell r="D12236">
            <v>0</v>
          </cell>
          <cell r="E12236">
            <v>0</v>
          </cell>
          <cell r="F12236" t="str">
            <v>Total B</v>
          </cell>
          <cell r="G12236">
            <v>0</v>
          </cell>
        </row>
        <row r="12237">
          <cell r="A12237">
            <v>0</v>
          </cell>
          <cell r="B12237">
            <v>0</v>
          </cell>
          <cell r="C12237" t="str">
            <v>C - EQUIPOS</v>
          </cell>
          <cell r="D12237">
            <v>0</v>
          </cell>
          <cell r="E12237">
            <v>0</v>
          </cell>
          <cell r="F12237">
            <v>0</v>
          </cell>
          <cell r="G12237">
            <v>0</v>
          </cell>
        </row>
        <row r="12238">
          <cell r="A12238" t="str">
            <v/>
          </cell>
          <cell r="B12238" t="str">
            <v/>
          </cell>
          <cell r="C12238">
            <v>0</v>
          </cell>
          <cell r="D12238" t="str">
            <v/>
          </cell>
          <cell r="E12238">
            <v>0</v>
          </cell>
          <cell r="F12238">
            <v>0</v>
          </cell>
          <cell r="G12238">
            <v>0</v>
          </cell>
        </row>
        <row r="12239">
          <cell r="A12239" t="str">
            <v/>
          </cell>
          <cell r="B12239" t="str">
            <v/>
          </cell>
          <cell r="C12239">
            <v>0</v>
          </cell>
          <cell r="D12239" t="str">
            <v/>
          </cell>
          <cell r="E12239">
            <v>0</v>
          </cell>
          <cell r="F12239">
            <v>0</v>
          </cell>
          <cell r="G12239">
            <v>0</v>
          </cell>
        </row>
        <row r="12240">
          <cell r="A12240" t="str">
            <v/>
          </cell>
          <cell r="B12240" t="str">
            <v/>
          </cell>
          <cell r="C12240">
            <v>0</v>
          </cell>
          <cell r="D12240" t="str">
            <v/>
          </cell>
          <cell r="E12240">
            <v>0</v>
          </cell>
          <cell r="F12240">
            <v>0</v>
          </cell>
          <cell r="G12240">
            <v>0</v>
          </cell>
        </row>
        <row r="12241">
          <cell r="A12241" t="str">
            <v/>
          </cell>
          <cell r="B12241" t="str">
            <v/>
          </cell>
          <cell r="C12241">
            <v>0</v>
          </cell>
          <cell r="D12241" t="str">
            <v/>
          </cell>
          <cell r="E12241">
            <v>0</v>
          </cell>
          <cell r="F12241">
            <v>0</v>
          </cell>
          <cell r="G12241">
            <v>0</v>
          </cell>
        </row>
        <row r="12242">
          <cell r="A12242" t="str">
            <v/>
          </cell>
          <cell r="B12242" t="str">
            <v/>
          </cell>
          <cell r="C12242">
            <v>0</v>
          </cell>
          <cell r="D12242" t="str">
            <v/>
          </cell>
          <cell r="E12242">
            <v>0</v>
          </cell>
          <cell r="F12242">
            <v>0</v>
          </cell>
          <cell r="G12242">
            <v>0</v>
          </cell>
        </row>
        <row r="12243">
          <cell r="A12243" t="str">
            <v/>
          </cell>
          <cell r="B12243" t="str">
            <v/>
          </cell>
          <cell r="C12243">
            <v>0</v>
          </cell>
          <cell r="D12243" t="str">
            <v/>
          </cell>
          <cell r="E12243">
            <v>0</v>
          </cell>
          <cell r="F12243">
            <v>0</v>
          </cell>
          <cell r="G12243">
            <v>0</v>
          </cell>
        </row>
        <row r="12244">
          <cell r="A12244" t="str">
            <v/>
          </cell>
          <cell r="B12244" t="str">
            <v/>
          </cell>
          <cell r="C12244">
            <v>0</v>
          </cell>
          <cell r="D12244" t="str">
            <v/>
          </cell>
          <cell r="E12244">
            <v>0</v>
          </cell>
          <cell r="F12244">
            <v>0</v>
          </cell>
          <cell r="G12244">
            <v>0</v>
          </cell>
        </row>
        <row r="12245">
          <cell r="A12245" t="str">
            <v/>
          </cell>
          <cell r="B12245" t="str">
            <v/>
          </cell>
          <cell r="C12245">
            <v>0</v>
          </cell>
          <cell r="D12245" t="str">
            <v/>
          </cell>
          <cell r="E12245">
            <v>0</v>
          </cell>
          <cell r="F12245">
            <v>0</v>
          </cell>
          <cell r="G12245">
            <v>0</v>
          </cell>
        </row>
        <row r="12246">
          <cell r="A12246" t="str">
            <v/>
          </cell>
          <cell r="B12246" t="str">
            <v/>
          </cell>
          <cell r="C12246">
            <v>0</v>
          </cell>
          <cell r="D12246" t="str">
            <v/>
          </cell>
          <cell r="E12246">
            <v>0</v>
          </cell>
          <cell r="F12246">
            <v>0</v>
          </cell>
          <cell r="G12246">
            <v>0</v>
          </cell>
        </row>
        <row r="12247">
          <cell r="A12247">
            <v>0</v>
          </cell>
          <cell r="B12247">
            <v>0</v>
          </cell>
          <cell r="C12247">
            <v>0</v>
          </cell>
          <cell r="D12247">
            <v>0</v>
          </cell>
          <cell r="E12247">
            <v>0</v>
          </cell>
          <cell r="F12247" t="str">
            <v>Total C</v>
          </cell>
          <cell r="G12247">
            <v>0</v>
          </cell>
        </row>
        <row r="12248">
          <cell r="A12248">
            <v>0</v>
          </cell>
          <cell r="B12248">
            <v>0</v>
          </cell>
          <cell r="C12248">
            <v>0</v>
          </cell>
          <cell r="D12248">
            <v>0</v>
          </cell>
          <cell r="E12248">
            <v>0</v>
          </cell>
          <cell r="F12248">
            <v>0</v>
          </cell>
          <cell r="G12248">
            <v>0</v>
          </cell>
        </row>
        <row r="12249">
          <cell r="A12249" t="str">
            <v/>
          </cell>
          <cell r="B12249" t="str">
            <v/>
          </cell>
          <cell r="C12249">
            <v>0</v>
          </cell>
          <cell r="D12249" t="str">
            <v>Costo  Neto</v>
          </cell>
          <cell r="E12249">
            <v>0</v>
          </cell>
          <cell r="F12249" t="str">
            <v>Total D=A+B+C</v>
          </cell>
          <cell r="G12249">
            <v>0</v>
          </cell>
        </row>
        <row r="12251">
          <cell r="A12251" t="str">
            <v>ANALISIS DE PRECIOS</v>
          </cell>
          <cell r="B12251">
            <v>0</v>
          </cell>
          <cell r="C12251">
            <v>0</v>
          </cell>
          <cell r="D12251">
            <v>0</v>
          </cell>
          <cell r="E12251">
            <v>0</v>
          </cell>
          <cell r="F12251">
            <v>0</v>
          </cell>
          <cell r="G12251">
            <v>0</v>
          </cell>
        </row>
        <row r="12252">
          <cell r="A12252" t="str">
            <v>COMITENTE:</v>
          </cell>
          <cell r="B12252" t="str">
            <v>DIRECCIÓN DE ARQUITECTURA</v>
          </cell>
          <cell r="C12252">
            <v>0</v>
          </cell>
          <cell r="D12252">
            <v>0</v>
          </cell>
          <cell r="E12252">
            <v>0</v>
          </cell>
          <cell r="F12252">
            <v>0</v>
          </cell>
          <cell r="G12252">
            <v>0</v>
          </cell>
        </row>
        <row r="12253">
          <cell r="A12253" t="str">
            <v>CONTRATISTA:</v>
          </cell>
          <cell r="B12253" t="str">
            <v>FUNCIONALES SIGOP</v>
          </cell>
          <cell r="C12253">
            <v>0</v>
          </cell>
          <cell r="D12253">
            <v>0</v>
          </cell>
          <cell r="E12253">
            <v>0</v>
          </cell>
          <cell r="F12253">
            <v>0</v>
          </cell>
          <cell r="G12253">
            <v>0</v>
          </cell>
        </row>
        <row r="12254">
          <cell r="A12254" t="str">
            <v>OBRA:</v>
          </cell>
          <cell r="B12254" t="str">
            <v>PRUEBA PLANILLA DE MEDICION</v>
          </cell>
          <cell r="C12254">
            <v>0</v>
          </cell>
          <cell r="D12254">
            <v>0</v>
          </cell>
          <cell r="E12254">
            <v>0</v>
          </cell>
          <cell r="F12254" t="str">
            <v>PRECIOS A:</v>
          </cell>
          <cell r="G12254">
            <v>0</v>
          </cell>
        </row>
        <row r="12255">
          <cell r="A12255" t="str">
            <v>UBICACIÓN:</v>
          </cell>
          <cell r="B12255" t="str">
            <v>CENTRO CIVICO</v>
          </cell>
          <cell r="C12255">
            <v>0</v>
          </cell>
          <cell r="D12255">
            <v>0</v>
          </cell>
          <cell r="E12255">
            <v>0</v>
          </cell>
          <cell r="F12255">
            <v>0</v>
          </cell>
          <cell r="G12255">
            <v>0</v>
          </cell>
        </row>
        <row r="12256">
          <cell r="A12256" t="str">
            <v>RUBRO:</v>
          </cell>
          <cell r="B12256" t="str">
            <v/>
          </cell>
          <cell r="C12256" t="str">
            <v/>
          </cell>
          <cell r="D12256">
            <v>0</v>
          </cell>
          <cell r="E12256">
            <v>0</v>
          </cell>
          <cell r="F12256">
            <v>0</v>
          </cell>
          <cell r="G12256">
            <v>0</v>
          </cell>
        </row>
        <row r="12257">
          <cell r="A12257" t="str">
            <v>ITEM:</v>
          </cell>
          <cell r="B12257" t="str">
            <v/>
          </cell>
          <cell r="C12257" t="str">
            <v/>
          </cell>
          <cell r="D12257">
            <v>0</v>
          </cell>
          <cell r="E12257">
            <v>0</v>
          </cell>
          <cell r="F12257" t="str">
            <v>UNIDAD:</v>
          </cell>
          <cell r="G12257" t="str">
            <v/>
          </cell>
        </row>
        <row r="12258">
          <cell r="A12258">
            <v>0</v>
          </cell>
          <cell r="B12258">
            <v>0</v>
          </cell>
          <cell r="C12258">
            <v>0</v>
          </cell>
          <cell r="D12258">
            <v>0</v>
          </cell>
          <cell r="E12258">
            <v>0</v>
          </cell>
          <cell r="F12258">
            <v>0</v>
          </cell>
          <cell r="G12258">
            <v>0</v>
          </cell>
        </row>
        <row r="12259">
          <cell r="A12259" t="str">
            <v>DATOS REDETERMINACION</v>
          </cell>
          <cell r="B12259">
            <v>0</v>
          </cell>
          <cell r="C12259" t="str">
            <v>DESIGNACION</v>
          </cell>
          <cell r="D12259" t="str">
            <v>U</v>
          </cell>
          <cell r="E12259" t="str">
            <v>Cantidad</v>
          </cell>
          <cell r="F12259" t="str">
            <v>$ Unitarios</v>
          </cell>
          <cell r="G12259" t="str">
            <v>$ Parcial</v>
          </cell>
        </row>
        <row r="12260">
          <cell r="A12260" t="str">
            <v>CÓDIGO</v>
          </cell>
          <cell r="B12260" t="str">
            <v>DESCRIPCIÓN</v>
          </cell>
          <cell r="C12260">
            <v>0</v>
          </cell>
          <cell r="D12260">
            <v>0</v>
          </cell>
          <cell r="E12260">
            <v>0</v>
          </cell>
          <cell r="F12260">
            <v>0</v>
          </cell>
          <cell r="G12260">
            <v>0</v>
          </cell>
        </row>
        <row r="12261">
          <cell r="A12261">
            <v>0</v>
          </cell>
          <cell r="B12261">
            <v>0</v>
          </cell>
          <cell r="C12261" t="str">
            <v>A - MATERIALES</v>
          </cell>
          <cell r="D12261">
            <v>0</v>
          </cell>
          <cell r="E12261">
            <v>0</v>
          </cell>
          <cell r="F12261">
            <v>0</v>
          </cell>
          <cell r="G12261">
            <v>0</v>
          </cell>
        </row>
        <row r="12262">
          <cell r="A12262" t="str">
            <v/>
          </cell>
          <cell r="B12262" t="str">
            <v/>
          </cell>
          <cell r="C12262">
            <v>0</v>
          </cell>
          <cell r="D12262" t="str">
            <v/>
          </cell>
          <cell r="E12262">
            <v>0</v>
          </cell>
          <cell r="F12262">
            <v>0</v>
          </cell>
          <cell r="G12262">
            <v>0</v>
          </cell>
        </row>
        <row r="12263">
          <cell r="A12263" t="str">
            <v/>
          </cell>
          <cell r="B12263" t="str">
            <v/>
          </cell>
          <cell r="C12263">
            <v>0</v>
          </cell>
          <cell r="D12263" t="str">
            <v/>
          </cell>
          <cell r="E12263">
            <v>0</v>
          </cell>
          <cell r="F12263">
            <v>0</v>
          </cell>
          <cell r="G12263">
            <v>0</v>
          </cell>
        </row>
        <row r="12264">
          <cell r="A12264" t="str">
            <v/>
          </cell>
          <cell r="B12264" t="str">
            <v/>
          </cell>
          <cell r="C12264">
            <v>0</v>
          </cell>
          <cell r="D12264" t="str">
            <v/>
          </cell>
          <cell r="E12264">
            <v>0</v>
          </cell>
          <cell r="F12264">
            <v>0</v>
          </cell>
          <cell r="G12264">
            <v>0</v>
          </cell>
        </row>
        <row r="12265">
          <cell r="A12265" t="str">
            <v/>
          </cell>
          <cell r="B12265" t="str">
            <v/>
          </cell>
          <cell r="C12265">
            <v>0</v>
          </cell>
          <cell r="D12265" t="str">
            <v/>
          </cell>
          <cell r="E12265">
            <v>0</v>
          </cell>
          <cell r="F12265">
            <v>0</v>
          </cell>
          <cell r="G12265">
            <v>0</v>
          </cell>
        </row>
        <row r="12266">
          <cell r="A12266" t="str">
            <v/>
          </cell>
          <cell r="B12266" t="str">
            <v/>
          </cell>
          <cell r="C12266">
            <v>0</v>
          </cell>
          <cell r="D12266" t="str">
            <v/>
          </cell>
          <cell r="E12266">
            <v>0</v>
          </cell>
          <cell r="F12266">
            <v>0</v>
          </cell>
          <cell r="G12266">
            <v>0</v>
          </cell>
        </row>
        <row r="12267">
          <cell r="A12267" t="str">
            <v/>
          </cell>
          <cell r="B12267" t="str">
            <v/>
          </cell>
          <cell r="C12267">
            <v>0</v>
          </cell>
          <cell r="D12267" t="str">
            <v/>
          </cell>
          <cell r="E12267">
            <v>0</v>
          </cell>
          <cell r="F12267">
            <v>0</v>
          </cell>
          <cell r="G12267">
            <v>0</v>
          </cell>
        </row>
        <row r="12268">
          <cell r="A12268" t="str">
            <v/>
          </cell>
          <cell r="B12268" t="str">
            <v/>
          </cell>
          <cell r="C12268">
            <v>0</v>
          </cell>
          <cell r="D12268" t="str">
            <v/>
          </cell>
          <cell r="E12268">
            <v>0</v>
          </cell>
          <cell r="F12268">
            <v>0</v>
          </cell>
          <cell r="G12268">
            <v>0</v>
          </cell>
        </row>
        <row r="12269">
          <cell r="A12269" t="str">
            <v/>
          </cell>
          <cell r="B12269" t="str">
            <v/>
          </cell>
          <cell r="C12269">
            <v>0</v>
          </cell>
          <cell r="D12269" t="str">
            <v/>
          </cell>
          <cell r="E12269">
            <v>0</v>
          </cell>
          <cell r="F12269">
            <v>0</v>
          </cell>
          <cell r="G12269">
            <v>0</v>
          </cell>
        </row>
        <row r="12270">
          <cell r="A12270" t="str">
            <v/>
          </cell>
          <cell r="B12270" t="str">
            <v/>
          </cell>
          <cell r="C12270">
            <v>0</v>
          </cell>
          <cell r="D12270" t="str">
            <v/>
          </cell>
          <cell r="E12270">
            <v>0</v>
          </cell>
          <cell r="F12270">
            <v>0</v>
          </cell>
          <cell r="G12270">
            <v>0</v>
          </cell>
        </row>
        <row r="12271">
          <cell r="A12271" t="str">
            <v/>
          </cell>
          <cell r="B12271" t="str">
            <v/>
          </cell>
          <cell r="C12271">
            <v>0</v>
          </cell>
          <cell r="D12271" t="str">
            <v/>
          </cell>
          <cell r="E12271">
            <v>0</v>
          </cell>
          <cell r="F12271">
            <v>0</v>
          </cell>
          <cell r="G12271">
            <v>0</v>
          </cell>
        </row>
        <row r="12272">
          <cell r="A12272" t="str">
            <v/>
          </cell>
          <cell r="B12272" t="str">
            <v/>
          </cell>
          <cell r="C12272">
            <v>0</v>
          </cell>
          <cell r="D12272" t="str">
            <v/>
          </cell>
          <cell r="E12272">
            <v>0</v>
          </cell>
          <cell r="F12272">
            <v>0</v>
          </cell>
          <cell r="G12272">
            <v>0</v>
          </cell>
        </row>
        <row r="12273">
          <cell r="A12273" t="str">
            <v/>
          </cell>
          <cell r="B12273" t="str">
            <v/>
          </cell>
          <cell r="C12273">
            <v>0</v>
          </cell>
          <cell r="D12273" t="str">
            <v/>
          </cell>
          <cell r="E12273">
            <v>0</v>
          </cell>
          <cell r="F12273">
            <v>0</v>
          </cell>
          <cell r="G12273">
            <v>0</v>
          </cell>
        </row>
        <row r="12274">
          <cell r="A12274" t="str">
            <v/>
          </cell>
          <cell r="B12274" t="str">
            <v/>
          </cell>
          <cell r="C12274">
            <v>0</v>
          </cell>
          <cell r="D12274" t="str">
            <v/>
          </cell>
          <cell r="E12274">
            <v>0</v>
          </cell>
          <cell r="F12274">
            <v>0</v>
          </cell>
          <cell r="G12274">
            <v>0</v>
          </cell>
        </row>
        <row r="12275">
          <cell r="A12275" t="str">
            <v/>
          </cell>
          <cell r="B12275" t="str">
            <v/>
          </cell>
          <cell r="C12275">
            <v>0</v>
          </cell>
          <cell r="D12275" t="str">
            <v/>
          </cell>
          <cell r="E12275">
            <v>0</v>
          </cell>
          <cell r="F12275">
            <v>0</v>
          </cell>
          <cell r="G12275">
            <v>0</v>
          </cell>
        </row>
        <row r="12276">
          <cell r="A12276">
            <v>0</v>
          </cell>
          <cell r="B12276">
            <v>0</v>
          </cell>
          <cell r="C12276">
            <v>0</v>
          </cell>
          <cell r="D12276">
            <v>0</v>
          </cell>
          <cell r="E12276">
            <v>0</v>
          </cell>
          <cell r="F12276" t="str">
            <v>Total A</v>
          </cell>
          <cell r="G12276">
            <v>0</v>
          </cell>
        </row>
        <row r="12277">
          <cell r="A12277">
            <v>0</v>
          </cell>
          <cell r="B12277">
            <v>0</v>
          </cell>
          <cell r="C12277" t="str">
            <v>B - MANO DE OBRA</v>
          </cell>
          <cell r="D12277">
            <v>0</v>
          </cell>
          <cell r="E12277">
            <v>0</v>
          </cell>
          <cell r="F12277">
            <v>0</v>
          </cell>
          <cell r="G12277">
            <v>0</v>
          </cell>
        </row>
        <row r="12278">
          <cell r="A12278" t="str">
            <v/>
          </cell>
          <cell r="B12278">
            <v>0</v>
          </cell>
          <cell r="C12278">
            <v>0</v>
          </cell>
          <cell r="D12278" t="str">
            <v/>
          </cell>
          <cell r="E12278">
            <v>0</v>
          </cell>
          <cell r="F12278">
            <v>0</v>
          </cell>
          <cell r="G12278">
            <v>0</v>
          </cell>
        </row>
        <row r="12279">
          <cell r="A12279" t="str">
            <v/>
          </cell>
          <cell r="B12279">
            <v>0</v>
          </cell>
          <cell r="C12279">
            <v>0</v>
          </cell>
          <cell r="D12279" t="str">
            <v/>
          </cell>
          <cell r="E12279">
            <v>0</v>
          </cell>
          <cell r="F12279">
            <v>0</v>
          </cell>
          <cell r="G12279">
            <v>0</v>
          </cell>
        </row>
        <row r="12280">
          <cell r="A12280" t="str">
            <v/>
          </cell>
          <cell r="B12280">
            <v>0</v>
          </cell>
          <cell r="C12280">
            <v>0</v>
          </cell>
          <cell r="D12280" t="str">
            <v/>
          </cell>
          <cell r="E12280">
            <v>0</v>
          </cell>
          <cell r="F12280">
            <v>0</v>
          </cell>
          <cell r="G12280">
            <v>0</v>
          </cell>
        </row>
        <row r="12281">
          <cell r="A12281" t="str">
            <v/>
          </cell>
          <cell r="B12281">
            <v>0</v>
          </cell>
          <cell r="C12281">
            <v>0</v>
          </cell>
          <cell r="D12281" t="str">
            <v/>
          </cell>
          <cell r="E12281">
            <v>0</v>
          </cell>
          <cell r="F12281">
            <v>0</v>
          </cell>
          <cell r="G12281">
            <v>0</v>
          </cell>
        </row>
        <row r="12282">
          <cell r="A12282" t="str">
            <v/>
          </cell>
          <cell r="B12282">
            <v>0</v>
          </cell>
          <cell r="C12282">
            <v>0</v>
          </cell>
          <cell r="D12282" t="str">
            <v/>
          </cell>
          <cell r="E12282">
            <v>0</v>
          </cell>
          <cell r="F12282">
            <v>0</v>
          </cell>
          <cell r="G12282">
            <v>0</v>
          </cell>
        </row>
        <row r="12283">
          <cell r="A12283" t="str">
            <v/>
          </cell>
          <cell r="B12283">
            <v>0</v>
          </cell>
          <cell r="C12283">
            <v>0</v>
          </cell>
          <cell r="D12283" t="str">
            <v/>
          </cell>
          <cell r="E12283">
            <v>0</v>
          </cell>
          <cell r="F12283">
            <v>0</v>
          </cell>
          <cell r="G12283">
            <v>0</v>
          </cell>
        </row>
        <row r="12284">
          <cell r="A12284" t="str">
            <v/>
          </cell>
          <cell r="B12284">
            <v>0</v>
          </cell>
          <cell r="C12284">
            <v>0</v>
          </cell>
          <cell r="D12284" t="str">
            <v/>
          </cell>
          <cell r="E12284">
            <v>0</v>
          </cell>
          <cell r="F12284">
            <v>0</v>
          </cell>
          <cell r="G12284">
            <v>0</v>
          </cell>
        </row>
        <row r="12285">
          <cell r="A12285" t="str">
            <v/>
          </cell>
          <cell r="B12285">
            <v>0</v>
          </cell>
          <cell r="C12285">
            <v>0</v>
          </cell>
          <cell r="D12285" t="str">
            <v/>
          </cell>
          <cell r="E12285">
            <v>0</v>
          </cell>
          <cell r="F12285">
            <v>0</v>
          </cell>
          <cell r="G12285">
            <v>0</v>
          </cell>
        </row>
        <row r="12286">
          <cell r="A12286">
            <v>0</v>
          </cell>
          <cell r="B12286">
            <v>0</v>
          </cell>
          <cell r="C12286">
            <v>0</v>
          </cell>
          <cell r="D12286">
            <v>0</v>
          </cell>
          <cell r="E12286">
            <v>0</v>
          </cell>
          <cell r="F12286" t="str">
            <v>Total B</v>
          </cell>
          <cell r="G12286">
            <v>0</v>
          </cell>
        </row>
        <row r="12287">
          <cell r="A12287">
            <v>0</v>
          </cell>
          <cell r="B12287">
            <v>0</v>
          </cell>
          <cell r="C12287" t="str">
            <v>C - EQUIPOS</v>
          </cell>
          <cell r="D12287">
            <v>0</v>
          </cell>
          <cell r="E12287">
            <v>0</v>
          </cell>
          <cell r="F12287">
            <v>0</v>
          </cell>
          <cell r="G12287">
            <v>0</v>
          </cell>
        </row>
        <row r="12288">
          <cell r="A12288" t="str">
            <v/>
          </cell>
          <cell r="B12288" t="str">
            <v/>
          </cell>
          <cell r="C12288">
            <v>0</v>
          </cell>
          <cell r="D12288" t="str">
            <v/>
          </cell>
          <cell r="E12288">
            <v>0</v>
          </cell>
          <cell r="F12288">
            <v>0</v>
          </cell>
          <cell r="G12288">
            <v>0</v>
          </cell>
        </row>
        <row r="12289">
          <cell r="A12289" t="str">
            <v/>
          </cell>
          <cell r="B12289" t="str">
            <v/>
          </cell>
          <cell r="C12289">
            <v>0</v>
          </cell>
          <cell r="D12289" t="str">
            <v/>
          </cell>
          <cell r="E12289">
            <v>0</v>
          </cell>
          <cell r="F12289">
            <v>0</v>
          </cell>
          <cell r="G12289">
            <v>0</v>
          </cell>
        </row>
        <row r="12290">
          <cell r="A12290" t="str">
            <v/>
          </cell>
          <cell r="B12290" t="str">
            <v/>
          </cell>
          <cell r="C12290">
            <v>0</v>
          </cell>
          <cell r="D12290" t="str">
            <v/>
          </cell>
          <cell r="E12290">
            <v>0</v>
          </cell>
          <cell r="F12290">
            <v>0</v>
          </cell>
          <cell r="G12290">
            <v>0</v>
          </cell>
        </row>
        <row r="12291">
          <cell r="A12291" t="str">
            <v/>
          </cell>
          <cell r="B12291" t="str">
            <v/>
          </cell>
          <cell r="C12291">
            <v>0</v>
          </cell>
          <cell r="D12291" t="str">
            <v/>
          </cell>
          <cell r="E12291">
            <v>0</v>
          </cell>
          <cell r="F12291">
            <v>0</v>
          </cell>
          <cell r="G12291">
            <v>0</v>
          </cell>
        </row>
        <row r="12292">
          <cell r="A12292" t="str">
            <v/>
          </cell>
          <cell r="B12292" t="str">
            <v/>
          </cell>
          <cell r="C12292">
            <v>0</v>
          </cell>
          <cell r="D12292" t="str">
            <v/>
          </cell>
          <cell r="E12292">
            <v>0</v>
          </cell>
          <cell r="F12292">
            <v>0</v>
          </cell>
          <cell r="G12292">
            <v>0</v>
          </cell>
        </row>
        <row r="12293">
          <cell r="A12293" t="str">
            <v/>
          </cell>
          <cell r="B12293" t="str">
            <v/>
          </cell>
          <cell r="C12293">
            <v>0</v>
          </cell>
          <cell r="D12293" t="str">
            <v/>
          </cell>
          <cell r="E12293">
            <v>0</v>
          </cell>
          <cell r="F12293">
            <v>0</v>
          </cell>
          <cell r="G12293">
            <v>0</v>
          </cell>
        </row>
        <row r="12294">
          <cell r="A12294" t="str">
            <v/>
          </cell>
          <cell r="B12294" t="str">
            <v/>
          </cell>
          <cell r="C12294">
            <v>0</v>
          </cell>
          <cell r="D12294" t="str">
            <v/>
          </cell>
          <cell r="E12294">
            <v>0</v>
          </cell>
          <cell r="F12294">
            <v>0</v>
          </cell>
          <cell r="G12294">
            <v>0</v>
          </cell>
        </row>
        <row r="12295">
          <cell r="A12295" t="str">
            <v/>
          </cell>
          <cell r="B12295" t="str">
            <v/>
          </cell>
          <cell r="C12295">
            <v>0</v>
          </cell>
          <cell r="D12295" t="str">
            <v/>
          </cell>
          <cell r="E12295">
            <v>0</v>
          </cell>
          <cell r="F12295">
            <v>0</v>
          </cell>
          <cell r="G12295">
            <v>0</v>
          </cell>
        </row>
        <row r="12296">
          <cell r="A12296" t="str">
            <v/>
          </cell>
          <cell r="B12296" t="str">
            <v/>
          </cell>
          <cell r="C12296">
            <v>0</v>
          </cell>
          <cell r="D12296" t="str">
            <v/>
          </cell>
          <cell r="E12296">
            <v>0</v>
          </cell>
          <cell r="F12296">
            <v>0</v>
          </cell>
          <cell r="G12296">
            <v>0</v>
          </cell>
        </row>
        <row r="12297">
          <cell r="A12297">
            <v>0</v>
          </cell>
          <cell r="B12297">
            <v>0</v>
          </cell>
          <cell r="C12297">
            <v>0</v>
          </cell>
          <cell r="D12297">
            <v>0</v>
          </cell>
          <cell r="E12297">
            <v>0</v>
          </cell>
          <cell r="F12297" t="str">
            <v>Total C</v>
          </cell>
          <cell r="G12297">
            <v>0</v>
          </cell>
        </row>
        <row r="12298">
          <cell r="A12298">
            <v>0</v>
          </cell>
          <cell r="B12298">
            <v>0</v>
          </cell>
          <cell r="C12298">
            <v>0</v>
          </cell>
          <cell r="D12298">
            <v>0</v>
          </cell>
          <cell r="E12298">
            <v>0</v>
          </cell>
          <cell r="F12298">
            <v>0</v>
          </cell>
          <cell r="G12298">
            <v>0</v>
          </cell>
        </row>
        <row r="12299">
          <cell r="A12299" t="str">
            <v/>
          </cell>
          <cell r="B12299" t="str">
            <v/>
          </cell>
          <cell r="C12299">
            <v>0</v>
          </cell>
          <cell r="D12299" t="str">
            <v>Costo  Neto</v>
          </cell>
          <cell r="E12299">
            <v>0</v>
          </cell>
          <cell r="F12299" t="str">
            <v>Total D=A+B+C</v>
          </cell>
          <cell r="G12299">
            <v>0</v>
          </cell>
        </row>
        <row r="12301">
          <cell r="A12301" t="str">
            <v>ANALISIS DE PRECIOS</v>
          </cell>
          <cell r="B12301">
            <v>0</v>
          </cell>
          <cell r="C12301">
            <v>0</v>
          </cell>
          <cell r="D12301">
            <v>0</v>
          </cell>
          <cell r="E12301">
            <v>0</v>
          </cell>
          <cell r="F12301">
            <v>0</v>
          </cell>
          <cell r="G12301">
            <v>0</v>
          </cell>
        </row>
        <row r="12302">
          <cell r="A12302" t="str">
            <v>COMITENTE:</v>
          </cell>
          <cell r="B12302" t="str">
            <v>DIRECCIÓN DE ARQUITECTURA</v>
          </cell>
          <cell r="C12302">
            <v>0</v>
          </cell>
          <cell r="D12302">
            <v>0</v>
          </cell>
          <cell r="E12302">
            <v>0</v>
          </cell>
          <cell r="F12302">
            <v>0</v>
          </cell>
          <cell r="G12302">
            <v>0</v>
          </cell>
        </row>
        <row r="12303">
          <cell r="A12303" t="str">
            <v>CONTRATISTA:</v>
          </cell>
          <cell r="B12303" t="str">
            <v>FUNCIONALES SIGOP</v>
          </cell>
          <cell r="C12303">
            <v>0</v>
          </cell>
          <cell r="D12303">
            <v>0</v>
          </cell>
          <cell r="E12303">
            <v>0</v>
          </cell>
          <cell r="F12303">
            <v>0</v>
          </cell>
          <cell r="G12303">
            <v>0</v>
          </cell>
        </row>
        <row r="12304">
          <cell r="A12304" t="str">
            <v>OBRA:</v>
          </cell>
          <cell r="B12304" t="str">
            <v>PRUEBA PLANILLA DE MEDICION</v>
          </cell>
          <cell r="C12304">
            <v>0</v>
          </cell>
          <cell r="D12304">
            <v>0</v>
          </cell>
          <cell r="E12304">
            <v>0</v>
          </cell>
          <cell r="F12304" t="str">
            <v>PRECIOS A:</v>
          </cell>
          <cell r="G12304">
            <v>0</v>
          </cell>
        </row>
        <row r="12305">
          <cell r="A12305" t="str">
            <v>UBICACIÓN:</v>
          </cell>
          <cell r="B12305" t="str">
            <v>CENTRO CIVICO</v>
          </cell>
          <cell r="C12305">
            <v>0</v>
          </cell>
          <cell r="D12305">
            <v>0</v>
          </cell>
          <cell r="E12305">
            <v>0</v>
          </cell>
          <cell r="F12305">
            <v>0</v>
          </cell>
          <cell r="G12305">
            <v>0</v>
          </cell>
        </row>
        <row r="12306">
          <cell r="A12306" t="str">
            <v>RUBRO:</v>
          </cell>
          <cell r="B12306" t="str">
            <v/>
          </cell>
          <cell r="C12306" t="str">
            <v/>
          </cell>
          <cell r="D12306">
            <v>0</v>
          </cell>
          <cell r="E12306">
            <v>0</v>
          </cell>
          <cell r="F12306">
            <v>0</v>
          </cell>
          <cell r="G12306">
            <v>0</v>
          </cell>
        </row>
        <row r="12307">
          <cell r="A12307" t="str">
            <v>ITEM:</v>
          </cell>
          <cell r="B12307" t="str">
            <v/>
          </cell>
          <cell r="C12307" t="str">
            <v/>
          </cell>
          <cell r="D12307">
            <v>0</v>
          </cell>
          <cell r="E12307">
            <v>0</v>
          </cell>
          <cell r="F12307" t="str">
            <v>UNIDAD:</v>
          </cell>
          <cell r="G12307" t="str">
            <v/>
          </cell>
        </row>
        <row r="12308">
          <cell r="A12308">
            <v>0</v>
          </cell>
          <cell r="B12308">
            <v>0</v>
          </cell>
          <cell r="C12308">
            <v>0</v>
          </cell>
          <cell r="D12308">
            <v>0</v>
          </cell>
          <cell r="E12308">
            <v>0</v>
          </cell>
          <cell r="F12308">
            <v>0</v>
          </cell>
          <cell r="G12308">
            <v>0</v>
          </cell>
        </row>
        <row r="12309">
          <cell r="A12309" t="str">
            <v>DATOS REDETERMINACION</v>
          </cell>
          <cell r="B12309">
            <v>0</v>
          </cell>
          <cell r="C12309" t="str">
            <v>DESIGNACION</v>
          </cell>
          <cell r="D12309" t="str">
            <v>U</v>
          </cell>
          <cell r="E12309" t="str">
            <v>Cantidad</v>
          </cell>
          <cell r="F12309" t="str">
            <v>$ Unitarios</v>
          </cell>
          <cell r="G12309" t="str">
            <v>$ Parcial</v>
          </cell>
        </row>
        <row r="12310">
          <cell r="A12310" t="str">
            <v>CÓDIGO</v>
          </cell>
          <cell r="B12310" t="str">
            <v>DESCRIPCIÓN</v>
          </cell>
          <cell r="C12310">
            <v>0</v>
          </cell>
          <cell r="D12310">
            <v>0</v>
          </cell>
          <cell r="E12310">
            <v>0</v>
          </cell>
          <cell r="F12310">
            <v>0</v>
          </cell>
          <cell r="G12310">
            <v>0</v>
          </cell>
        </row>
        <row r="12311">
          <cell r="A12311">
            <v>0</v>
          </cell>
          <cell r="B12311">
            <v>0</v>
          </cell>
          <cell r="C12311" t="str">
            <v>A - MATERIALES</v>
          </cell>
          <cell r="D12311">
            <v>0</v>
          </cell>
          <cell r="E12311">
            <v>0</v>
          </cell>
          <cell r="F12311">
            <v>0</v>
          </cell>
          <cell r="G12311">
            <v>0</v>
          </cell>
        </row>
        <row r="12312">
          <cell r="A12312" t="str">
            <v/>
          </cell>
          <cell r="B12312" t="str">
            <v/>
          </cell>
          <cell r="C12312">
            <v>0</v>
          </cell>
          <cell r="D12312" t="str">
            <v/>
          </cell>
          <cell r="E12312">
            <v>0</v>
          </cell>
          <cell r="F12312">
            <v>0</v>
          </cell>
          <cell r="G12312">
            <v>0</v>
          </cell>
        </row>
        <row r="12313">
          <cell r="A12313" t="str">
            <v/>
          </cell>
          <cell r="B12313" t="str">
            <v/>
          </cell>
          <cell r="C12313">
            <v>0</v>
          </cell>
          <cell r="D12313" t="str">
            <v/>
          </cell>
          <cell r="E12313">
            <v>0</v>
          </cell>
          <cell r="F12313">
            <v>0</v>
          </cell>
          <cell r="G12313">
            <v>0</v>
          </cell>
        </row>
        <row r="12314">
          <cell r="A12314" t="str">
            <v/>
          </cell>
          <cell r="B12314" t="str">
            <v/>
          </cell>
          <cell r="C12314">
            <v>0</v>
          </cell>
          <cell r="D12314" t="str">
            <v/>
          </cell>
          <cell r="E12314">
            <v>0</v>
          </cell>
          <cell r="F12314">
            <v>0</v>
          </cell>
          <cell r="G12314">
            <v>0</v>
          </cell>
        </row>
        <row r="12315">
          <cell r="A12315" t="str">
            <v/>
          </cell>
          <cell r="B12315" t="str">
            <v/>
          </cell>
          <cell r="C12315">
            <v>0</v>
          </cell>
          <cell r="D12315" t="str">
            <v/>
          </cell>
          <cell r="E12315">
            <v>0</v>
          </cell>
          <cell r="F12315">
            <v>0</v>
          </cell>
          <cell r="G12315">
            <v>0</v>
          </cell>
        </row>
        <row r="12316">
          <cell r="A12316" t="str">
            <v/>
          </cell>
          <cell r="B12316" t="str">
            <v/>
          </cell>
          <cell r="C12316">
            <v>0</v>
          </cell>
          <cell r="D12316" t="str">
            <v/>
          </cell>
          <cell r="E12316">
            <v>0</v>
          </cell>
          <cell r="F12316">
            <v>0</v>
          </cell>
          <cell r="G12316">
            <v>0</v>
          </cell>
        </row>
        <row r="12317">
          <cell r="A12317" t="str">
            <v/>
          </cell>
          <cell r="B12317" t="str">
            <v/>
          </cell>
          <cell r="C12317">
            <v>0</v>
          </cell>
          <cell r="D12317" t="str">
            <v/>
          </cell>
          <cell r="E12317">
            <v>0</v>
          </cell>
          <cell r="F12317">
            <v>0</v>
          </cell>
          <cell r="G12317">
            <v>0</v>
          </cell>
        </row>
        <row r="12318">
          <cell r="A12318" t="str">
            <v/>
          </cell>
          <cell r="B12318" t="str">
            <v/>
          </cell>
          <cell r="C12318">
            <v>0</v>
          </cell>
          <cell r="D12318" t="str">
            <v/>
          </cell>
          <cell r="E12318">
            <v>0</v>
          </cell>
          <cell r="F12318">
            <v>0</v>
          </cell>
          <cell r="G12318">
            <v>0</v>
          </cell>
        </row>
        <row r="12319">
          <cell r="A12319" t="str">
            <v/>
          </cell>
          <cell r="B12319" t="str">
            <v/>
          </cell>
          <cell r="C12319">
            <v>0</v>
          </cell>
          <cell r="D12319" t="str">
            <v/>
          </cell>
          <cell r="E12319">
            <v>0</v>
          </cell>
          <cell r="F12319">
            <v>0</v>
          </cell>
          <cell r="G12319">
            <v>0</v>
          </cell>
        </row>
        <row r="12320">
          <cell r="A12320" t="str">
            <v/>
          </cell>
          <cell r="B12320" t="str">
            <v/>
          </cell>
          <cell r="C12320">
            <v>0</v>
          </cell>
          <cell r="D12320" t="str">
            <v/>
          </cell>
          <cell r="E12320">
            <v>0</v>
          </cell>
          <cell r="F12320">
            <v>0</v>
          </cell>
          <cell r="G12320">
            <v>0</v>
          </cell>
        </row>
        <row r="12321">
          <cell r="A12321" t="str">
            <v/>
          </cell>
          <cell r="B12321" t="str">
            <v/>
          </cell>
          <cell r="C12321">
            <v>0</v>
          </cell>
          <cell r="D12321" t="str">
            <v/>
          </cell>
          <cell r="E12321">
            <v>0</v>
          </cell>
          <cell r="F12321">
            <v>0</v>
          </cell>
          <cell r="G12321">
            <v>0</v>
          </cell>
        </row>
        <row r="12322">
          <cell r="A12322" t="str">
            <v/>
          </cell>
          <cell r="B12322" t="str">
            <v/>
          </cell>
          <cell r="C12322">
            <v>0</v>
          </cell>
          <cell r="D12322" t="str">
            <v/>
          </cell>
          <cell r="E12322">
            <v>0</v>
          </cell>
          <cell r="F12322">
            <v>0</v>
          </cell>
          <cell r="G12322">
            <v>0</v>
          </cell>
        </row>
        <row r="12323">
          <cell r="A12323" t="str">
            <v/>
          </cell>
          <cell r="B12323" t="str">
            <v/>
          </cell>
          <cell r="C12323">
            <v>0</v>
          </cell>
          <cell r="D12323" t="str">
            <v/>
          </cell>
          <cell r="E12323">
            <v>0</v>
          </cell>
          <cell r="F12323">
            <v>0</v>
          </cell>
          <cell r="G12323">
            <v>0</v>
          </cell>
        </row>
        <row r="12324">
          <cell r="A12324" t="str">
            <v/>
          </cell>
          <cell r="B12324" t="str">
            <v/>
          </cell>
          <cell r="C12324">
            <v>0</v>
          </cell>
          <cell r="D12324" t="str">
            <v/>
          </cell>
          <cell r="E12324">
            <v>0</v>
          </cell>
          <cell r="F12324">
            <v>0</v>
          </cell>
          <cell r="G12324">
            <v>0</v>
          </cell>
        </row>
        <row r="12325">
          <cell r="A12325" t="str">
            <v/>
          </cell>
          <cell r="B12325" t="str">
            <v/>
          </cell>
          <cell r="C12325">
            <v>0</v>
          </cell>
          <cell r="D12325" t="str">
            <v/>
          </cell>
          <cell r="E12325">
            <v>0</v>
          </cell>
          <cell r="F12325">
            <v>0</v>
          </cell>
          <cell r="G12325">
            <v>0</v>
          </cell>
        </row>
        <row r="12326">
          <cell r="A12326">
            <v>0</v>
          </cell>
          <cell r="B12326">
            <v>0</v>
          </cell>
          <cell r="C12326">
            <v>0</v>
          </cell>
          <cell r="D12326">
            <v>0</v>
          </cell>
          <cell r="E12326">
            <v>0</v>
          </cell>
          <cell r="F12326" t="str">
            <v>Total A</v>
          </cell>
          <cell r="G12326">
            <v>0</v>
          </cell>
        </row>
        <row r="12327">
          <cell r="A12327">
            <v>0</v>
          </cell>
          <cell r="B12327">
            <v>0</v>
          </cell>
          <cell r="C12327" t="str">
            <v>B - MANO DE OBRA</v>
          </cell>
          <cell r="D12327">
            <v>0</v>
          </cell>
          <cell r="E12327">
            <v>0</v>
          </cell>
          <cell r="F12327">
            <v>0</v>
          </cell>
          <cell r="G12327">
            <v>0</v>
          </cell>
        </row>
        <row r="12328">
          <cell r="A12328" t="str">
            <v/>
          </cell>
          <cell r="B12328">
            <v>0</v>
          </cell>
          <cell r="C12328">
            <v>0</v>
          </cell>
          <cell r="D12328" t="str">
            <v/>
          </cell>
          <cell r="E12328">
            <v>0</v>
          </cell>
          <cell r="F12328">
            <v>0</v>
          </cell>
          <cell r="G12328">
            <v>0</v>
          </cell>
        </row>
        <row r="12329">
          <cell r="A12329" t="str">
            <v/>
          </cell>
          <cell r="B12329">
            <v>0</v>
          </cell>
          <cell r="C12329">
            <v>0</v>
          </cell>
          <cell r="D12329" t="str">
            <v/>
          </cell>
          <cell r="E12329">
            <v>0</v>
          </cell>
          <cell r="F12329">
            <v>0</v>
          </cell>
          <cell r="G12329">
            <v>0</v>
          </cell>
        </row>
        <row r="12330">
          <cell r="A12330" t="str">
            <v/>
          </cell>
          <cell r="B12330">
            <v>0</v>
          </cell>
          <cell r="C12330">
            <v>0</v>
          </cell>
          <cell r="D12330" t="str">
            <v/>
          </cell>
          <cell r="E12330">
            <v>0</v>
          </cell>
          <cell r="F12330">
            <v>0</v>
          </cell>
          <cell r="G12330">
            <v>0</v>
          </cell>
        </row>
        <row r="12331">
          <cell r="A12331" t="str">
            <v/>
          </cell>
          <cell r="B12331">
            <v>0</v>
          </cell>
          <cell r="C12331">
            <v>0</v>
          </cell>
          <cell r="D12331" t="str">
            <v/>
          </cell>
          <cell r="E12331">
            <v>0</v>
          </cell>
          <cell r="F12331">
            <v>0</v>
          </cell>
          <cell r="G12331">
            <v>0</v>
          </cell>
        </row>
        <row r="12332">
          <cell r="A12332" t="str">
            <v/>
          </cell>
          <cell r="B12332">
            <v>0</v>
          </cell>
          <cell r="C12332">
            <v>0</v>
          </cell>
          <cell r="D12332" t="str">
            <v/>
          </cell>
          <cell r="E12332">
            <v>0</v>
          </cell>
          <cell r="F12332">
            <v>0</v>
          </cell>
          <cell r="G12332">
            <v>0</v>
          </cell>
        </row>
        <row r="12333">
          <cell r="A12333" t="str">
            <v/>
          </cell>
          <cell r="B12333">
            <v>0</v>
          </cell>
          <cell r="C12333">
            <v>0</v>
          </cell>
          <cell r="D12333" t="str">
            <v/>
          </cell>
          <cell r="E12333">
            <v>0</v>
          </cell>
          <cell r="F12333">
            <v>0</v>
          </cell>
          <cell r="G12333">
            <v>0</v>
          </cell>
        </row>
        <row r="12334">
          <cell r="A12334" t="str">
            <v/>
          </cell>
          <cell r="B12334">
            <v>0</v>
          </cell>
          <cell r="C12334">
            <v>0</v>
          </cell>
          <cell r="D12334" t="str">
            <v/>
          </cell>
          <cell r="E12334">
            <v>0</v>
          </cell>
          <cell r="F12334">
            <v>0</v>
          </cell>
          <cell r="G12334">
            <v>0</v>
          </cell>
        </row>
        <row r="12335">
          <cell r="A12335" t="str">
            <v/>
          </cell>
          <cell r="B12335">
            <v>0</v>
          </cell>
          <cell r="C12335">
            <v>0</v>
          </cell>
          <cell r="D12335" t="str">
            <v/>
          </cell>
          <cell r="E12335">
            <v>0</v>
          </cell>
          <cell r="F12335">
            <v>0</v>
          </cell>
          <cell r="G12335">
            <v>0</v>
          </cell>
        </row>
        <row r="12336">
          <cell r="A12336">
            <v>0</v>
          </cell>
          <cell r="B12336">
            <v>0</v>
          </cell>
          <cell r="C12336">
            <v>0</v>
          </cell>
          <cell r="D12336">
            <v>0</v>
          </cell>
          <cell r="E12336">
            <v>0</v>
          </cell>
          <cell r="F12336" t="str">
            <v>Total B</v>
          </cell>
          <cell r="G12336">
            <v>0</v>
          </cell>
        </row>
        <row r="12337">
          <cell r="A12337">
            <v>0</v>
          </cell>
          <cell r="B12337">
            <v>0</v>
          </cell>
          <cell r="C12337" t="str">
            <v>C - EQUIPOS</v>
          </cell>
          <cell r="D12337">
            <v>0</v>
          </cell>
          <cell r="E12337">
            <v>0</v>
          </cell>
          <cell r="F12337">
            <v>0</v>
          </cell>
          <cell r="G12337">
            <v>0</v>
          </cell>
        </row>
        <row r="12338">
          <cell r="A12338" t="str">
            <v/>
          </cell>
          <cell r="B12338" t="str">
            <v/>
          </cell>
          <cell r="C12338">
            <v>0</v>
          </cell>
          <cell r="D12338" t="str">
            <v/>
          </cell>
          <cell r="E12338">
            <v>0</v>
          </cell>
          <cell r="F12338">
            <v>0</v>
          </cell>
          <cell r="G12338">
            <v>0</v>
          </cell>
        </row>
        <row r="12339">
          <cell r="A12339" t="str">
            <v/>
          </cell>
          <cell r="B12339" t="str">
            <v/>
          </cell>
          <cell r="C12339">
            <v>0</v>
          </cell>
          <cell r="D12339" t="str">
            <v/>
          </cell>
          <cell r="E12339">
            <v>0</v>
          </cell>
          <cell r="F12339">
            <v>0</v>
          </cell>
          <cell r="G12339">
            <v>0</v>
          </cell>
        </row>
        <row r="12340">
          <cell r="A12340" t="str">
            <v/>
          </cell>
          <cell r="B12340" t="str">
            <v/>
          </cell>
          <cell r="C12340">
            <v>0</v>
          </cell>
          <cell r="D12340" t="str">
            <v/>
          </cell>
          <cell r="E12340">
            <v>0</v>
          </cell>
          <cell r="F12340">
            <v>0</v>
          </cell>
          <cell r="G12340">
            <v>0</v>
          </cell>
        </row>
        <row r="12341">
          <cell r="A12341" t="str">
            <v/>
          </cell>
          <cell r="B12341" t="str">
            <v/>
          </cell>
          <cell r="C12341">
            <v>0</v>
          </cell>
          <cell r="D12341" t="str">
            <v/>
          </cell>
          <cell r="E12341">
            <v>0</v>
          </cell>
          <cell r="F12341">
            <v>0</v>
          </cell>
          <cell r="G12341">
            <v>0</v>
          </cell>
        </row>
        <row r="12342">
          <cell r="A12342" t="str">
            <v/>
          </cell>
          <cell r="B12342" t="str">
            <v/>
          </cell>
          <cell r="C12342">
            <v>0</v>
          </cell>
          <cell r="D12342" t="str">
            <v/>
          </cell>
          <cell r="E12342">
            <v>0</v>
          </cell>
          <cell r="F12342">
            <v>0</v>
          </cell>
          <cell r="G12342">
            <v>0</v>
          </cell>
        </row>
        <row r="12343">
          <cell r="A12343" t="str">
            <v/>
          </cell>
          <cell r="B12343" t="str">
            <v/>
          </cell>
          <cell r="C12343">
            <v>0</v>
          </cell>
          <cell r="D12343" t="str">
            <v/>
          </cell>
          <cell r="E12343">
            <v>0</v>
          </cell>
          <cell r="F12343">
            <v>0</v>
          </cell>
          <cell r="G12343">
            <v>0</v>
          </cell>
        </row>
        <row r="12344">
          <cell r="A12344" t="str">
            <v/>
          </cell>
          <cell r="B12344" t="str">
            <v/>
          </cell>
          <cell r="C12344">
            <v>0</v>
          </cell>
          <cell r="D12344" t="str">
            <v/>
          </cell>
          <cell r="E12344">
            <v>0</v>
          </cell>
          <cell r="F12344">
            <v>0</v>
          </cell>
          <cell r="G12344">
            <v>0</v>
          </cell>
        </row>
        <row r="12345">
          <cell r="A12345" t="str">
            <v/>
          </cell>
          <cell r="B12345" t="str">
            <v/>
          </cell>
          <cell r="C12345">
            <v>0</v>
          </cell>
          <cell r="D12345" t="str">
            <v/>
          </cell>
          <cell r="E12345">
            <v>0</v>
          </cell>
          <cell r="F12345">
            <v>0</v>
          </cell>
          <cell r="G12345">
            <v>0</v>
          </cell>
        </row>
        <row r="12346">
          <cell r="A12346" t="str">
            <v/>
          </cell>
          <cell r="B12346" t="str">
            <v/>
          </cell>
          <cell r="C12346">
            <v>0</v>
          </cell>
          <cell r="D12346" t="str">
            <v/>
          </cell>
          <cell r="E12346">
            <v>0</v>
          </cell>
          <cell r="F12346">
            <v>0</v>
          </cell>
          <cell r="G12346">
            <v>0</v>
          </cell>
        </row>
        <row r="12347">
          <cell r="A12347">
            <v>0</v>
          </cell>
          <cell r="B12347">
            <v>0</v>
          </cell>
          <cell r="C12347">
            <v>0</v>
          </cell>
          <cell r="D12347">
            <v>0</v>
          </cell>
          <cell r="E12347">
            <v>0</v>
          </cell>
          <cell r="F12347" t="str">
            <v>Total C</v>
          </cell>
          <cell r="G12347">
            <v>0</v>
          </cell>
        </row>
        <row r="12348">
          <cell r="A12348">
            <v>0</v>
          </cell>
          <cell r="B12348">
            <v>0</v>
          </cell>
          <cell r="C12348">
            <v>0</v>
          </cell>
          <cell r="D12348">
            <v>0</v>
          </cell>
          <cell r="E12348">
            <v>0</v>
          </cell>
          <cell r="F12348">
            <v>0</v>
          </cell>
          <cell r="G12348">
            <v>0</v>
          </cell>
        </row>
        <row r="12349">
          <cell r="A12349" t="str">
            <v/>
          </cell>
          <cell r="B12349" t="str">
            <v/>
          </cell>
          <cell r="C12349">
            <v>0</v>
          </cell>
          <cell r="D12349" t="str">
            <v>Costo  Neto</v>
          </cell>
          <cell r="E12349">
            <v>0</v>
          </cell>
          <cell r="F12349" t="str">
            <v>Total D=A+B+C</v>
          </cell>
          <cell r="G12349">
            <v>0</v>
          </cell>
        </row>
        <row r="12351">
          <cell r="A12351" t="str">
            <v>ANALISIS DE PRECIOS</v>
          </cell>
          <cell r="B12351">
            <v>0</v>
          </cell>
          <cell r="C12351">
            <v>0</v>
          </cell>
          <cell r="D12351">
            <v>0</v>
          </cell>
          <cell r="E12351">
            <v>0</v>
          </cell>
          <cell r="F12351">
            <v>0</v>
          </cell>
          <cell r="G12351">
            <v>0</v>
          </cell>
        </row>
        <row r="12352">
          <cell r="A12352" t="str">
            <v>COMITENTE:</v>
          </cell>
          <cell r="B12352" t="str">
            <v>DIRECCIÓN DE ARQUITECTURA</v>
          </cell>
          <cell r="C12352">
            <v>0</v>
          </cell>
          <cell r="D12352">
            <v>0</v>
          </cell>
          <cell r="E12352">
            <v>0</v>
          </cell>
          <cell r="F12352">
            <v>0</v>
          </cell>
          <cell r="G12352">
            <v>0</v>
          </cell>
        </row>
        <row r="12353">
          <cell r="A12353" t="str">
            <v>CONTRATISTA:</v>
          </cell>
          <cell r="B12353" t="str">
            <v>FUNCIONALES SIGOP</v>
          </cell>
          <cell r="C12353">
            <v>0</v>
          </cell>
          <cell r="D12353">
            <v>0</v>
          </cell>
          <cell r="E12353">
            <v>0</v>
          </cell>
          <cell r="F12353">
            <v>0</v>
          </cell>
          <cell r="G12353">
            <v>0</v>
          </cell>
        </row>
        <row r="12354">
          <cell r="A12354" t="str">
            <v>OBRA:</v>
          </cell>
          <cell r="B12354" t="str">
            <v>PRUEBA PLANILLA DE MEDICION</v>
          </cell>
          <cell r="C12354">
            <v>0</v>
          </cell>
          <cell r="D12354">
            <v>0</v>
          </cell>
          <cell r="E12354">
            <v>0</v>
          </cell>
          <cell r="F12354" t="str">
            <v>PRECIOS A:</v>
          </cell>
          <cell r="G12354">
            <v>0</v>
          </cell>
        </row>
        <row r="12355">
          <cell r="A12355" t="str">
            <v>UBICACIÓN:</v>
          </cell>
          <cell r="B12355" t="str">
            <v>CENTRO CIVICO</v>
          </cell>
          <cell r="C12355">
            <v>0</v>
          </cell>
          <cell r="D12355">
            <v>0</v>
          </cell>
          <cell r="E12355">
            <v>0</v>
          </cell>
          <cell r="F12355">
            <v>0</v>
          </cell>
          <cell r="G12355">
            <v>0</v>
          </cell>
        </row>
        <row r="12356">
          <cell r="A12356" t="str">
            <v>RUBRO:</v>
          </cell>
          <cell r="B12356" t="str">
            <v/>
          </cell>
          <cell r="C12356" t="str">
            <v/>
          </cell>
          <cell r="D12356">
            <v>0</v>
          </cell>
          <cell r="E12356">
            <v>0</v>
          </cell>
          <cell r="F12356">
            <v>0</v>
          </cell>
          <cell r="G12356">
            <v>0</v>
          </cell>
        </row>
        <row r="12357">
          <cell r="A12357" t="str">
            <v>ITEM:</v>
          </cell>
          <cell r="B12357" t="str">
            <v/>
          </cell>
          <cell r="C12357" t="str">
            <v/>
          </cell>
          <cell r="D12357">
            <v>0</v>
          </cell>
          <cell r="E12357">
            <v>0</v>
          </cell>
          <cell r="F12357" t="str">
            <v>UNIDAD:</v>
          </cell>
          <cell r="G12357" t="str">
            <v/>
          </cell>
        </row>
        <row r="12358">
          <cell r="A12358">
            <v>0</v>
          </cell>
          <cell r="B12358">
            <v>0</v>
          </cell>
          <cell r="C12358">
            <v>0</v>
          </cell>
          <cell r="D12358">
            <v>0</v>
          </cell>
          <cell r="E12358">
            <v>0</v>
          </cell>
          <cell r="F12358">
            <v>0</v>
          </cell>
          <cell r="G12358">
            <v>0</v>
          </cell>
        </row>
        <row r="12359">
          <cell r="A12359" t="str">
            <v>DATOS REDETERMINACION</v>
          </cell>
          <cell r="B12359">
            <v>0</v>
          </cell>
          <cell r="C12359" t="str">
            <v>DESIGNACION</v>
          </cell>
          <cell r="D12359" t="str">
            <v>U</v>
          </cell>
          <cell r="E12359" t="str">
            <v>Cantidad</v>
          </cell>
          <cell r="F12359" t="str">
            <v>$ Unitarios</v>
          </cell>
          <cell r="G12359" t="str">
            <v>$ Parcial</v>
          </cell>
        </row>
        <row r="12360">
          <cell r="A12360" t="str">
            <v>CÓDIGO</v>
          </cell>
          <cell r="B12360" t="str">
            <v>DESCRIPCIÓN</v>
          </cell>
          <cell r="C12360">
            <v>0</v>
          </cell>
          <cell r="D12360">
            <v>0</v>
          </cell>
          <cell r="E12360">
            <v>0</v>
          </cell>
          <cell r="F12360">
            <v>0</v>
          </cell>
          <cell r="G12360">
            <v>0</v>
          </cell>
        </row>
        <row r="12361">
          <cell r="A12361">
            <v>0</v>
          </cell>
          <cell r="B12361">
            <v>0</v>
          </cell>
          <cell r="C12361" t="str">
            <v>A - MATERIALES</v>
          </cell>
          <cell r="D12361">
            <v>0</v>
          </cell>
          <cell r="E12361">
            <v>0</v>
          </cell>
          <cell r="F12361">
            <v>0</v>
          </cell>
          <cell r="G12361">
            <v>0</v>
          </cell>
        </row>
        <row r="12362">
          <cell r="A12362" t="str">
            <v/>
          </cell>
          <cell r="B12362" t="str">
            <v/>
          </cell>
          <cell r="C12362">
            <v>0</v>
          </cell>
          <cell r="D12362" t="str">
            <v/>
          </cell>
          <cell r="E12362">
            <v>0</v>
          </cell>
          <cell r="F12362">
            <v>0</v>
          </cell>
          <cell r="G12362">
            <v>0</v>
          </cell>
        </row>
        <row r="12363">
          <cell r="A12363" t="str">
            <v/>
          </cell>
          <cell r="B12363" t="str">
            <v/>
          </cell>
          <cell r="C12363">
            <v>0</v>
          </cell>
          <cell r="D12363" t="str">
            <v/>
          </cell>
          <cell r="E12363">
            <v>0</v>
          </cell>
          <cell r="F12363">
            <v>0</v>
          </cell>
          <cell r="G12363">
            <v>0</v>
          </cell>
        </row>
        <row r="12364">
          <cell r="A12364" t="str">
            <v/>
          </cell>
          <cell r="B12364" t="str">
            <v/>
          </cell>
          <cell r="C12364">
            <v>0</v>
          </cell>
          <cell r="D12364" t="str">
            <v/>
          </cell>
          <cell r="E12364">
            <v>0</v>
          </cell>
          <cell r="F12364">
            <v>0</v>
          </cell>
          <cell r="G12364">
            <v>0</v>
          </cell>
        </row>
        <row r="12365">
          <cell r="A12365" t="str">
            <v/>
          </cell>
          <cell r="B12365" t="str">
            <v/>
          </cell>
          <cell r="C12365">
            <v>0</v>
          </cell>
          <cell r="D12365" t="str">
            <v/>
          </cell>
          <cell r="E12365">
            <v>0</v>
          </cell>
          <cell r="F12365">
            <v>0</v>
          </cell>
          <cell r="G12365">
            <v>0</v>
          </cell>
        </row>
        <row r="12366">
          <cell r="A12366" t="str">
            <v/>
          </cell>
          <cell r="B12366" t="str">
            <v/>
          </cell>
          <cell r="C12366">
            <v>0</v>
          </cell>
          <cell r="D12366" t="str">
            <v/>
          </cell>
          <cell r="E12366">
            <v>0</v>
          </cell>
          <cell r="F12366">
            <v>0</v>
          </cell>
          <cell r="G12366">
            <v>0</v>
          </cell>
        </row>
        <row r="12367">
          <cell r="A12367" t="str">
            <v/>
          </cell>
          <cell r="B12367" t="str">
            <v/>
          </cell>
          <cell r="C12367">
            <v>0</v>
          </cell>
          <cell r="D12367" t="str">
            <v/>
          </cell>
          <cell r="E12367">
            <v>0</v>
          </cell>
          <cell r="F12367">
            <v>0</v>
          </cell>
          <cell r="G12367">
            <v>0</v>
          </cell>
        </row>
        <row r="12368">
          <cell r="A12368" t="str">
            <v/>
          </cell>
          <cell r="B12368" t="str">
            <v/>
          </cell>
          <cell r="C12368">
            <v>0</v>
          </cell>
          <cell r="D12368" t="str">
            <v/>
          </cell>
          <cell r="E12368">
            <v>0</v>
          </cell>
          <cell r="F12368">
            <v>0</v>
          </cell>
          <cell r="G12368">
            <v>0</v>
          </cell>
        </row>
        <row r="12369">
          <cell r="A12369" t="str">
            <v/>
          </cell>
          <cell r="B12369" t="str">
            <v/>
          </cell>
          <cell r="C12369">
            <v>0</v>
          </cell>
          <cell r="D12369" t="str">
            <v/>
          </cell>
          <cell r="E12369">
            <v>0</v>
          </cell>
          <cell r="F12369">
            <v>0</v>
          </cell>
          <cell r="G12369">
            <v>0</v>
          </cell>
        </row>
        <row r="12370">
          <cell r="A12370" t="str">
            <v/>
          </cell>
          <cell r="B12370" t="str">
            <v/>
          </cell>
          <cell r="C12370">
            <v>0</v>
          </cell>
          <cell r="D12370" t="str">
            <v/>
          </cell>
          <cell r="E12370">
            <v>0</v>
          </cell>
          <cell r="F12370">
            <v>0</v>
          </cell>
          <cell r="G12370">
            <v>0</v>
          </cell>
        </row>
        <row r="12371">
          <cell r="A12371" t="str">
            <v/>
          </cell>
          <cell r="B12371" t="str">
            <v/>
          </cell>
          <cell r="C12371">
            <v>0</v>
          </cell>
          <cell r="D12371" t="str">
            <v/>
          </cell>
          <cell r="E12371">
            <v>0</v>
          </cell>
          <cell r="F12371">
            <v>0</v>
          </cell>
          <cell r="G12371">
            <v>0</v>
          </cell>
        </row>
        <row r="12372">
          <cell r="A12372" t="str">
            <v/>
          </cell>
          <cell r="B12372" t="str">
            <v/>
          </cell>
          <cell r="C12372">
            <v>0</v>
          </cell>
          <cell r="D12372" t="str">
            <v/>
          </cell>
          <cell r="E12372">
            <v>0</v>
          </cell>
          <cell r="F12372">
            <v>0</v>
          </cell>
          <cell r="G12372">
            <v>0</v>
          </cell>
        </row>
        <row r="12373">
          <cell r="A12373" t="str">
            <v/>
          </cell>
          <cell r="B12373" t="str">
            <v/>
          </cell>
          <cell r="C12373">
            <v>0</v>
          </cell>
          <cell r="D12373" t="str">
            <v/>
          </cell>
          <cell r="E12373">
            <v>0</v>
          </cell>
          <cell r="F12373">
            <v>0</v>
          </cell>
          <cell r="G12373">
            <v>0</v>
          </cell>
        </row>
        <row r="12374">
          <cell r="A12374" t="str">
            <v/>
          </cell>
          <cell r="B12374" t="str">
            <v/>
          </cell>
          <cell r="C12374">
            <v>0</v>
          </cell>
          <cell r="D12374" t="str">
            <v/>
          </cell>
          <cell r="E12374">
            <v>0</v>
          </cell>
          <cell r="F12374">
            <v>0</v>
          </cell>
          <cell r="G12374">
            <v>0</v>
          </cell>
        </row>
        <row r="12375">
          <cell r="A12375" t="str">
            <v/>
          </cell>
          <cell r="B12375" t="str">
            <v/>
          </cell>
          <cell r="C12375">
            <v>0</v>
          </cell>
          <cell r="D12375" t="str">
            <v/>
          </cell>
          <cell r="E12375">
            <v>0</v>
          </cell>
          <cell r="F12375">
            <v>0</v>
          </cell>
          <cell r="G12375">
            <v>0</v>
          </cell>
        </row>
        <row r="12376">
          <cell r="A12376">
            <v>0</v>
          </cell>
          <cell r="B12376">
            <v>0</v>
          </cell>
          <cell r="C12376">
            <v>0</v>
          </cell>
          <cell r="D12376">
            <v>0</v>
          </cell>
          <cell r="E12376">
            <v>0</v>
          </cell>
          <cell r="F12376" t="str">
            <v>Total A</v>
          </cell>
          <cell r="G12376">
            <v>0</v>
          </cell>
        </row>
        <row r="12377">
          <cell r="A12377">
            <v>0</v>
          </cell>
          <cell r="B12377">
            <v>0</v>
          </cell>
          <cell r="C12377" t="str">
            <v>B - MANO DE OBRA</v>
          </cell>
          <cell r="D12377">
            <v>0</v>
          </cell>
          <cell r="E12377">
            <v>0</v>
          </cell>
          <cell r="F12377">
            <v>0</v>
          </cell>
          <cell r="G12377">
            <v>0</v>
          </cell>
        </row>
        <row r="12378">
          <cell r="A12378" t="str">
            <v/>
          </cell>
          <cell r="B12378">
            <v>0</v>
          </cell>
          <cell r="C12378">
            <v>0</v>
          </cell>
          <cell r="D12378" t="str">
            <v/>
          </cell>
          <cell r="E12378">
            <v>0</v>
          </cell>
          <cell r="F12378">
            <v>0</v>
          </cell>
          <cell r="G12378">
            <v>0</v>
          </cell>
        </row>
        <row r="12379">
          <cell r="A12379" t="str">
            <v/>
          </cell>
          <cell r="B12379">
            <v>0</v>
          </cell>
          <cell r="C12379">
            <v>0</v>
          </cell>
          <cell r="D12379" t="str">
            <v/>
          </cell>
          <cell r="E12379">
            <v>0</v>
          </cell>
          <cell r="F12379">
            <v>0</v>
          </cell>
          <cell r="G12379">
            <v>0</v>
          </cell>
        </row>
        <row r="12380">
          <cell r="A12380" t="str">
            <v/>
          </cell>
          <cell r="B12380">
            <v>0</v>
          </cell>
          <cell r="C12380">
            <v>0</v>
          </cell>
          <cell r="D12380" t="str">
            <v/>
          </cell>
          <cell r="E12380">
            <v>0</v>
          </cell>
          <cell r="F12380">
            <v>0</v>
          </cell>
          <cell r="G12380">
            <v>0</v>
          </cell>
        </row>
        <row r="12381">
          <cell r="A12381" t="str">
            <v/>
          </cell>
          <cell r="B12381">
            <v>0</v>
          </cell>
          <cell r="C12381">
            <v>0</v>
          </cell>
          <cell r="D12381" t="str">
            <v/>
          </cell>
          <cell r="E12381">
            <v>0</v>
          </cell>
          <cell r="F12381">
            <v>0</v>
          </cell>
          <cell r="G12381">
            <v>0</v>
          </cell>
        </row>
        <row r="12382">
          <cell r="A12382" t="str">
            <v/>
          </cell>
          <cell r="B12382">
            <v>0</v>
          </cell>
          <cell r="C12382">
            <v>0</v>
          </cell>
          <cell r="D12382" t="str">
            <v/>
          </cell>
          <cell r="E12382">
            <v>0</v>
          </cell>
          <cell r="F12382">
            <v>0</v>
          </cell>
          <cell r="G12382">
            <v>0</v>
          </cell>
        </row>
        <row r="12383">
          <cell r="A12383" t="str">
            <v/>
          </cell>
          <cell r="B12383">
            <v>0</v>
          </cell>
          <cell r="C12383">
            <v>0</v>
          </cell>
          <cell r="D12383" t="str">
            <v/>
          </cell>
          <cell r="E12383">
            <v>0</v>
          </cell>
          <cell r="F12383">
            <v>0</v>
          </cell>
          <cell r="G12383">
            <v>0</v>
          </cell>
        </row>
        <row r="12384">
          <cell r="A12384" t="str">
            <v/>
          </cell>
          <cell r="B12384">
            <v>0</v>
          </cell>
          <cell r="C12384">
            <v>0</v>
          </cell>
          <cell r="D12384" t="str">
            <v/>
          </cell>
          <cell r="E12384">
            <v>0</v>
          </cell>
          <cell r="F12384">
            <v>0</v>
          </cell>
          <cell r="G12384">
            <v>0</v>
          </cell>
        </row>
        <row r="12385">
          <cell r="A12385" t="str">
            <v/>
          </cell>
          <cell r="B12385">
            <v>0</v>
          </cell>
          <cell r="C12385">
            <v>0</v>
          </cell>
          <cell r="D12385" t="str">
            <v/>
          </cell>
          <cell r="E12385">
            <v>0</v>
          </cell>
          <cell r="F12385">
            <v>0</v>
          </cell>
          <cell r="G12385">
            <v>0</v>
          </cell>
        </row>
        <row r="12386">
          <cell r="A12386">
            <v>0</v>
          </cell>
          <cell r="B12386">
            <v>0</v>
          </cell>
          <cell r="C12386">
            <v>0</v>
          </cell>
          <cell r="D12386">
            <v>0</v>
          </cell>
          <cell r="E12386">
            <v>0</v>
          </cell>
          <cell r="F12386" t="str">
            <v>Total B</v>
          </cell>
          <cell r="G12386">
            <v>0</v>
          </cell>
        </row>
        <row r="12387">
          <cell r="A12387">
            <v>0</v>
          </cell>
          <cell r="B12387">
            <v>0</v>
          </cell>
          <cell r="C12387" t="str">
            <v>C - EQUIPOS</v>
          </cell>
          <cell r="D12387">
            <v>0</v>
          </cell>
          <cell r="E12387">
            <v>0</v>
          </cell>
          <cell r="F12387">
            <v>0</v>
          </cell>
          <cell r="G12387">
            <v>0</v>
          </cell>
        </row>
        <row r="12388">
          <cell r="A12388" t="str">
            <v/>
          </cell>
          <cell r="B12388" t="str">
            <v/>
          </cell>
          <cell r="C12388">
            <v>0</v>
          </cell>
          <cell r="D12388" t="str">
            <v/>
          </cell>
          <cell r="E12388">
            <v>0</v>
          </cell>
          <cell r="F12388">
            <v>0</v>
          </cell>
          <cell r="G12388">
            <v>0</v>
          </cell>
        </row>
        <row r="12389">
          <cell r="A12389" t="str">
            <v/>
          </cell>
          <cell r="B12389" t="str">
            <v/>
          </cell>
          <cell r="C12389">
            <v>0</v>
          </cell>
          <cell r="D12389" t="str">
            <v/>
          </cell>
          <cell r="E12389">
            <v>0</v>
          </cell>
          <cell r="F12389">
            <v>0</v>
          </cell>
          <cell r="G12389">
            <v>0</v>
          </cell>
        </row>
        <row r="12390">
          <cell r="A12390" t="str">
            <v/>
          </cell>
          <cell r="B12390" t="str">
            <v/>
          </cell>
          <cell r="C12390">
            <v>0</v>
          </cell>
          <cell r="D12390" t="str">
            <v/>
          </cell>
          <cell r="E12390">
            <v>0</v>
          </cell>
          <cell r="F12390">
            <v>0</v>
          </cell>
          <cell r="G12390">
            <v>0</v>
          </cell>
        </row>
        <row r="12391">
          <cell r="A12391" t="str">
            <v/>
          </cell>
          <cell r="B12391" t="str">
            <v/>
          </cell>
          <cell r="C12391">
            <v>0</v>
          </cell>
          <cell r="D12391" t="str">
            <v/>
          </cell>
          <cell r="E12391">
            <v>0</v>
          </cell>
          <cell r="F12391">
            <v>0</v>
          </cell>
          <cell r="G12391">
            <v>0</v>
          </cell>
        </row>
        <row r="12392">
          <cell r="A12392" t="str">
            <v/>
          </cell>
          <cell r="B12392" t="str">
            <v/>
          </cell>
          <cell r="C12392">
            <v>0</v>
          </cell>
          <cell r="D12392" t="str">
            <v/>
          </cell>
          <cell r="E12392">
            <v>0</v>
          </cell>
          <cell r="F12392">
            <v>0</v>
          </cell>
          <cell r="G12392">
            <v>0</v>
          </cell>
        </row>
        <row r="12393">
          <cell r="A12393" t="str">
            <v/>
          </cell>
          <cell r="B12393" t="str">
            <v/>
          </cell>
          <cell r="C12393">
            <v>0</v>
          </cell>
          <cell r="D12393" t="str">
            <v/>
          </cell>
          <cell r="E12393">
            <v>0</v>
          </cell>
          <cell r="F12393">
            <v>0</v>
          </cell>
          <cell r="G12393">
            <v>0</v>
          </cell>
        </row>
        <row r="12394">
          <cell r="A12394" t="str">
            <v/>
          </cell>
          <cell r="B12394" t="str">
            <v/>
          </cell>
          <cell r="C12394">
            <v>0</v>
          </cell>
          <cell r="D12394" t="str">
            <v/>
          </cell>
          <cell r="E12394">
            <v>0</v>
          </cell>
          <cell r="F12394">
            <v>0</v>
          </cell>
          <cell r="G12394">
            <v>0</v>
          </cell>
        </row>
        <row r="12395">
          <cell r="A12395" t="str">
            <v/>
          </cell>
          <cell r="B12395" t="str">
            <v/>
          </cell>
          <cell r="C12395">
            <v>0</v>
          </cell>
          <cell r="D12395" t="str">
            <v/>
          </cell>
          <cell r="E12395">
            <v>0</v>
          </cell>
          <cell r="F12395">
            <v>0</v>
          </cell>
          <cell r="G12395">
            <v>0</v>
          </cell>
        </row>
        <row r="12396">
          <cell r="A12396" t="str">
            <v/>
          </cell>
          <cell r="B12396" t="str">
            <v/>
          </cell>
          <cell r="C12396">
            <v>0</v>
          </cell>
          <cell r="D12396" t="str">
            <v/>
          </cell>
          <cell r="E12396">
            <v>0</v>
          </cell>
          <cell r="F12396">
            <v>0</v>
          </cell>
          <cell r="G12396">
            <v>0</v>
          </cell>
        </row>
        <row r="12397">
          <cell r="A12397">
            <v>0</v>
          </cell>
          <cell r="B12397">
            <v>0</v>
          </cell>
          <cell r="C12397">
            <v>0</v>
          </cell>
          <cell r="D12397">
            <v>0</v>
          </cell>
          <cell r="E12397">
            <v>0</v>
          </cell>
          <cell r="F12397" t="str">
            <v>Total C</v>
          </cell>
          <cell r="G12397">
            <v>0</v>
          </cell>
        </row>
        <row r="12398">
          <cell r="A12398">
            <v>0</v>
          </cell>
          <cell r="B12398">
            <v>0</v>
          </cell>
          <cell r="C12398">
            <v>0</v>
          </cell>
          <cell r="D12398">
            <v>0</v>
          </cell>
          <cell r="E12398">
            <v>0</v>
          </cell>
          <cell r="F12398">
            <v>0</v>
          </cell>
          <cell r="G12398">
            <v>0</v>
          </cell>
        </row>
        <row r="12399">
          <cell r="A12399" t="str">
            <v/>
          </cell>
          <cell r="B12399" t="str">
            <v/>
          </cell>
          <cell r="C12399">
            <v>0</v>
          </cell>
          <cell r="D12399" t="str">
            <v>Costo  Neto</v>
          </cell>
          <cell r="E12399">
            <v>0</v>
          </cell>
          <cell r="F12399" t="str">
            <v>Total D=A+B+C</v>
          </cell>
          <cell r="G12399">
            <v>0</v>
          </cell>
        </row>
        <row r="12401">
          <cell r="A12401" t="str">
            <v>ANALISIS DE PRECIOS</v>
          </cell>
          <cell r="B12401">
            <v>0</v>
          </cell>
          <cell r="C12401">
            <v>0</v>
          </cell>
          <cell r="D12401">
            <v>0</v>
          </cell>
          <cell r="E12401">
            <v>0</v>
          </cell>
          <cell r="F12401">
            <v>0</v>
          </cell>
          <cell r="G12401">
            <v>0</v>
          </cell>
        </row>
        <row r="12402">
          <cell r="A12402" t="str">
            <v>COMITENTE:</v>
          </cell>
          <cell r="B12402" t="str">
            <v>DIRECCIÓN DE ARQUITECTURA</v>
          </cell>
          <cell r="C12402">
            <v>0</v>
          </cell>
          <cell r="D12402">
            <v>0</v>
          </cell>
          <cell r="E12402">
            <v>0</v>
          </cell>
          <cell r="F12402">
            <v>0</v>
          </cell>
          <cell r="G12402">
            <v>0</v>
          </cell>
        </row>
        <row r="12403">
          <cell r="A12403" t="str">
            <v>CONTRATISTA:</v>
          </cell>
          <cell r="B12403" t="str">
            <v>FUNCIONALES SIGOP</v>
          </cell>
          <cell r="C12403">
            <v>0</v>
          </cell>
          <cell r="D12403">
            <v>0</v>
          </cell>
          <cell r="E12403">
            <v>0</v>
          </cell>
          <cell r="F12403">
            <v>0</v>
          </cell>
          <cell r="G12403">
            <v>0</v>
          </cell>
        </row>
        <row r="12404">
          <cell r="A12404" t="str">
            <v>OBRA:</v>
          </cell>
          <cell r="B12404" t="str">
            <v>PRUEBA PLANILLA DE MEDICION</v>
          </cell>
          <cell r="C12404">
            <v>0</v>
          </cell>
          <cell r="D12404">
            <v>0</v>
          </cell>
          <cell r="E12404">
            <v>0</v>
          </cell>
          <cell r="F12404" t="str">
            <v>PRECIOS A:</v>
          </cell>
          <cell r="G12404">
            <v>0</v>
          </cell>
        </row>
        <row r="12405">
          <cell r="A12405" t="str">
            <v>UBICACIÓN:</v>
          </cell>
          <cell r="B12405" t="str">
            <v>CENTRO CIVICO</v>
          </cell>
          <cell r="C12405">
            <v>0</v>
          </cell>
          <cell r="D12405">
            <v>0</v>
          </cell>
          <cell r="E12405">
            <v>0</v>
          </cell>
          <cell r="F12405">
            <v>0</v>
          </cell>
          <cell r="G12405">
            <v>0</v>
          </cell>
        </row>
        <row r="12406">
          <cell r="A12406" t="str">
            <v>RUBRO:</v>
          </cell>
          <cell r="B12406" t="str">
            <v/>
          </cell>
          <cell r="C12406" t="str">
            <v/>
          </cell>
          <cell r="D12406">
            <v>0</v>
          </cell>
          <cell r="E12406">
            <v>0</v>
          </cell>
          <cell r="F12406">
            <v>0</v>
          </cell>
          <cell r="G12406">
            <v>0</v>
          </cell>
        </row>
        <row r="12407">
          <cell r="A12407" t="str">
            <v>ITEM:</v>
          </cell>
          <cell r="B12407" t="str">
            <v/>
          </cell>
          <cell r="C12407" t="str">
            <v/>
          </cell>
          <cell r="D12407">
            <v>0</v>
          </cell>
          <cell r="E12407">
            <v>0</v>
          </cell>
          <cell r="F12407" t="str">
            <v>UNIDAD:</v>
          </cell>
          <cell r="G12407" t="str">
            <v/>
          </cell>
        </row>
        <row r="12408">
          <cell r="A12408">
            <v>0</v>
          </cell>
          <cell r="B12408">
            <v>0</v>
          </cell>
          <cell r="C12408">
            <v>0</v>
          </cell>
          <cell r="D12408">
            <v>0</v>
          </cell>
          <cell r="E12408">
            <v>0</v>
          </cell>
          <cell r="F12408">
            <v>0</v>
          </cell>
          <cell r="G12408">
            <v>0</v>
          </cell>
        </row>
        <row r="12409">
          <cell r="A12409" t="str">
            <v>DATOS REDETERMINACION</v>
          </cell>
          <cell r="B12409">
            <v>0</v>
          </cell>
          <cell r="C12409" t="str">
            <v>DESIGNACION</v>
          </cell>
          <cell r="D12409" t="str">
            <v>U</v>
          </cell>
          <cell r="E12409" t="str">
            <v>Cantidad</v>
          </cell>
          <cell r="F12409" t="str">
            <v>$ Unitarios</v>
          </cell>
          <cell r="G12409" t="str">
            <v>$ Parcial</v>
          </cell>
        </row>
        <row r="12410">
          <cell r="A12410" t="str">
            <v>CÓDIGO</v>
          </cell>
          <cell r="B12410" t="str">
            <v>DESCRIPCIÓN</v>
          </cell>
          <cell r="C12410">
            <v>0</v>
          </cell>
          <cell r="D12410">
            <v>0</v>
          </cell>
          <cell r="E12410">
            <v>0</v>
          </cell>
          <cell r="F12410">
            <v>0</v>
          </cell>
          <cell r="G12410">
            <v>0</v>
          </cell>
        </row>
        <row r="12411">
          <cell r="A12411">
            <v>0</v>
          </cell>
          <cell r="B12411">
            <v>0</v>
          </cell>
          <cell r="C12411" t="str">
            <v>A - MATERIALES</v>
          </cell>
          <cell r="D12411">
            <v>0</v>
          </cell>
          <cell r="E12411">
            <v>0</v>
          </cell>
          <cell r="F12411">
            <v>0</v>
          </cell>
          <cell r="G12411">
            <v>0</v>
          </cell>
        </row>
        <row r="12412">
          <cell r="A12412" t="str">
            <v/>
          </cell>
          <cell r="B12412" t="str">
            <v/>
          </cell>
          <cell r="C12412">
            <v>0</v>
          </cell>
          <cell r="D12412" t="str">
            <v/>
          </cell>
          <cell r="E12412">
            <v>0</v>
          </cell>
          <cell r="F12412">
            <v>0</v>
          </cell>
          <cell r="G12412">
            <v>0</v>
          </cell>
        </row>
        <row r="12413">
          <cell r="A12413" t="str">
            <v/>
          </cell>
          <cell r="B12413" t="str">
            <v/>
          </cell>
          <cell r="C12413">
            <v>0</v>
          </cell>
          <cell r="D12413" t="str">
            <v/>
          </cell>
          <cell r="E12413">
            <v>0</v>
          </cell>
          <cell r="F12413">
            <v>0</v>
          </cell>
          <cell r="G12413">
            <v>0</v>
          </cell>
        </row>
        <row r="12414">
          <cell r="A12414" t="str">
            <v/>
          </cell>
          <cell r="B12414" t="str">
            <v/>
          </cell>
          <cell r="C12414">
            <v>0</v>
          </cell>
          <cell r="D12414" t="str">
            <v/>
          </cell>
          <cell r="E12414">
            <v>0</v>
          </cell>
          <cell r="F12414">
            <v>0</v>
          </cell>
          <cell r="G12414">
            <v>0</v>
          </cell>
        </row>
        <row r="12415">
          <cell r="A12415" t="str">
            <v/>
          </cell>
          <cell r="B12415" t="str">
            <v/>
          </cell>
          <cell r="C12415">
            <v>0</v>
          </cell>
          <cell r="D12415" t="str">
            <v/>
          </cell>
          <cell r="E12415">
            <v>0</v>
          </cell>
          <cell r="F12415">
            <v>0</v>
          </cell>
          <cell r="G12415">
            <v>0</v>
          </cell>
        </row>
        <row r="12416">
          <cell r="A12416" t="str">
            <v/>
          </cell>
          <cell r="B12416" t="str">
            <v/>
          </cell>
          <cell r="C12416">
            <v>0</v>
          </cell>
          <cell r="D12416" t="str">
            <v/>
          </cell>
          <cell r="E12416">
            <v>0</v>
          </cell>
          <cell r="F12416">
            <v>0</v>
          </cell>
          <cell r="G12416">
            <v>0</v>
          </cell>
        </row>
        <row r="12417">
          <cell r="A12417" t="str">
            <v/>
          </cell>
          <cell r="B12417" t="str">
            <v/>
          </cell>
          <cell r="C12417">
            <v>0</v>
          </cell>
          <cell r="D12417" t="str">
            <v/>
          </cell>
          <cell r="E12417">
            <v>0</v>
          </cell>
          <cell r="F12417">
            <v>0</v>
          </cell>
          <cell r="G12417">
            <v>0</v>
          </cell>
        </row>
        <row r="12418">
          <cell r="A12418" t="str">
            <v/>
          </cell>
          <cell r="B12418" t="str">
            <v/>
          </cell>
          <cell r="C12418">
            <v>0</v>
          </cell>
          <cell r="D12418" t="str">
            <v/>
          </cell>
          <cell r="E12418">
            <v>0</v>
          </cell>
          <cell r="F12418">
            <v>0</v>
          </cell>
          <cell r="G12418">
            <v>0</v>
          </cell>
        </row>
        <row r="12419">
          <cell r="A12419" t="str">
            <v/>
          </cell>
          <cell r="B12419" t="str">
            <v/>
          </cell>
          <cell r="C12419">
            <v>0</v>
          </cell>
          <cell r="D12419" t="str">
            <v/>
          </cell>
          <cell r="E12419">
            <v>0</v>
          </cell>
          <cell r="F12419">
            <v>0</v>
          </cell>
          <cell r="G12419">
            <v>0</v>
          </cell>
        </row>
        <row r="12420">
          <cell r="A12420" t="str">
            <v/>
          </cell>
          <cell r="B12420" t="str">
            <v/>
          </cell>
          <cell r="C12420">
            <v>0</v>
          </cell>
          <cell r="D12420" t="str">
            <v/>
          </cell>
          <cell r="E12420">
            <v>0</v>
          </cell>
          <cell r="F12420">
            <v>0</v>
          </cell>
          <cell r="G12420">
            <v>0</v>
          </cell>
        </row>
        <row r="12421">
          <cell r="A12421" t="str">
            <v/>
          </cell>
          <cell r="B12421" t="str">
            <v/>
          </cell>
          <cell r="C12421">
            <v>0</v>
          </cell>
          <cell r="D12421" t="str">
            <v/>
          </cell>
          <cell r="E12421">
            <v>0</v>
          </cell>
          <cell r="F12421">
            <v>0</v>
          </cell>
          <cell r="G12421">
            <v>0</v>
          </cell>
        </row>
        <row r="12422">
          <cell r="A12422" t="str">
            <v/>
          </cell>
          <cell r="B12422" t="str">
            <v/>
          </cell>
          <cell r="C12422">
            <v>0</v>
          </cell>
          <cell r="D12422" t="str">
            <v/>
          </cell>
          <cell r="E12422">
            <v>0</v>
          </cell>
          <cell r="F12422">
            <v>0</v>
          </cell>
          <cell r="G12422">
            <v>0</v>
          </cell>
        </row>
        <row r="12423">
          <cell r="A12423" t="str">
            <v/>
          </cell>
          <cell r="B12423" t="str">
            <v/>
          </cell>
          <cell r="C12423">
            <v>0</v>
          </cell>
          <cell r="D12423" t="str">
            <v/>
          </cell>
          <cell r="E12423">
            <v>0</v>
          </cell>
          <cell r="F12423">
            <v>0</v>
          </cell>
          <cell r="G12423">
            <v>0</v>
          </cell>
        </row>
        <row r="12424">
          <cell r="A12424" t="str">
            <v/>
          </cell>
          <cell r="B12424" t="str">
            <v/>
          </cell>
          <cell r="C12424">
            <v>0</v>
          </cell>
          <cell r="D12424" t="str">
            <v/>
          </cell>
          <cell r="E12424">
            <v>0</v>
          </cell>
          <cell r="F12424">
            <v>0</v>
          </cell>
          <cell r="G12424">
            <v>0</v>
          </cell>
        </row>
        <row r="12425">
          <cell r="A12425" t="str">
            <v/>
          </cell>
          <cell r="B12425" t="str">
            <v/>
          </cell>
          <cell r="C12425">
            <v>0</v>
          </cell>
          <cell r="D12425" t="str">
            <v/>
          </cell>
          <cell r="E12425">
            <v>0</v>
          </cell>
          <cell r="F12425">
            <v>0</v>
          </cell>
          <cell r="G12425">
            <v>0</v>
          </cell>
        </row>
        <row r="12426">
          <cell r="A12426">
            <v>0</v>
          </cell>
          <cell r="B12426">
            <v>0</v>
          </cell>
          <cell r="C12426">
            <v>0</v>
          </cell>
          <cell r="D12426">
            <v>0</v>
          </cell>
          <cell r="E12426">
            <v>0</v>
          </cell>
          <cell r="F12426" t="str">
            <v>Total A</v>
          </cell>
          <cell r="G12426">
            <v>0</v>
          </cell>
        </row>
        <row r="12427">
          <cell r="A12427">
            <v>0</v>
          </cell>
          <cell r="B12427">
            <v>0</v>
          </cell>
          <cell r="C12427" t="str">
            <v>B - MANO DE OBRA</v>
          </cell>
          <cell r="D12427">
            <v>0</v>
          </cell>
          <cell r="E12427">
            <v>0</v>
          </cell>
          <cell r="F12427">
            <v>0</v>
          </cell>
          <cell r="G12427">
            <v>0</v>
          </cell>
        </row>
        <row r="12428">
          <cell r="A12428" t="str">
            <v/>
          </cell>
          <cell r="B12428">
            <v>0</v>
          </cell>
          <cell r="C12428">
            <v>0</v>
          </cell>
          <cell r="D12428" t="str">
            <v/>
          </cell>
          <cell r="E12428">
            <v>0</v>
          </cell>
          <cell r="F12428">
            <v>0</v>
          </cell>
          <cell r="G12428">
            <v>0</v>
          </cell>
        </row>
        <row r="12429">
          <cell r="A12429" t="str">
            <v/>
          </cell>
          <cell r="B12429">
            <v>0</v>
          </cell>
          <cell r="C12429">
            <v>0</v>
          </cell>
          <cell r="D12429" t="str">
            <v/>
          </cell>
          <cell r="E12429">
            <v>0</v>
          </cell>
          <cell r="F12429">
            <v>0</v>
          </cell>
          <cell r="G12429">
            <v>0</v>
          </cell>
        </row>
        <row r="12430">
          <cell r="A12430" t="str">
            <v/>
          </cell>
          <cell r="B12430">
            <v>0</v>
          </cell>
          <cell r="C12430">
            <v>0</v>
          </cell>
          <cell r="D12430" t="str">
            <v/>
          </cell>
          <cell r="E12430">
            <v>0</v>
          </cell>
          <cell r="F12430">
            <v>0</v>
          </cell>
          <cell r="G12430">
            <v>0</v>
          </cell>
        </row>
        <row r="12431">
          <cell r="A12431" t="str">
            <v/>
          </cell>
          <cell r="B12431">
            <v>0</v>
          </cell>
          <cell r="C12431">
            <v>0</v>
          </cell>
          <cell r="D12431" t="str">
            <v/>
          </cell>
          <cell r="E12431">
            <v>0</v>
          </cell>
          <cell r="F12431">
            <v>0</v>
          </cell>
          <cell r="G12431">
            <v>0</v>
          </cell>
        </row>
        <row r="12432">
          <cell r="A12432" t="str">
            <v/>
          </cell>
          <cell r="B12432">
            <v>0</v>
          </cell>
          <cell r="C12432">
            <v>0</v>
          </cell>
          <cell r="D12432" t="str">
            <v/>
          </cell>
          <cell r="E12432">
            <v>0</v>
          </cell>
          <cell r="F12432">
            <v>0</v>
          </cell>
          <cell r="G12432">
            <v>0</v>
          </cell>
        </row>
        <row r="12433">
          <cell r="A12433" t="str">
            <v/>
          </cell>
          <cell r="B12433">
            <v>0</v>
          </cell>
          <cell r="C12433">
            <v>0</v>
          </cell>
          <cell r="D12433" t="str">
            <v/>
          </cell>
          <cell r="E12433">
            <v>0</v>
          </cell>
          <cell r="F12433">
            <v>0</v>
          </cell>
          <cell r="G12433">
            <v>0</v>
          </cell>
        </row>
        <row r="12434">
          <cell r="A12434" t="str">
            <v/>
          </cell>
          <cell r="B12434">
            <v>0</v>
          </cell>
          <cell r="C12434">
            <v>0</v>
          </cell>
          <cell r="D12434" t="str">
            <v/>
          </cell>
          <cell r="E12434">
            <v>0</v>
          </cell>
          <cell r="F12434">
            <v>0</v>
          </cell>
          <cell r="G12434">
            <v>0</v>
          </cell>
        </row>
        <row r="12435">
          <cell r="A12435" t="str">
            <v/>
          </cell>
          <cell r="B12435">
            <v>0</v>
          </cell>
          <cell r="C12435">
            <v>0</v>
          </cell>
          <cell r="D12435" t="str">
            <v/>
          </cell>
          <cell r="E12435">
            <v>0</v>
          </cell>
          <cell r="F12435">
            <v>0</v>
          </cell>
          <cell r="G12435">
            <v>0</v>
          </cell>
        </row>
        <row r="12436">
          <cell r="A12436">
            <v>0</v>
          </cell>
          <cell r="B12436">
            <v>0</v>
          </cell>
          <cell r="C12436">
            <v>0</v>
          </cell>
          <cell r="D12436">
            <v>0</v>
          </cell>
          <cell r="E12436">
            <v>0</v>
          </cell>
          <cell r="F12436" t="str">
            <v>Total B</v>
          </cell>
          <cell r="G12436">
            <v>0</v>
          </cell>
        </row>
        <row r="12437">
          <cell r="A12437">
            <v>0</v>
          </cell>
          <cell r="B12437">
            <v>0</v>
          </cell>
          <cell r="C12437" t="str">
            <v>C - EQUIPOS</v>
          </cell>
          <cell r="D12437">
            <v>0</v>
          </cell>
          <cell r="E12437">
            <v>0</v>
          </cell>
          <cell r="F12437">
            <v>0</v>
          </cell>
          <cell r="G12437">
            <v>0</v>
          </cell>
        </row>
        <row r="12438">
          <cell r="A12438" t="str">
            <v/>
          </cell>
          <cell r="B12438" t="str">
            <v/>
          </cell>
          <cell r="C12438">
            <v>0</v>
          </cell>
          <cell r="D12438" t="str">
            <v/>
          </cell>
          <cell r="E12438">
            <v>0</v>
          </cell>
          <cell r="F12438">
            <v>0</v>
          </cell>
          <cell r="G12438">
            <v>0</v>
          </cell>
        </row>
        <row r="12439">
          <cell r="A12439" t="str">
            <v/>
          </cell>
          <cell r="B12439" t="str">
            <v/>
          </cell>
          <cell r="C12439">
            <v>0</v>
          </cell>
          <cell r="D12439" t="str">
            <v/>
          </cell>
          <cell r="E12439">
            <v>0</v>
          </cell>
          <cell r="F12439">
            <v>0</v>
          </cell>
          <cell r="G12439">
            <v>0</v>
          </cell>
        </row>
        <row r="12440">
          <cell r="A12440" t="str">
            <v/>
          </cell>
          <cell r="B12440" t="str">
            <v/>
          </cell>
          <cell r="C12440">
            <v>0</v>
          </cell>
          <cell r="D12440" t="str">
            <v/>
          </cell>
          <cell r="E12440">
            <v>0</v>
          </cell>
          <cell r="F12440">
            <v>0</v>
          </cell>
          <cell r="G12440">
            <v>0</v>
          </cell>
        </row>
        <row r="12441">
          <cell r="A12441" t="str">
            <v/>
          </cell>
          <cell r="B12441" t="str">
            <v/>
          </cell>
          <cell r="C12441">
            <v>0</v>
          </cell>
          <cell r="D12441" t="str">
            <v/>
          </cell>
          <cell r="E12441">
            <v>0</v>
          </cell>
          <cell r="F12441">
            <v>0</v>
          </cell>
          <cell r="G12441">
            <v>0</v>
          </cell>
        </row>
        <row r="12442">
          <cell r="A12442" t="str">
            <v/>
          </cell>
          <cell r="B12442" t="str">
            <v/>
          </cell>
          <cell r="C12442">
            <v>0</v>
          </cell>
          <cell r="D12442" t="str">
            <v/>
          </cell>
          <cell r="E12442">
            <v>0</v>
          </cell>
          <cell r="F12442">
            <v>0</v>
          </cell>
          <cell r="G12442">
            <v>0</v>
          </cell>
        </row>
        <row r="12443">
          <cell r="A12443" t="str">
            <v/>
          </cell>
          <cell r="B12443" t="str">
            <v/>
          </cell>
          <cell r="C12443">
            <v>0</v>
          </cell>
          <cell r="D12443" t="str">
            <v/>
          </cell>
          <cell r="E12443">
            <v>0</v>
          </cell>
          <cell r="F12443">
            <v>0</v>
          </cell>
          <cell r="G12443">
            <v>0</v>
          </cell>
        </row>
        <row r="12444">
          <cell r="A12444" t="str">
            <v/>
          </cell>
          <cell r="B12444" t="str">
            <v/>
          </cell>
          <cell r="C12444">
            <v>0</v>
          </cell>
          <cell r="D12444" t="str">
            <v/>
          </cell>
          <cell r="E12444">
            <v>0</v>
          </cell>
          <cell r="F12444">
            <v>0</v>
          </cell>
          <cell r="G12444">
            <v>0</v>
          </cell>
        </row>
        <row r="12445">
          <cell r="A12445" t="str">
            <v/>
          </cell>
          <cell r="B12445" t="str">
            <v/>
          </cell>
          <cell r="C12445">
            <v>0</v>
          </cell>
          <cell r="D12445" t="str">
            <v/>
          </cell>
          <cell r="E12445">
            <v>0</v>
          </cell>
          <cell r="F12445">
            <v>0</v>
          </cell>
          <cell r="G12445">
            <v>0</v>
          </cell>
        </row>
        <row r="12446">
          <cell r="A12446" t="str">
            <v/>
          </cell>
          <cell r="B12446" t="str">
            <v/>
          </cell>
          <cell r="C12446">
            <v>0</v>
          </cell>
          <cell r="D12446" t="str">
            <v/>
          </cell>
          <cell r="E12446">
            <v>0</v>
          </cell>
          <cell r="F12446">
            <v>0</v>
          </cell>
          <cell r="G12446">
            <v>0</v>
          </cell>
        </row>
        <row r="12447">
          <cell r="A12447">
            <v>0</v>
          </cell>
          <cell r="B12447">
            <v>0</v>
          </cell>
          <cell r="C12447">
            <v>0</v>
          </cell>
          <cell r="D12447">
            <v>0</v>
          </cell>
          <cell r="E12447">
            <v>0</v>
          </cell>
          <cell r="F12447" t="str">
            <v>Total C</v>
          </cell>
          <cell r="G12447">
            <v>0</v>
          </cell>
        </row>
        <row r="12448">
          <cell r="A12448">
            <v>0</v>
          </cell>
          <cell r="B12448">
            <v>0</v>
          </cell>
          <cell r="C12448">
            <v>0</v>
          </cell>
          <cell r="D12448">
            <v>0</v>
          </cell>
          <cell r="E12448">
            <v>0</v>
          </cell>
          <cell r="F12448">
            <v>0</v>
          </cell>
          <cell r="G12448">
            <v>0</v>
          </cell>
        </row>
        <row r="12449">
          <cell r="A12449" t="str">
            <v/>
          </cell>
          <cell r="B12449" t="str">
            <v/>
          </cell>
          <cell r="C12449">
            <v>0</v>
          </cell>
          <cell r="D12449" t="str">
            <v>Costo  Neto</v>
          </cell>
          <cell r="E12449">
            <v>0</v>
          </cell>
          <cell r="F12449" t="str">
            <v>Total D=A+B+C</v>
          </cell>
          <cell r="G12449">
            <v>0</v>
          </cell>
        </row>
        <row r="12451">
          <cell r="A12451" t="str">
            <v>ANALISIS DE PRECIOS</v>
          </cell>
          <cell r="B12451">
            <v>0</v>
          </cell>
          <cell r="C12451">
            <v>0</v>
          </cell>
          <cell r="D12451">
            <v>0</v>
          </cell>
          <cell r="E12451">
            <v>0</v>
          </cell>
          <cell r="F12451">
            <v>0</v>
          </cell>
          <cell r="G12451">
            <v>0</v>
          </cell>
        </row>
        <row r="12452">
          <cell r="A12452" t="str">
            <v>COMITENTE:</v>
          </cell>
          <cell r="B12452" t="str">
            <v>DIRECCIÓN DE ARQUITECTURA</v>
          </cell>
          <cell r="C12452">
            <v>0</v>
          </cell>
          <cell r="D12452">
            <v>0</v>
          </cell>
          <cell r="E12452">
            <v>0</v>
          </cell>
          <cell r="F12452">
            <v>0</v>
          </cell>
          <cell r="G12452">
            <v>0</v>
          </cell>
        </row>
        <row r="12453">
          <cell r="A12453" t="str">
            <v>CONTRATISTA:</v>
          </cell>
          <cell r="B12453" t="str">
            <v>FUNCIONALES SIGOP</v>
          </cell>
          <cell r="C12453">
            <v>0</v>
          </cell>
          <cell r="D12453">
            <v>0</v>
          </cell>
          <cell r="E12453">
            <v>0</v>
          </cell>
          <cell r="F12453">
            <v>0</v>
          </cell>
          <cell r="G12453">
            <v>0</v>
          </cell>
        </row>
        <row r="12454">
          <cell r="A12454" t="str">
            <v>OBRA:</v>
          </cell>
          <cell r="B12454" t="str">
            <v>PRUEBA PLANILLA DE MEDICION</v>
          </cell>
          <cell r="C12454">
            <v>0</v>
          </cell>
          <cell r="D12454">
            <v>0</v>
          </cell>
          <cell r="E12454">
            <v>0</v>
          </cell>
          <cell r="F12454" t="str">
            <v>PRECIOS A:</v>
          </cell>
          <cell r="G12454">
            <v>0</v>
          </cell>
        </row>
        <row r="12455">
          <cell r="A12455" t="str">
            <v>UBICACIÓN:</v>
          </cell>
          <cell r="B12455" t="str">
            <v>CENTRO CIVICO</v>
          </cell>
          <cell r="C12455">
            <v>0</v>
          </cell>
          <cell r="D12455">
            <v>0</v>
          </cell>
          <cell r="E12455">
            <v>0</v>
          </cell>
          <cell r="F12455">
            <v>0</v>
          </cell>
          <cell r="G12455">
            <v>0</v>
          </cell>
        </row>
        <row r="12456">
          <cell r="A12456" t="str">
            <v>RUBRO:</v>
          </cell>
          <cell r="B12456" t="str">
            <v/>
          </cell>
          <cell r="C12456" t="str">
            <v/>
          </cell>
          <cell r="D12456">
            <v>0</v>
          </cell>
          <cell r="E12456">
            <v>0</v>
          </cell>
          <cell r="F12456">
            <v>0</v>
          </cell>
          <cell r="G12456">
            <v>0</v>
          </cell>
        </row>
        <row r="12457">
          <cell r="A12457" t="str">
            <v>ITEM:</v>
          </cell>
          <cell r="B12457" t="str">
            <v/>
          </cell>
          <cell r="C12457" t="str">
            <v/>
          </cell>
          <cell r="D12457">
            <v>0</v>
          </cell>
          <cell r="E12457">
            <v>0</v>
          </cell>
          <cell r="F12457" t="str">
            <v>UNIDAD:</v>
          </cell>
          <cell r="G12457" t="str">
            <v/>
          </cell>
        </row>
        <row r="12458">
          <cell r="A12458">
            <v>0</v>
          </cell>
          <cell r="B12458">
            <v>0</v>
          </cell>
          <cell r="C12458">
            <v>0</v>
          </cell>
          <cell r="D12458">
            <v>0</v>
          </cell>
          <cell r="E12458">
            <v>0</v>
          </cell>
          <cell r="F12458">
            <v>0</v>
          </cell>
          <cell r="G12458">
            <v>0</v>
          </cell>
        </row>
        <row r="12459">
          <cell r="A12459" t="str">
            <v>DATOS REDETERMINACION</v>
          </cell>
          <cell r="B12459">
            <v>0</v>
          </cell>
          <cell r="C12459" t="str">
            <v>DESIGNACION</v>
          </cell>
          <cell r="D12459" t="str">
            <v>U</v>
          </cell>
          <cell r="E12459" t="str">
            <v>Cantidad</v>
          </cell>
          <cell r="F12459" t="str">
            <v>$ Unitarios</v>
          </cell>
          <cell r="G12459" t="str">
            <v>$ Parcial</v>
          </cell>
        </row>
        <row r="12460">
          <cell r="A12460" t="str">
            <v>CÓDIGO</v>
          </cell>
          <cell r="B12460" t="str">
            <v>DESCRIPCIÓN</v>
          </cell>
          <cell r="C12460">
            <v>0</v>
          </cell>
          <cell r="D12460">
            <v>0</v>
          </cell>
          <cell r="E12460">
            <v>0</v>
          </cell>
          <cell r="F12460">
            <v>0</v>
          </cell>
          <cell r="G12460">
            <v>0</v>
          </cell>
        </row>
        <row r="12461">
          <cell r="A12461">
            <v>0</v>
          </cell>
          <cell r="B12461">
            <v>0</v>
          </cell>
          <cell r="C12461" t="str">
            <v>A - MATERIALES</v>
          </cell>
          <cell r="D12461">
            <v>0</v>
          </cell>
          <cell r="E12461">
            <v>0</v>
          </cell>
          <cell r="F12461">
            <v>0</v>
          </cell>
          <cell r="G12461">
            <v>0</v>
          </cell>
        </row>
        <row r="12462">
          <cell r="A12462" t="str">
            <v/>
          </cell>
          <cell r="B12462" t="str">
            <v/>
          </cell>
          <cell r="C12462">
            <v>0</v>
          </cell>
          <cell r="D12462" t="str">
            <v/>
          </cell>
          <cell r="E12462">
            <v>0</v>
          </cell>
          <cell r="F12462">
            <v>0</v>
          </cell>
          <cell r="G12462">
            <v>0</v>
          </cell>
        </row>
        <row r="12463">
          <cell r="A12463" t="str">
            <v/>
          </cell>
          <cell r="B12463" t="str">
            <v/>
          </cell>
          <cell r="C12463">
            <v>0</v>
          </cell>
          <cell r="D12463" t="str">
            <v/>
          </cell>
          <cell r="E12463">
            <v>0</v>
          </cell>
          <cell r="F12463">
            <v>0</v>
          </cell>
          <cell r="G12463">
            <v>0</v>
          </cell>
        </row>
        <row r="12464">
          <cell r="A12464" t="str">
            <v/>
          </cell>
          <cell r="B12464" t="str">
            <v/>
          </cell>
          <cell r="C12464">
            <v>0</v>
          </cell>
          <cell r="D12464" t="str">
            <v/>
          </cell>
          <cell r="E12464">
            <v>0</v>
          </cell>
          <cell r="F12464">
            <v>0</v>
          </cell>
          <cell r="G12464">
            <v>0</v>
          </cell>
        </row>
        <row r="12465">
          <cell r="A12465" t="str">
            <v/>
          </cell>
          <cell r="B12465" t="str">
            <v/>
          </cell>
          <cell r="C12465">
            <v>0</v>
          </cell>
          <cell r="D12465" t="str">
            <v/>
          </cell>
          <cell r="E12465">
            <v>0</v>
          </cell>
          <cell r="F12465">
            <v>0</v>
          </cell>
          <cell r="G12465">
            <v>0</v>
          </cell>
        </row>
        <row r="12466">
          <cell r="A12466" t="str">
            <v/>
          </cell>
          <cell r="B12466" t="str">
            <v/>
          </cell>
          <cell r="C12466">
            <v>0</v>
          </cell>
          <cell r="D12466" t="str">
            <v/>
          </cell>
          <cell r="E12466">
            <v>0</v>
          </cell>
          <cell r="F12466">
            <v>0</v>
          </cell>
          <cell r="G12466">
            <v>0</v>
          </cell>
        </row>
        <row r="12467">
          <cell r="A12467" t="str">
            <v/>
          </cell>
          <cell r="B12467" t="str">
            <v/>
          </cell>
          <cell r="C12467">
            <v>0</v>
          </cell>
          <cell r="D12467" t="str">
            <v/>
          </cell>
          <cell r="E12467">
            <v>0</v>
          </cell>
          <cell r="F12467">
            <v>0</v>
          </cell>
          <cell r="G12467">
            <v>0</v>
          </cell>
        </row>
        <row r="12468">
          <cell r="A12468" t="str">
            <v/>
          </cell>
          <cell r="B12468" t="str">
            <v/>
          </cell>
          <cell r="C12468">
            <v>0</v>
          </cell>
          <cell r="D12468" t="str">
            <v/>
          </cell>
          <cell r="E12468">
            <v>0</v>
          </cell>
          <cell r="F12468">
            <v>0</v>
          </cell>
          <cell r="G12468">
            <v>0</v>
          </cell>
        </row>
        <row r="12469">
          <cell r="A12469" t="str">
            <v/>
          </cell>
          <cell r="B12469" t="str">
            <v/>
          </cell>
          <cell r="C12469">
            <v>0</v>
          </cell>
          <cell r="D12469" t="str">
            <v/>
          </cell>
          <cell r="E12469">
            <v>0</v>
          </cell>
          <cell r="F12469">
            <v>0</v>
          </cell>
          <cell r="G12469">
            <v>0</v>
          </cell>
        </row>
        <row r="12470">
          <cell r="A12470" t="str">
            <v/>
          </cell>
          <cell r="B12470" t="str">
            <v/>
          </cell>
          <cell r="C12470">
            <v>0</v>
          </cell>
          <cell r="D12470" t="str">
            <v/>
          </cell>
          <cell r="E12470">
            <v>0</v>
          </cell>
          <cell r="F12470">
            <v>0</v>
          </cell>
          <cell r="G12470">
            <v>0</v>
          </cell>
        </row>
        <row r="12471">
          <cell r="A12471" t="str">
            <v/>
          </cell>
          <cell r="B12471" t="str">
            <v/>
          </cell>
          <cell r="C12471">
            <v>0</v>
          </cell>
          <cell r="D12471" t="str">
            <v/>
          </cell>
          <cell r="E12471">
            <v>0</v>
          </cell>
          <cell r="F12471">
            <v>0</v>
          </cell>
          <cell r="G12471">
            <v>0</v>
          </cell>
        </row>
        <row r="12472">
          <cell r="A12472" t="str">
            <v/>
          </cell>
          <cell r="B12472" t="str">
            <v/>
          </cell>
          <cell r="C12472">
            <v>0</v>
          </cell>
          <cell r="D12472" t="str">
            <v/>
          </cell>
          <cell r="E12472">
            <v>0</v>
          </cell>
          <cell r="F12472">
            <v>0</v>
          </cell>
          <cell r="G12472">
            <v>0</v>
          </cell>
        </row>
        <row r="12473">
          <cell r="A12473" t="str">
            <v/>
          </cell>
          <cell r="B12473" t="str">
            <v/>
          </cell>
          <cell r="C12473">
            <v>0</v>
          </cell>
          <cell r="D12473" t="str">
            <v/>
          </cell>
          <cell r="E12473">
            <v>0</v>
          </cell>
          <cell r="F12473">
            <v>0</v>
          </cell>
          <cell r="G12473">
            <v>0</v>
          </cell>
        </row>
        <row r="12474">
          <cell r="A12474" t="str">
            <v/>
          </cell>
          <cell r="B12474" t="str">
            <v/>
          </cell>
          <cell r="C12474">
            <v>0</v>
          </cell>
          <cell r="D12474" t="str">
            <v/>
          </cell>
          <cell r="E12474">
            <v>0</v>
          </cell>
          <cell r="F12474">
            <v>0</v>
          </cell>
          <cell r="G12474">
            <v>0</v>
          </cell>
        </row>
        <row r="12475">
          <cell r="A12475" t="str">
            <v/>
          </cell>
          <cell r="B12475" t="str">
            <v/>
          </cell>
          <cell r="C12475">
            <v>0</v>
          </cell>
          <cell r="D12475" t="str">
            <v/>
          </cell>
          <cell r="E12475">
            <v>0</v>
          </cell>
          <cell r="F12475">
            <v>0</v>
          </cell>
          <cell r="G12475">
            <v>0</v>
          </cell>
        </row>
        <row r="12476">
          <cell r="A12476">
            <v>0</v>
          </cell>
          <cell r="B12476">
            <v>0</v>
          </cell>
          <cell r="C12476">
            <v>0</v>
          </cell>
          <cell r="D12476">
            <v>0</v>
          </cell>
          <cell r="E12476">
            <v>0</v>
          </cell>
          <cell r="F12476" t="str">
            <v>Total A</v>
          </cell>
          <cell r="G12476">
            <v>0</v>
          </cell>
        </row>
        <row r="12477">
          <cell r="A12477">
            <v>0</v>
          </cell>
          <cell r="B12477">
            <v>0</v>
          </cell>
          <cell r="C12477" t="str">
            <v>B - MANO DE OBRA</v>
          </cell>
          <cell r="D12477">
            <v>0</v>
          </cell>
          <cell r="E12477">
            <v>0</v>
          </cell>
          <cell r="F12477">
            <v>0</v>
          </cell>
          <cell r="G12477">
            <v>0</v>
          </cell>
        </row>
        <row r="12478">
          <cell r="A12478" t="str">
            <v/>
          </cell>
          <cell r="B12478">
            <v>0</v>
          </cell>
          <cell r="C12478">
            <v>0</v>
          </cell>
          <cell r="D12478" t="str">
            <v/>
          </cell>
          <cell r="E12478">
            <v>0</v>
          </cell>
          <cell r="F12478">
            <v>0</v>
          </cell>
          <cell r="G12478">
            <v>0</v>
          </cell>
        </row>
        <row r="12479">
          <cell r="A12479" t="str">
            <v/>
          </cell>
          <cell r="B12479">
            <v>0</v>
          </cell>
          <cell r="C12479">
            <v>0</v>
          </cell>
          <cell r="D12479" t="str">
            <v/>
          </cell>
          <cell r="E12479">
            <v>0</v>
          </cell>
          <cell r="F12479">
            <v>0</v>
          </cell>
          <cell r="G12479">
            <v>0</v>
          </cell>
        </row>
        <row r="12480">
          <cell r="A12480" t="str">
            <v/>
          </cell>
          <cell r="B12480">
            <v>0</v>
          </cell>
          <cell r="C12480">
            <v>0</v>
          </cell>
          <cell r="D12480" t="str">
            <v/>
          </cell>
          <cell r="E12480">
            <v>0</v>
          </cell>
          <cell r="F12480">
            <v>0</v>
          </cell>
          <cell r="G12480">
            <v>0</v>
          </cell>
        </row>
        <row r="12481">
          <cell r="A12481" t="str">
            <v/>
          </cell>
          <cell r="B12481">
            <v>0</v>
          </cell>
          <cell r="C12481">
            <v>0</v>
          </cell>
          <cell r="D12481" t="str">
            <v/>
          </cell>
          <cell r="E12481">
            <v>0</v>
          </cell>
          <cell r="F12481">
            <v>0</v>
          </cell>
          <cell r="G12481">
            <v>0</v>
          </cell>
        </row>
        <row r="12482">
          <cell r="A12482" t="str">
            <v/>
          </cell>
          <cell r="B12482">
            <v>0</v>
          </cell>
          <cell r="C12482">
            <v>0</v>
          </cell>
          <cell r="D12482" t="str">
            <v/>
          </cell>
          <cell r="E12482">
            <v>0</v>
          </cell>
          <cell r="F12482">
            <v>0</v>
          </cell>
          <cell r="G12482">
            <v>0</v>
          </cell>
        </row>
        <row r="12483">
          <cell r="A12483" t="str">
            <v/>
          </cell>
          <cell r="B12483">
            <v>0</v>
          </cell>
          <cell r="C12483">
            <v>0</v>
          </cell>
          <cell r="D12483" t="str">
            <v/>
          </cell>
          <cell r="E12483">
            <v>0</v>
          </cell>
          <cell r="F12483">
            <v>0</v>
          </cell>
          <cell r="G12483">
            <v>0</v>
          </cell>
        </row>
        <row r="12484">
          <cell r="A12484" t="str">
            <v/>
          </cell>
          <cell r="B12484">
            <v>0</v>
          </cell>
          <cell r="C12484">
            <v>0</v>
          </cell>
          <cell r="D12484" t="str">
            <v/>
          </cell>
          <cell r="E12484">
            <v>0</v>
          </cell>
          <cell r="F12484">
            <v>0</v>
          </cell>
          <cell r="G12484">
            <v>0</v>
          </cell>
        </row>
        <row r="12485">
          <cell r="A12485" t="str">
            <v/>
          </cell>
          <cell r="B12485">
            <v>0</v>
          </cell>
          <cell r="C12485">
            <v>0</v>
          </cell>
          <cell r="D12485" t="str">
            <v/>
          </cell>
          <cell r="E12485">
            <v>0</v>
          </cell>
          <cell r="F12485">
            <v>0</v>
          </cell>
          <cell r="G12485">
            <v>0</v>
          </cell>
        </row>
        <row r="12486">
          <cell r="A12486">
            <v>0</v>
          </cell>
          <cell r="B12486">
            <v>0</v>
          </cell>
          <cell r="C12486">
            <v>0</v>
          </cell>
          <cell r="D12486">
            <v>0</v>
          </cell>
          <cell r="E12486">
            <v>0</v>
          </cell>
          <cell r="F12486" t="str">
            <v>Total B</v>
          </cell>
          <cell r="G12486">
            <v>0</v>
          </cell>
        </row>
        <row r="12487">
          <cell r="A12487">
            <v>0</v>
          </cell>
          <cell r="B12487">
            <v>0</v>
          </cell>
          <cell r="C12487" t="str">
            <v>C - EQUIPOS</v>
          </cell>
          <cell r="D12487">
            <v>0</v>
          </cell>
          <cell r="E12487">
            <v>0</v>
          </cell>
          <cell r="F12487">
            <v>0</v>
          </cell>
          <cell r="G12487">
            <v>0</v>
          </cell>
        </row>
        <row r="12488">
          <cell r="A12488" t="str">
            <v/>
          </cell>
          <cell r="B12488" t="str">
            <v/>
          </cell>
          <cell r="C12488">
            <v>0</v>
          </cell>
          <cell r="D12488" t="str">
            <v/>
          </cell>
          <cell r="E12488">
            <v>0</v>
          </cell>
          <cell r="F12488">
            <v>0</v>
          </cell>
          <cell r="G12488">
            <v>0</v>
          </cell>
        </row>
        <row r="12489">
          <cell r="A12489" t="str">
            <v/>
          </cell>
          <cell r="B12489" t="str">
            <v/>
          </cell>
          <cell r="C12489">
            <v>0</v>
          </cell>
          <cell r="D12489" t="str">
            <v/>
          </cell>
          <cell r="E12489">
            <v>0</v>
          </cell>
          <cell r="F12489">
            <v>0</v>
          </cell>
          <cell r="G12489">
            <v>0</v>
          </cell>
        </row>
        <row r="12490">
          <cell r="A12490" t="str">
            <v/>
          </cell>
          <cell r="B12490" t="str">
            <v/>
          </cell>
          <cell r="C12490">
            <v>0</v>
          </cell>
          <cell r="D12490" t="str">
            <v/>
          </cell>
          <cell r="E12490">
            <v>0</v>
          </cell>
          <cell r="F12490">
            <v>0</v>
          </cell>
          <cell r="G12490">
            <v>0</v>
          </cell>
        </row>
        <row r="12491">
          <cell r="A12491" t="str">
            <v/>
          </cell>
          <cell r="B12491" t="str">
            <v/>
          </cell>
          <cell r="C12491">
            <v>0</v>
          </cell>
          <cell r="D12491" t="str">
            <v/>
          </cell>
          <cell r="E12491">
            <v>0</v>
          </cell>
          <cell r="F12491">
            <v>0</v>
          </cell>
          <cell r="G12491">
            <v>0</v>
          </cell>
        </row>
        <row r="12492">
          <cell r="A12492" t="str">
            <v/>
          </cell>
          <cell r="B12492" t="str">
            <v/>
          </cell>
          <cell r="C12492">
            <v>0</v>
          </cell>
          <cell r="D12492" t="str">
            <v/>
          </cell>
          <cell r="E12492">
            <v>0</v>
          </cell>
          <cell r="F12492">
            <v>0</v>
          </cell>
          <cell r="G12492">
            <v>0</v>
          </cell>
        </row>
        <row r="12493">
          <cell r="A12493" t="str">
            <v/>
          </cell>
          <cell r="B12493" t="str">
            <v/>
          </cell>
          <cell r="C12493">
            <v>0</v>
          </cell>
          <cell r="D12493" t="str">
            <v/>
          </cell>
          <cell r="E12493">
            <v>0</v>
          </cell>
          <cell r="F12493">
            <v>0</v>
          </cell>
          <cell r="G12493">
            <v>0</v>
          </cell>
        </row>
        <row r="12494">
          <cell r="A12494" t="str">
            <v/>
          </cell>
          <cell r="B12494" t="str">
            <v/>
          </cell>
          <cell r="C12494">
            <v>0</v>
          </cell>
          <cell r="D12494" t="str">
            <v/>
          </cell>
          <cell r="E12494">
            <v>0</v>
          </cell>
          <cell r="F12494">
            <v>0</v>
          </cell>
          <cell r="G12494">
            <v>0</v>
          </cell>
        </row>
        <row r="12495">
          <cell r="A12495" t="str">
            <v/>
          </cell>
          <cell r="B12495" t="str">
            <v/>
          </cell>
          <cell r="C12495">
            <v>0</v>
          </cell>
          <cell r="D12495" t="str">
            <v/>
          </cell>
          <cell r="E12495">
            <v>0</v>
          </cell>
          <cell r="F12495">
            <v>0</v>
          </cell>
          <cell r="G12495">
            <v>0</v>
          </cell>
        </row>
        <row r="12496">
          <cell r="A12496" t="str">
            <v/>
          </cell>
          <cell r="B12496" t="str">
            <v/>
          </cell>
          <cell r="C12496">
            <v>0</v>
          </cell>
          <cell r="D12496" t="str">
            <v/>
          </cell>
          <cell r="E12496">
            <v>0</v>
          </cell>
          <cell r="F12496">
            <v>0</v>
          </cell>
          <cell r="G12496">
            <v>0</v>
          </cell>
        </row>
        <row r="12497">
          <cell r="A12497">
            <v>0</v>
          </cell>
          <cell r="B12497">
            <v>0</v>
          </cell>
          <cell r="C12497">
            <v>0</v>
          </cell>
          <cell r="D12497">
            <v>0</v>
          </cell>
          <cell r="E12497">
            <v>0</v>
          </cell>
          <cell r="F12497" t="str">
            <v>Total C</v>
          </cell>
          <cell r="G12497">
            <v>0</v>
          </cell>
        </row>
        <row r="12498">
          <cell r="A12498">
            <v>0</v>
          </cell>
          <cell r="B12498">
            <v>0</v>
          </cell>
          <cell r="C12498">
            <v>0</v>
          </cell>
          <cell r="D12498">
            <v>0</v>
          </cell>
          <cell r="E12498">
            <v>0</v>
          </cell>
          <cell r="F12498">
            <v>0</v>
          </cell>
          <cell r="G12498">
            <v>0</v>
          </cell>
        </row>
        <row r="12499">
          <cell r="A12499" t="str">
            <v/>
          </cell>
          <cell r="B12499" t="str">
            <v/>
          </cell>
          <cell r="C12499">
            <v>0</v>
          </cell>
          <cell r="D12499" t="str">
            <v>Costo  Neto</v>
          </cell>
          <cell r="E12499">
            <v>0</v>
          </cell>
          <cell r="F12499" t="str">
            <v>Total D=A+B+C</v>
          </cell>
          <cell r="G12499">
            <v>0</v>
          </cell>
        </row>
        <row r="12501">
          <cell r="A12501" t="str">
            <v>ANALISIS DE PRECIOS</v>
          </cell>
          <cell r="B12501">
            <v>0</v>
          </cell>
          <cell r="C12501">
            <v>0</v>
          </cell>
          <cell r="D12501">
            <v>0</v>
          </cell>
          <cell r="E12501">
            <v>0</v>
          </cell>
          <cell r="F12501">
            <v>0</v>
          </cell>
          <cell r="G12501">
            <v>0</v>
          </cell>
        </row>
        <row r="12502">
          <cell r="A12502" t="str">
            <v>COMITENTE:</v>
          </cell>
          <cell r="B12502" t="str">
            <v>DIRECCIÓN DE ARQUITECTURA</v>
          </cell>
          <cell r="C12502">
            <v>0</v>
          </cell>
          <cell r="D12502">
            <v>0</v>
          </cell>
          <cell r="E12502">
            <v>0</v>
          </cell>
          <cell r="F12502">
            <v>0</v>
          </cell>
          <cell r="G12502">
            <v>0</v>
          </cell>
        </row>
        <row r="12503">
          <cell r="A12503" t="str">
            <v>CONTRATISTA:</v>
          </cell>
          <cell r="B12503" t="str">
            <v>FUNCIONALES SIGOP</v>
          </cell>
          <cell r="C12503">
            <v>0</v>
          </cell>
          <cell r="D12503">
            <v>0</v>
          </cell>
          <cell r="E12503">
            <v>0</v>
          </cell>
          <cell r="F12503">
            <v>0</v>
          </cell>
          <cell r="G12503">
            <v>0</v>
          </cell>
        </row>
        <row r="12504">
          <cell r="A12504" t="str">
            <v>OBRA:</v>
          </cell>
          <cell r="B12504" t="str">
            <v>PRUEBA PLANILLA DE MEDICION</v>
          </cell>
          <cell r="C12504">
            <v>0</v>
          </cell>
          <cell r="D12504">
            <v>0</v>
          </cell>
          <cell r="E12504">
            <v>0</v>
          </cell>
          <cell r="F12504" t="str">
            <v>PRECIOS A:</v>
          </cell>
          <cell r="G12504">
            <v>0</v>
          </cell>
        </row>
        <row r="12505">
          <cell r="A12505" t="str">
            <v>UBICACIÓN:</v>
          </cell>
          <cell r="B12505" t="str">
            <v>CENTRO CIVICO</v>
          </cell>
          <cell r="C12505">
            <v>0</v>
          </cell>
          <cell r="D12505">
            <v>0</v>
          </cell>
          <cell r="E12505">
            <v>0</v>
          </cell>
          <cell r="F12505">
            <v>0</v>
          </cell>
          <cell r="G12505">
            <v>0</v>
          </cell>
        </row>
        <row r="12506">
          <cell r="A12506" t="str">
            <v>RUBRO:</v>
          </cell>
          <cell r="B12506" t="str">
            <v/>
          </cell>
          <cell r="C12506" t="str">
            <v/>
          </cell>
          <cell r="D12506">
            <v>0</v>
          </cell>
          <cell r="E12506">
            <v>0</v>
          </cell>
          <cell r="F12506">
            <v>0</v>
          </cell>
          <cell r="G12506">
            <v>0</v>
          </cell>
        </row>
        <row r="12507">
          <cell r="A12507" t="str">
            <v>ITEM:</v>
          </cell>
          <cell r="B12507" t="str">
            <v/>
          </cell>
          <cell r="C12507" t="str">
            <v/>
          </cell>
          <cell r="D12507">
            <v>0</v>
          </cell>
          <cell r="E12507">
            <v>0</v>
          </cell>
          <cell r="F12507" t="str">
            <v>UNIDAD:</v>
          </cell>
          <cell r="G12507" t="str">
            <v/>
          </cell>
        </row>
        <row r="12508">
          <cell r="A12508">
            <v>0</v>
          </cell>
          <cell r="B12508">
            <v>0</v>
          </cell>
          <cell r="C12508">
            <v>0</v>
          </cell>
          <cell r="D12508">
            <v>0</v>
          </cell>
          <cell r="E12508">
            <v>0</v>
          </cell>
          <cell r="F12508">
            <v>0</v>
          </cell>
          <cell r="G12508">
            <v>0</v>
          </cell>
        </row>
        <row r="12509">
          <cell r="A12509" t="str">
            <v>DATOS REDETERMINACION</v>
          </cell>
          <cell r="B12509">
            <v>0</v>
          </cell>
          <cell r="C12509" t="str">
            <v>DESIGNACION</v>
          </cell>
          <cell r="D12509" t="str">
            <v>U</v>
          </cell>
          <cell r="E12509" t="str">
            <v>Cantidad</v>
          </cell>
          <cell r="F12509" t="str">
            <v>$ Unitarios</v>
          </cell>
          <cell r="G12509" t="str">
            <v>$ Parcial</v>
          </cell>
        </row>
        <row r="12510">
          <cell r="A12510" t="str">
            <v>CÓDIGO</v>
          </cell>
          <cell r="B12510" t="str">
            <v>DESCRIPCIÓN</v>
          </cell>
          <cell r="C12510">
            <v>0</v>
          </cell>
          <cell r="D12510">
            <v>0</v>
          </cell>
          <cell r="E12510">
            <v>0</v>
          </cell>
          <cell r="F12510">
            <v>0</v>
          </cell>
          <cell r="G12510">
            <v>0</v>
          </cell>
        </row>
        <row r="12511">
          <cell r="A12511">
            <v>0</v>
          </cell>
          <cell r="B12511">
            <v>0</v>
          </cell>
          <cell r="C12511" t="str">
            <v>A - MATERIALES</v>
          </cell>
          <cell r="D12511">
            <v>0</v>
          </cell>
          <cell r="E12511">
            <v>0</v>
          </cell>
          <cell r="F12511">
            <v>0</v>
          </cell>
          <cell r="G12511">
            <v>0</v>
          </cell>
        </row>
        <row r="12512">
          <cell r="A12512" t="str">
            <v/>
          </cell>
          <cell r="B12512" t="str">
            <v/>
          </cell>
          <cell r="C12512">
            <v>0</v>
          </cell>
          <cell r="D12512" t="str">
            <v/>
          </cell>
          <cell r="E12512">
            <v>0</v>
          </cell>
          <cell r="F12512">
            <v>0</v>
          </cell>
          <cell r="G12512">
            <v>0</v>
          </cell>
        </row>
        <row r="12513">
          <cell r="A12513" t="str">
            <v/>
          </cell>
          <cell r="B12513" t="str">
            <v/>
          </cell>
          <cell r="C12513">
            <v>0</v>
          </cell>
          <cell r="D12513" t="str">
            <v/>
          </cell>
          <cell r="E12513">
            <v>0</v>
          </cell>
          <cell r="F12513">
            <v>0</v>
          </cell>
          <cell r="G12513">
            <v>0</v>
          </cell>
        </row>
        <row r="12514">
          <cell r="A12514" t="str">
            <v/>
          </cell>
          <cell r="B12514" t="str">
            <v/>
          </cell>
          <cell r="C12514">
            <v>0</v>
          </cell>
          <cell r="D12514" t="str">
            <v/>
          </cell>
          <cell r="E12514">
            <v>0</v>
          </cell>
          <cell r="F12514">
            <v>0</v>
          </cell>
          <cell r="G12514">
            <v>0</v>
          </cell>
        </row>
        <row r="12515">
          <cell r="A12515" t="str">
            <v/>
          </cell>
          <cell r="B12515" t="str">
            <v/>
          </cell>
          <cell r="C12515">
            <v>0</v>
          </cell>
          <cell r="D12515" t="str">
            <v/>
          </cell>
          <cell r="E12515">
            <v>0</v>
          </cell>
          <cell r="F12515">
            <v>0</v>
          </cell>
          <cell r="G12515">
            <v>0</v>
          </cell>
        </row>
        <row r="12516">
          <cell r="A12516" t="str">
            <v/>
          </cell>
          <cell r="B12516" t="str">
            <v/>
          </cell>
          <cell r="C12516">
            <v>0</v>
          </cell>
          <cell r="D12516" t="str">
            <v/>
          </cell>
          <cell r="E12516">
            <v>0</v>
          </cell>
          <cell r="F12516">
            <v>0</v>
          </cell>
          <cell r="G12516">
            <v>0</v>
          </cell>
        </row>
        <row r="12517">
          <cell r="A12517" t="str">
            <v/>
          </cell>
          <cell r="B12517" t="str">
            <v/>
          </cell>
          <cell r="C12517">
            <v>0</v>
          </cell>
          <cell r="D12517" t="str">
            <v/>
          </cell>
          <cell r="E12517">
            <v>0</v>
          </cell>
          <cell r="F12517">
            <v>0</v>
          </cell>
          <cell r="G12517">
            <v>0</v>
          </cell>
        </row>
        <row r="12518">
          <cell r="A12518" t="str">
            <v/>
          </cell>
          <cell r="B12518" t="str">
            <v/>
          </cell>
          <cell r="C12518">
            <v>0</v>
          </cell>
          <cell r="D12518" t="str">
            <v/>
          </cell>
          <cell r="E12518">
            <v>0</v>
          </cell>
          <cell r="F12518">
            <v>0</v>
          </cell>
          <cell r="G12518">
            <v>0</v>
          </cell>
        </row>
        <row r="12519">
          <cell r="A12519" t="str">
            <v/>
          </cell>
          <cell r="B12519" t="str">
            <v/>
          </cell>
          <cell r="C12519">
            <v>0</v>
          </cell>
          <cell r="D12519" t="str">
            <v/>
          </cell>
          <cell r="E12519">
            <v>0</v>
          </cell>
          <cell r="F12519">
            <v>0</v>
          </cell>
          <cell r="G12519">
            <v>0</v>
          </cell>
        </row>
        <row r="12520">
          <cell r="A12520" t="str">
            <v/>
          </cell>
          <cell r="B12520" t="str">
            <v/>
          </cell>
          <cell r="C12520">
            <v>0</v>
          </cell>
          <cell r="D12520" t="str">
            <v/>
          </cell>
          <cell r="E12520">
            <v>0</v>
          </cell>
          <cell r="F12520">
            <v>0</v>
          </cell>
          <cell r="G12520">
            <v>0</v>
          </cell>
        </row>
        <row r="12521">
          <cell r="A12521" t="str">
            <v/>
          </cell>
          <cell r="B12521" t="str">
            <v/>
          </cell>
          <cell r="C12521">
            <v>0</v>
          </cell>
          <cell r="D12521" t="str">
            <v/>
          </cell>
          <cell r="E12521">
            <v>0</v>
          </cell>
          <cell r="F12521">
            <v>0</v>
          </cell>
          <cell r="G12521">
            <v>0</v>
          </cell>
        </row>
        <row r="12522">
          <cell r="A12522" t="str">
            <v/>
          </cell>
          <cell r="B12522" t="str">
            <v/>
          </cell>
          <cell r="C12522">
            <v>0</v>
          </cell>
          <cell r="D12522" t="str">
            <v/>
          </cell>
          <cell r="E12522">
            <v>0</v>
          </cell>
          <cell r="F12522">
            <v>0</v>
          </cell>
          <cell r="G12522">
            <v>0</v>
          </cell>
        </row>
        <row r="12523">
          <cell r="A12523" t="str">
            <v/>
          </cell>
          <cell r="B12523" t="str">
            <v/>
          </cell>
          <cell r="C12523">
            <v>0</v>
          </cell>
          <cell r="D12523" t="str">
            <v/>
          </cell>
          <cell r="E12523">
            <v>0</v>
          </cell>
          <cell r="F12523">
            <v>0</v>
          </cell>
          <cell r="G12523">
            <v>0</v>
          </cell>
        </row>
        <row r="12524">
          <cell r="A12524" t="str">
            <v/>
          </cell>
          <cell r="B12524" t="str">
            <v/>
          </cell>
          <cell r="C12524">
            <v>0</v>
          </cell>
          <cell r="D12524" t="str">
            <v/>
          </cell>
          <cell r="E12524">
            <v>0</v>
          </cell>
          <cell r="F12524">
            <v>0</v>
          </cell>
          <cell r="G12524">
            <v>0</v>
          </cell>
        </row>
        <row r="12525">
          <cell r="A12525" t="str">
            <v/>
          </cell>
          <cell r="B12525" t="str">
            <v/>
          </cell>
          <cell r="C12525">
            <v>0</v>
          </cell>
          <cell r="D12525" t="str">
            <v/>
          </cell>
          <cell r="E12525">
            <v>0</v>
          </cell>
          <cell r="F12525">
            <v>0</v>
          </cell>
          <cell r="G12525">
            <v>0</v>
          </cell>
        </row>
        <row r="12526">
          <cell r="A12526">
            <v>0</v>
          </cell>
          <cell r="B12526">
            <v>0</v>
          </cell>
          <cell r="C12526">
            <v>0</v>
          </cell>
          <cell r="D12526">
            <v>0</v>
          </cell>
          <cell r="E12526">
            <v>0</v>
          </cell>
          <cell r="F12526" t="str">
            <v>Total A</v>
          </cell>
          <cell r="G12526">
            <v>0</v>
          </cell>
        </row>
        <row r="12527">
          <cell r="A12527">
            <v>0</v>
          </cell>
          <cell r="B12527">
            <v>0</v>
          </cell>
          <cell r="C12527" t="str">
            <v>B - MANO DE OBRA</v>
          </cell>
          <cell r="D12527">
            <v>0</v>
          </cell>
          <cell r="E12527">
            <v>0</v>
          </cell>
          <cell r="F12527">
            <v>0</v>
          </cell>
          <cell r="G12527">
            <v>0</v>
          </cell>
        </row>
        <row r="12528">
          <cell r="A12528" t="str">
            <v/>
          </cell>
          <cell r="B12528">
            <v>0</v>
          </cell>
          <cell r="C12528">
            <v>0</v>
          </cell>
          <cell r="D12528" t="str">
            <v/>
          </cell>
          <cell r="E12528">
            <v>0</v>
          </cell>
          <cell r="F12528">
            <v>0</v>
          </cell>
          <cell r="G12528">
            <v>0</v>
          </cell>
        </row>
        <row r="12529">
          <cell r="A12529" t="str">
            <v/>
          </cell>
          <cell r="B12529">
            <v>0</v>
          </cell>
          <cell r="C12529">
            <v>0</v>
          </cell>
          <cell r="D12529" t="str">
            <v/>
          </cell>
          <cell r="E12529">
            <v>0</v>
          </cell>
          <cell r="F12529">
            <v>0</v>
          </cell>
          <cell r="G12529">
            <v>0</v>
          </cell>
        </row>
        <row r="12530">
          <cell r="A12530" t="str">
            <v/>
          </cell>
          <cell r="B12530">
            <v>0</v>
          </cell>
          <cell r="C12530">
            <v>0</v>
          </cell>
          <cell r="D12530" t="str">
            <v/>
          </cell>
          <cell r="E12530">
            <v>0</v>
          </cell>
          <cell r="F12530">
            <v>0</v>
          </cell>
          <cell r="G12530">
            <v>0</v>
          </cell>
        </row>
        <row r="12531">
          <cell r="A12531" t="str">
            <v/>
          </cell>
          <cell r="B12531">
            <v>0</v>
          </cell>
          <cell r="C12531">
            <v>0</v>
          </cell>
          <cell r="D12531" t="str">
            <v/>
          </cell>
          <cell r="E12531">
            <v>0</v>
          </cell>
          <cell r="F12531">
            <v>0</v>
          </cell>
          <cell r="G12531">
            <v>0</v>
          </cell>
        </row>
        <row r="12532">
          <cell r="A12532" t="str">
            <v/>
          </cell>
          <cell r="B12532">
            <v>0</v>
          </cell>
          <cell r="C12532">
            <v>0</v>
          </cell>
          <cell r="D12532" t="str">
            <v/>
          </cell>
          <cell r="E12532">
            <v>0</v>
          </cell>
          <cell r="F12532">
            <v>0</v>
          </cell>
          <cell r="G12532">
            <v>0</v>
          </cell>
        </row>
        <row r="12533">
          <cell r="A12533" t="str">
            <v/>
          </cell>
          <cell r="B12533">
            <v>0</v>
          </cell>
          <cell r="C12533">
            <v>0</v>
          </cell>
          <cell r="D12533" t="str">
            <v/>
          </cell>
          <cell r="E12533">
            <v>0</v>
          </cell>
          <cell r="F12533">
            <v>0</v>
          </cell>
          <cell r="G12533">
            <v>0</v>
          </cell>
        </row>
        <row r="12534">
          <cell r="A12534" t="str">
            <v/>
          </cell>
          <cell r="B12534">
            <v>0</v>
          </cell>
          <cell r="C12534">
            <v>0</v>
          </cell>
          <cell r="D12534" t="str">
            <v/>
          </cell>
          <cell r="E12534">
            <v>0</v>
          </cell>
          <cell r="F12534">
            <v>0</v>
          </cell>
          <cell r="G12534">
            <v>0</v>
          </cell>
        </row>
        <row r="12535">
          <cell r="A12535" t="str">
            <v/>
          </cell>
          <cell r="B12535">
            <v>0</v>
          </cell>
          <cell r="C12535">
            <v>0</v>
          </cell>
          <cell r="D12535" t="str">
            <v/>
          </cell>
          <cell r="E12535">
            <v>0</v>
          </cell>
          <cell r="F12535">
            <v>0</v>
          </cell>
          <cell r="G12535">
            <v>0</v>
          </cell>
        </row>
        <row r="12536">
          <cell r="A12536">
            <v>0</v>
          </cell>
          <cell r="B12536">
            <v>0</v>
          </cell>
          <cell r="C12536">
            <v>0</v>
          </cell>
          <cell r="D12536">
            <v>0</v>
          </cell>
          <cell r="E12536">
            <v>0</v>
          </cell>
          <cell r="F12536" t="str">
            <v>Total B</v>
          </cell>
          <cell r="G12536">
            <v>0</v>
          </cell>
        </row>
        <row r="12537">
          <cell r="A12537">
            <v>0</v>
          </cell>
          <cell r="B12537">
            <v>0</v>
          </cell>
          <cell r="C12537" t="str">
            <v>C - EQUIPOS</v>
          </cell>
          <cell r="D12537">
            <v>0</v>
          </cell>
          <cell r="E12537">
            <v>0</v>
          </cell>
          <cell r="F12537">
            <v>0</v>
          </cell>
          <cell r="G12537">
            <v>0</v>
          </cell>
        </row>
        <row r="12538">
          <cell r="A12538" t="str">
            <v/>
          </cell>
          <cell r="B12538" t="str">
            <v/>
          </cell>
          <cell r="C12538">
            <v>0</v>
          </cell>
          <cell r="D12538" t="str">
            <v/>
          </cell>
          <cell r="E12538">
            <v>0</v>
          </cell>
          <cell r="F12538">
            <v>0</v>
          </cell>
          <cell r="G12538">
            <v>0</v>
          </cell>
        </row>
        <row r="12539">
          <cell r="A12539" t="str">
            <v/>
          </cell>
          <cell r="B12539" t="str">
            <v/>
          </cell>
          <cell r="C12539">
            <v>0</v>
          </cell>
          <cell r="D12539" t="str">
            <v/>
          </cell>
          <cell r="E12539">
            <v>0</v>
          </cell>
          <cell r="F12539">
            <v>0</v>
          </cell>
          <cell r="G12539">
            <v>0</v>
          </cell>
        </row>
        <row r="12540">
          <cell r="A12540" t="str">
            <v/>
          </cell>
          <cell r="B12540" t="str">
            <v/>
          </cell>
          <cell r="C12540">
            <v>0</v>
          </cell>
          <cell r="D12540" t="str">
            <v/>
          </cell>
          <cell r="E12540">
            <v>0</v>
          </cell>
          <cell r="F12540">
            <v>0</v>
          </cell>
          <cell r="G12540">
            <v>0</v>
          </cell>
        </row>
        <row r="12541">
          <cell r="A12541" t="str">
            <v/>
          </cell>
          <cell r="B12541" t="str">
            <v/>
          </cell>
          <cell r="C12541">
            <v>0</v>
          </cell>
          <cell r="D12541" t="str">
            <v/>
          </cell>
          <cell r="E12541">
            <v>0</v>
          </cell>
          <cell r="F12541">
            <v>0</v>
          </cell>
          <cell r="G12541">
            <v>0</v>
          </cell>
        </row>
        <row r="12542">
          <cell r="A12542" t="str">
            <v/>
          </cell>
          <cell r="B12542" t="str">
            <v/>
          </cell>
          <cell r="C12542">
            <v>0</v>
          </cell>
          <cell r="D12542" t="str">
            <v/>
          </cell>
          <cell r="E12542">
            <v>0</v>
          </cell>
          <cell r="F12542">
            <v>0</v>
          </cell>
          <cell r="G12542">
            <v>0</v>
          </cell>
        </row>
        <row r="12543">
          <cell r="A12543" t="str">
            <v/>
          </cell>
          <cell r="B12543" t="str">
            <v/>
          </cell>
          <cell r="C12543">
            <v>0</v>
          </cell>
          <cell r="D12543" t="str">
            <v/>
          </cell>
          <cell r="E12543">
            <v>0</v>
          </cell>
          <cell r="F12543">
            <v>0</v>
          </cell>
          <cell r="G12543">
            <v>0</v>
          </cell>
        </row>
        <row r="12544">
          <cell r="A12544" t="str">
            <v/>
          </cell>
          <cell r="B12544" t="str">
            <v/>
          </cell>
          <cell r="C12544">
            <v>0</v>
          </cell>
          <cell r="D12544" t="str">
            <v/>
          </cell>
          <cell r="E12544">
            <v>0</v>
          </cell>
          <cell r="F12544">
            <v>0</v>
          </cell>
          <cell r="G12544">
            <v>0</v>
          </cell>
        </row>
        <row r="12545">
          <cell r="A12545" t="str">
            <v/>
          </cell>
          <cell r="B12545" t="str">
            <v/>
          </cell>
          <cell r="C12545">
            <v>0</v>
          </cell>
          <cell r="D12545" t="str">
            <v/>
          </cell>
          <cell r="E12545">
            <v>0</v>
          </cell>
          <cell r="F12545">
            <v>0</v>
          </cell>
          <cell r="G12545">
            <v>0</v>
          </cell>
        </row>
        <row r="12546">
          <cell r="A12546" t="str">
            <v/>
          </cell>
          <cell r="B12546" t="str">
            <v/>
          </cell>
          <cell r="C12546">
            <v>0</v>
          </cell>
          <cell r="D12546" t="str">
            <v/>
          </cell>
          <cell r="E12546">
            <v>0</v>
          </cell>
          <cell r="F12546">
            <v>0</v>
          </cell>
          <cell r="G12546">
            <v>0</v>
          </cell>
        </row>
        <row r="12547">
          <cell r="A12547">
            <v>0</v>
          </cell>
          <cell r="B12547">
            <v>0</v>
          </cell>
          <cell r="C12547">
            <v>0</v>
          </cell>
          <cell r="D12547">
            <v>0</v>
          </cell>
          <cell r="E12547">
            <v>0</v>
          </cell>
          <cell r="F12547" t="str">
            <v>Total C</v>
          </cell>
          <cell r="G12547">
            <v>0</v>
          </cell>
        </row>
        <row r="12548">
          <cell r="A12548">
            <v>0</v>
          </cell>
          <cell r="B12548">
            <v>0</v>
          </cell>
          <cell r="C12548">
            <v>0</v>
          </cell>
          <cell r="D12548">
            <v>0</v>
          </cell>
          <cell r="E12548">
            <v>0</v>
          </cell>
          <cell r="F12548">
            <v>0</v>
          </cell>
          <cell r="G12548">
            <v>0</v>
          </cell>
        </row>
        <row r="12549">
          <cell r="A12549" t="str">
            <v/>
          </cell>
          <cell r="B12549" t="str">
            <v/>
          </cell>
          <cell r="C12549">
            <v>0</v>
          </cell>
          <cell r="D12549" t="str">
            <v>Costo  Neto</v>
          </cell>
          <cell r="E12549">
            <v>0</v>
          </cell>
          <cell r="F12549" t="str">
            <v>Total D=A+B+C</v>
          </cell>
          <cell r="G12549">
            <v>0</v>
          </cell>
        </row>
        <row r="12551">
          <cell r="A12551" t="str">
            <v>ANALISIS DE PRECIOS</v>
          </cell>
          <cell r="B12551">
            <v>0</v>
          </cell>
          <cell r="C12551">
            <v>0</v>
          </cell>
          <cell r="D12551">
            <v>0</v>
          </cell>
          <cell r="E12551">
            <v>0</v>
          </cell>
          <cell r="F12551">
            <v>0</v>
          </cell>
          <cell r="G12551">
            <v>0</v>
          </cell>
        </row>
        <row r="12552">
          <cell r="A12552" t="str">
            <v>COMITENTE:</v>
          </cell>
          <cell r="B12552" t="str">
            <v>DIRECCIÓN DE ARQUITECTURA</v>
          </cell>
          <cell r="C12552">
            <v>0</v>
          </cell>
          <cell r="D12552">
            <v>0</v>
          </cell>
          <cell r="E12552">
            <v>0</v>
          </cell>
          <cell r="F12552">
            <v>0</v>
          </cell>
          <cell r="G12552">
            <v>0</v>
          </cell>
        </row>
        <row r="12553">
          <cell r="A12553" t="str">
            <v>CONTRATISTA:</v>
          </cell>
          <cell r="B12553" t="str">
            <v>FUNCIONALES SIGOP</v>
          </cell>
          <cell r="C12553">
            <v>0</v>
          </cell>
          <cell r="D12553">
            <v>0</v>
          </cell>
          <cell r="E12553">
            <v>0</v>
          </cell>
          <cell r="F12553">
            <v>0</v>
          </cell>
          <cell r="G12553">
            <v>0</v>
          </cell>
        </row>
        <row r="12554">
          <cell r="A12554" t="str">
            <v>OBRA:</v>
          </cell>
          <cell r="B12554" t="str">
            <v>PRUEBA PLANILLA DE MEDICION</v>
          </cell>
          <cell r="C12554">
            <v>0</v>
          </cell>
          <cell r="D12554">
            <v>0</v>
          </cell>
          <cell r="E12554">
            <v>0</v>
          </cell>
          <cell r="F12554" t="str">
            <v>PRECIOS A:</v>
          </cell>
          <cell r="G12554">
            <v>0</v>
          </cell>
        </row>
        <row r="12555">
          <cell r="A12555" t="str">
            <v>UBICACIÓN:</v>
          </cell>
          <cell r="B12555" t="str">
            <v>CENTRO CIVICO</v>
          </cell>
          <cell r="C12555">
            <v>0</v>
          </cell>
          <cell r="D12555">
            <v>0</v>
          </cell>
          <cell r="E12555">
            <v>0</v>
          </cell>
          <cell r="F12555">
            <v>0</v>
          </cell>
          <cell r="G12555">
            <v>0</v>
          </cell>
        </row>
        <row r="12556">
          <cell r="A12556" t="str">
            <v>RUBRO:</v>
          </cell>
          <cell r="B12556" t="str">
            <v/>
          </cell>
          <cell r="C12556" t="str">
            <v/>
          </cell>
          <cell r="D12556">
            <v>0</v>
          </cell>
          <cell r="E12556">
            <v>0</v>
          </cell>
          <cell r="F12556">
            <v>0</v>
          </cell>
          <cell r="G12556">
            <v>0</v>
          </cell>
        </row>
        <row r="12557">
          <cell r="A12557" t="str">
            <v>ITEM:</v>
          </cell>
          <cell r="B12557" t="str">
            <v/>
          </cell>
          <cell r="C12557" t="str">
            <v/>
          </cell>
          <cell r="D12557">
            <v>0</v>
          </cell>
          <cell r="E12557">
            <v>0</v>
          </cell>
          <cell r="F12557" t="str">
            <v>UNIDAD:</v>
          </cell>
          <cell r="G12557" t="str">
            <v/>
          </cell>
        </row>
        <row r="12558">
          <cell r="A12558">
            <v>0</v>
          </cell>
          <cell r="B12558">
            <v>0</v>
          </cell>
          <cell r="C12558">
            <v>0</v>
          </cell>
          <cell r="D12558">
            <v>0</v>
          </cell>
          <cell r="E12558">
            <v>0</v>
          </cell>
          <cell r="F12558">
            <v>0</v>
          </cell>
          <cell r="G12558">
            <v>0</v>
          </cell>
        </row>
        <row r="12559">
          <cell r="A12559" t="str">
            <v>DATOS REDETERMINACION</v>
          </cell>
          <cell r="B12559">
            <v>0</v>
          </cell>
          <cell r="C12559" t="str">
            <v>DESIGNACION</v>
          </cell>
          <cell r="D12559" t="str">
            <v>U</v>
          </cell>
          <cell r="E12559" t="str">
            <v>Cantidad</v>
          </cell>
          <cell r="F12559" t="str">
            <v>$ Unitarios</v>
          </cell>
          <cell r="G12559" t="str">
            <v>$ Parcial</v>
          </cell>
        </row>
        <row r="12560">
          <cell r="A12560" t="str">
            <v>CÓDIGO</v>
          </cell>
          <cell r="B12560" t="str">
            <v>DESCRIPCIÓN</v>
          </cell>
          <cell r="C12560">
            <v>0</v>
          </cell>
          <cell r="D12560">
            <v>0</v>
          </cell>
          <cell r="E12560">
            <v>0</v>
          </cell>
          <cell r="F12560">
            <v>0</v>
          </cell>
          <cell r="G12560">
            <v>0</v>
          </cell>
        </row>
        <row r="12561">
          <cell r="A12561">
            <v>0</v>
          </cell>
          <cell r="B12561">
            <v>0</v>
          </cell>
          <cell r="C12561" t="str">
            <v>A - MATERIALES</v>
          </cell>
          <cell r="D12561">
            <v>0</v>
          </cell>
          <cell r="E12561">
            <v>0</v>
          </cell>
          <cell r="F12561">
            <v>0</v>
          </cell>
          <cell r="G12561">
            <v>0</v>
          </cell>
        </row>
        <row r="12562">
          <cell r="A12562" t="str">
            <v/>
          </cell>
          <cell r="B12562" t="str">
            <v/>
          </cell>
          <cell r="C12562">
            <v>0</v>
          </cell>
          <cell r="D12562" t="str">
            <v/>
          </cell>
          <cell r="E12562">
            <v>0</v>
          </cell>
          <cell r="F12562">
            <v>0</v>
          </cell>
          <cell r="G12562">
            <v>0</v>
          </cell>
        </row>
        <row r="12563">
          <cell r="A12563" t="str">
            <v/>
          </cell>
          <cell r="B12563" t="str">
            <v/>
          </cell>
          <cell r="C12563">
            <v>0</v>
          </cell>
          <cell r="D12563" t="str">
            <v/>
          </cell>
          <cell r="E12563">
            <v>0</v>
          </cell>
          <cell r="F12563">
            <v>0</v>
          </cell>
          <cell r="G12563">
            <v>0</v>
          </cell>
        </row>
        <row r="12564">
          <cell r="A12564" t="str">
            <v/>
          </cell>
          <cell r="B12564" t="str">
            <v/>
          </cell>
          <cell r="C12564">
            <v>0</v>
          </cell>
          <cell r="D12564" t="str">
            <v/>
          </cell>
          <cell r="E12564">
            <v>0</v>
          </cell>
          <cell r="F12564">
            <v>0</v>
          </cell>
          <cell r="G12564">
            <v>0</v>
          </cell>
        </row>
        <row r="12565">
          <cell r="A12565" t="str">
            <v/>
          </cell>
          <cell r="B12565" t="str">
            <v/>
          </cell>
          <cell r="C12565">
            <v>0</v>
          </cell>
          <cell r="D12565" t="str">
            <v/>
          </cell>
          <cell r="E12565">
            <v>0</v>
          </cell>
          <cell r="F12565">
            <v>0</v>
          </cell>
          <cell r="G12565">
            <v>0</v>
          </cell>
        </row>
        <row r="12566">
          <cell r="A12566" t="str">
            <v/>
          </cell>
          <cell r="B12566" t="str">
            <v/>
          </cell>
          <cell r="C12566">
            <v>0</v>
          </cell>
          <cell r="D12566" t="str">
            <v/>
          </cell>
          <cell r="E12566">
            <v>0</v>
          </cell>
          <cell r="F12566">
            <v>0</v>
          </cell>
          <cell r="G12566">
            <v>0</v>
          </cell>
        </row>
        <row r="12567">
          <cell r="A12567" t="str">
            <v/>
          </cell>
          <cell r="B12567" t="str">
            <v/>
          </cell>
          <cell r="C12567">
            <v>0</v>
          </cell>
          <cell r="D12567" t="str">
            <v/>
          </cell>
          <cell r="E12567">
            <v>0</v>
          </cell>
          <cell r="F12567">
            <v>0</v>
          </cell>
          <cell r="G12567">
            <v>0</v>
          </cell>
        </row>
        <row r="12568">
          <cell r="A12568" t="str">
            <v/>
          </cell>
          <cell r="B12568" t="str">
            <v/>
          </cell>
          <cell r="C12568">
            <v>0</v>
          </cell>
          <cell r="D12568" t="str">
            <v/>
          </cell>
          <cell r="E12568">
            <v>0</v>
          </cell>
          <cell r="F12568">
            <v>0</v>
          </cell>
          <cell r="G12568">
            <v>0</v>
          </cell>
        </row>
        <row r="12569">
          <cell r="A12569" t="str">
            <v/>
          </cell>
          <cell r="B12569" t="str">
            <v/>
          </cell>
          <cell r="C12569">
            <v>0</v>
          </cell>
          <cell r="D12569" t="str">
            <v/>
          </cell>
          <cell r="E12569">
            <v>0</v>
          </cell>
          <cell r="F12569">
            <v>0</v>
          </cell>
          <cell r="G12569">
            <v>0</v>
          </cell>
        </row>
        <row r="12570">
          <cell r="A12570" t="str">
            <v/>
          </cell>
          <cell r="B12570" t="str">
            <v/>
          </cell>
          <cell r="C12570">
            <v>0</v>
          </cell>
          <cell r="D12570" t="str">
            <v/>
          </cell>
          <cell r="E12570">
            <v>0</v>
          </cell>
          <cell r="F12570">
            <v>0</v>
          </cell>
          <cell r="G12570">
            <v>0</v>
          </cell>
        </row>
        <row r="12571">
          <cell r="A12571" t="str">
            <v/>
          </cell>
          <cell r="B12571" t="str">
            <v/>
          </cell>
          <cell r="C12571">
            <v>0</v>
          </cell>
          <cell r="D12571" t="str">
            <v/>
          </cell>
          <cell r="E12571">
            <v>0</v>
          </cell>
          <cell r="F12571">
            <v>0</v>
          </cell>
          <cell r="G12571">
            <v>0</v>
          </cell>
        </row>
        <row r="12572">
          <cell r="A12572" t="str">
            <v/>
          </cell>
          <cell r="B12572" t="str">
            <v/>
          </cell>
          <cell r="C12572">
            <v>0</v>
          </cell>
          <cell r="D12572" t="str">
            <v/>
          </cell>
          <cell r="E12572">
            <v>0</v>
          </cell>
          <cell r="F12572">
            <v>0</v>
          </cell>
          <cell r="G12572">
            <v>0</v>
          </cell>
        </row>
        <row r="12573">
          <cell r="A12573" t="str">
            <v/>
          </cell>
          <cell r="B12573" t="str">
            <v/>
          </cell>
          <cell r="C12573">
            <v>0</v>
          </cell>
          <cell r="D12573" t="str">
            <v/>
          </cell>
          <cell r="E12573">
            <v>0</v>
          </cell>
          <cell r="F12573">
            <v>0</v>
          </cell>
          <cell r="G12573">
            <v>0</v>
          </cell>
        </row>
        <row r="12574">
          <cell r="A12574" t="str">
            <v/>
          </cell>
          <cell r="B12574" t="str">
            <v/>
          </cell>
          <cell r="C12574">
            <v>0</v>
          </cell>
          <cell r="D12574" t="str">
            <v/>
          </cell>
          <cell r="E12574">
            <v>0</v>
          </cell>
          <cell r="F12574">
            <v>0</v>
          </cell>
          <cell r="G12574">
            <v>0</v>
          </cell>
        </row>
        <row r="12575">
          <cell r="A12575" t="str">
            <v/>
          </cell>
          <cell r="B12575" t="str">
            <v/>
          </cell>
          <cell r="C12575">
            <v>0</v>
          </cell>
          <cell r="D12575" t="str">
            <v/>
          </cell>
          <cell r="E12575">
            <v>0</v>
          </cell>
          <cell r="F12575">
            <v>0</v>
          </cell>
          <cell r="G12575">
            <v>0</v>
          </cell>
        </row>
        <row r="12576">
          <cell r="A12576">
            <v>0</v>
          </cell>
          <cell r="B12576">
            <v>0</v>
          </cell>
          <cell r="C12576">
            <v>0</v>
          </cell>
          <cell r="D12576">
            <v>0</v>
          </cell>
          <cell r="E12576">
            <v>0</v>
          </cell>
          <cell r="F12576" t="str">
            <v>Total A</v>
          </cell>
          <cell r="G12576">
            <v>0</v>
          </cell>
        </row>
        <row r="12577">
          <cell r="A12577">
            <v>0</v>
          </cell>
          <cell r="B12577">
            <v>0</v>
          </cell>
          <cell r="C12577" t="str">
            <v>B - MANO DE OBRA</v>
          </cell>
          <cell r="D12577">
            <v>0</v>
          </cell>
          <cell r="E12577">
            <v>0</v>
          </cell>
          <cell r="F12577">
            <v>0</v>
          </cell>
          <cell r="G12577">
            <v>0</v>
          </cell>
        </row>
        <row r="12578">
          <cell r="A12578" t="str">
            <v/>
          </cell>
          <cell r="B12578">
            <v>0</v>
          </cell>
          <cell r="C12578">
            <v>0</v>
          </cell>
          <cell r="D12578" t="str">
            <v/>
          </cell>
          <cell r="E12578">
            <v>0</v>
          </cell>
          <cell r="F12578">
            <v>0</v>
          </cell>
          <cell r="G12578">
            <v>0</v>
          </cell>
        </row>
        <row r="12579">
          <cell r="A12579" t="str">
            <v/>
          </cell>
          <cell r="B12579">
            <v>0</v>
          </cell>
          <cell r="C12579">
            <v>0</v>
          </cell>
          <cell r="D12579" t="str">
            <v/>
          </cell>
          <cell r="E12579">
            <v>0</v>
          </cell>
          <cell r="F12579">
            <v>0</v>
          </cell>
          <cell r="G12579">
            <v>0</v>
          </cell>
        </row>
        <row r="12580">
          <cell r="A12580" t="str">
            <v/>
          </cell>
          <cell r="B12580">
            <v>0</v>
          </cell>
          <cell r="C12580">
            <v>0</v>
          </cell>
          <cell r="D12580" t="str">
            <v/>
          </cell>
          <cell r="E12580">
            <v>0</v>
          </cell>
          <cell r="F12580">
            <v>0</v>
          </cell>
          <cell r="G12580">
            <v>0</v>
          </cell>
        </row>
        <row r="12581">
          <cell r="A12581" t="str">
            <v/>
          </cell>
          <cell r="B12581">
            <v>0</v>
          </cell>
          <cell r="C12581">
            <v>0</v>
          </cell>
          <cell r="D12581" t="str">
            <v/>
          </cell>
          <cell r="E12581">
            <v>0</v>
          </cell>
          <cell r="F12581">
            <v>0</v>
          </cell>
          <cell r="G12581">
            <v>0</v>
          </cell>
        </row>
        <row r="12582">
          <cell r="A12582" t="str">
            <v/>
          </cell>
          <cell r="B12582">
            <v>0</v>
          </cell>
          <cell r="C12582">
            <v>0</v>
          </cell>
          <cell r="D12582" t="str">
            <v/>
          </cell>
          <cell r="E12582">
            <v>0</v>
          </cell>
          <cell r="F12582">
            <v>0</v>
          </cell>
          <cell r="G12582">
            <v>0</v>
          </cell>
        </row>
        <row r="12583">
          <cell r="A12583" t="str">
            <v/>
          </cell>
          <cell r="B12583">
            <v>0</v>
          </cell>
          <cell r="C12583">
            <v>0</v>
          </cell>
          <cell r="D12583" t="str">
            <v/>
          </cell>
          <cell r="E12583">
            <v>0</v>
          </cell>
          <cell r="F12583">
            <v>0</v>
          </cell>
          <cell r="G12583">
            <v>0</v>
          </cell>
        </row>
        <row r="12584">
          <cell r="A12584" t="str">
            <v/>
          </cell>
          <cell r="B12584">
            <v>0</v>
          </cell>
          <cell r="C12584">
            <v>0</v>
          </cell>
          <cell r="D12584" t="str">
            <v/>
          </cell>
          <cell r="E12584">
            <v>0</v>
          </cell>
          <cell r="F12584">
            <v>0</v>
          </cell>
          <cell r="G12584">
            <v>0</v>
          </cell>
        </row>
        <row r="12585">
          <cell r="A12585" t="str">
            <v/>
          </cell>
          <cell r="B12585">
            <v>0</v>
          </cell>
          <cell r="C12585">
            <v>0</v>
          </cell>
          <cell r="D12585" t="str">
            <v/>
          </cell>
          <cell r="E12585">
            <v>0</v>
          </cell>
          <cell r="F12585">
            <v>0</v>
          </cell>
          <cell r="G12585">
            <v>0</v>
          </cell>
        </row>
        <row r="12586">
          <cell r="A12586">
            <v>0</v>
          </cell>
          <cell r="B12586">
            <v>0</v>
          </cell>
          <cell r="C12586">
            <v>0</v>
          </cell>
          <cell r="D12586">
            <v>0</v>
          </cell>
          <cell r="E12586">
            <v>0</v>
          </cell>
          <cell r="F12586" t="str">
            <v>Total B</v>
          </cell>
          <cell r="G12586">
            <v>0</v>
          </cell>
        </row>
        <row r="12587">
          <cell r="A12587">
            <v>0</v>
          </cell>
          <cell r="B12587">
            <v>0</v>
          </cell>
          <cell r="C12587" t="str">
            <v>C - EQUIPOS</v>
          </cell>
          <cell r="D12587">
            <v>0</v>
          </cell>
          <cell r="E12587">
            <v>0</v>
          </cell>
          <cell r="F12587">
            <v>0</v>
          </cell>
          <cell r="G12587">
            <v>0</v>
          </cell>
        </row>
        <row r="12588">
          <cell r="A12588" t="str">
            <v/>
          </cell>
          <cell r="B12588" t="str">
            <v/>
          </cell>
          <cell r="C12588">
            <v>0</v>
          </cell>
          <cell r="D12588" t="str">
            <v/>
          </cell>
          <cell r="E12588">
            <v>0</v>
          </cell>
          <cell r="F12588">
            <v>0</v>
          </cell>
          <cell r="G12588">
            <v>0</v>
          </cell>
        </row>
        <row r="12589">
          <cell r="A12589" t="str">
            <v/>
          </cell>
          <cell r="B12589" t="str">
            <v/>
          </cell>
          <cell r="C12589">
            <v>0</v>
          </cell>
          <cell r="D12589" t="str">
            <v/>
          </cell>
          <cell r="E12589">
            <v>0</v>
          </cell>
          <cell r="F12589">
            <v>0</v>
          </cell>
          <cell r="G12589">
            <v>0</v>
          </cell>
        </row>
        <row r="12590">
          <cell r="A12590" t="str">
            <v/>
          </cell>
          <cell r="B12590" t="str">
            <v/>
          </cell>
          <cell r="C12590">
            <v>0</v>
          </cell>
          <cell r="D12590" t="str">
            <v/>
          </cell>
          <cell r="E12590">
            <v>0</v>
          </cell>
          <cell r="F12590">
            <v>0</v>
          </cell>
          <cell r="G12590">
            <v>0</v>
          </cell>
        </row>
        <row r="12591">
          <cell r="A12591" t="str">
            <v/>
          </cell>
          <cell r="B12591" t="str">
            <v/>
          </cell>
          <cell r="C12591">
            <v>0</v>
          </cell>
          <cell r="D12591" t="str">
            <v/>
          </cell>
          <cell r="E12591">
            <v>0</v>
          </cell>
          <cell r="F12591">
            <v>0</v>
          </cell>
          <cell r="G12591">
            <v>0</v>
          </cell>
        </row>
        <row r="12592">
          <cell r="A12592" t="str">
            <v/>
          </cell>
          <cell r="B12592" t="str">
            <v/>
          </cell>
          <cell r="C12592">
            <v>0</v>
          </cell>
          <cell r="D12592" t="str">
            <v/>
          </cell>
          <cell r="E12592">
            <v>0</v>
          </cell>
          <cell r="F12592">
            <v>0</v>
          </cell>
          <cell r="G12592">
            <v>0</v>
          </cell>
        </row>
        <row r="12593">
          <cell r="A12593" t="str">
            <v/>
          </cell>
          <cell r="B12593" t="str">
            <v/>
          </cell>
          <cell r="C12593">
            <v>0</v>
          </cell>
          <cell r="D12593" t="str">
            <v/>
          </cell>
          <cell r="E12593">
            <v>0</v>
          </cell>
          <cell r="F12593">
            <v>0</v>
          </cell>
          <cell r="G12593">
            <v>0</v>
          </cell>
        </row>
        <row r="12594">
          <cell r="A12594" t="str">
            <v/>
          </cell>
          <cell r="B12594" t="str">
            <v/>
          </cell>
          <cell r="C12594">
            <v>0</v>
          </cell>
          <cell r="D12594" t="str">
            <v/>
          </cell>
          <cell r="E12594">
            <v>0</v>
          </cell>
          <cell r="F12594">
            <v>0</v>
          </cell>
          <cell r="G12594">
            <v>0</v>
          </cell>
        </row>
        <row r="12595">
          <cell r="A12595" t="str">
            <v/>
          </cell>
          <cell r="B12595" t="str">
            <v/>
          </cell>
          <cell r="C12595">
            <v>0</v>
          </cell>
          <cell r="D12595" t="str">
            <v/>
          </cell>
          <cell r="E12595">
            <v>0</v>
          </cell>
          <cell r="F12595">
            <v>0</v>
          </cell>
          <cell r="G12595">
            <v>0</v>
          </cell>
        </row>
        <row r="12596">
          <cell r="A12596" t="str">
            <v/>
          </cell>
          <cell r="B12596" t="str">
            <v/>
          </cell>
          <cell r="C12596">
            <v>0</v>
          </cell>
          <cell r="D12596" t="str">
            <v/>
          </cell>
          <cell r="E12596">
            <v>0</v>
          </cell>
          <cell r="F12596">
            <v>0</v>
          </cell>
          <cell r="G12596">
            <v>0</v>
          </cell>
        </row>
        <row r="12597">
          <cell r="A12597">
            <v>0</v>
          </cell>
          <cell r="B12597">
            <v>0</v>
          </cell>
          <cell r="C12597">
            <v>0</v>
          </cell>
          <cell r="D12597">
            <v>0</v>
          </cell>
          <cell r="E12597">
            <v>0</v>
          </cell>
          <cell r="F12597" t="str">
            <v>Total C</v>
          </cell>
          <cell r="G12597">
            <v>0</v>
          </cell>
        </row>
        <row r="12598">
          <cell r="A12598">
            <v>0</v>
          </cell>
          <cell r="B12598">
            <v>0</v>
          </cell>
          <cell r="C12598">
            <v>0</v>
          </cell>
          <cell r="D12598">
            <v>0</v>
          </cell>
          <cell r="E12598">
            <v>0</v>
          </cell>
          <cell r="F12598">
            <v>0</v>
          </cell>
          <cell r="G12598">
            <v>0</v>
          </cell>
        </row>
        <row r="12599">
          <cell r="A12599" t="str">
            <v/>
          </cell>
          <cell r="B12599" t="str">
            <v/>
          </cell>
          <cell r="C12599">
            <v>0</v>
          </cell>
          <cell r="D12599" t="str">
            <v>Costo  Neto</v>
          </cell>
          <cell r="E12599">
            <v>0</v>
          </cell>
          <cell r="F12599" t="str">
            <v>Total D=A+B+C</v>
          </cell>
          <cell r="G12599">
            <v>0</v>
          </cell>
        </row>
        <row r="12601">
          <cell r="A12601" t="str">
            <v>ANALISIS DE PRECIOS</v>
          </cell>
          <cell r="B12601">
            <v>0</v>
          </cell>
          <cell r="C12601">
            <v>0</v>
          </cell>
          <cell r="D12601">
            <v>0</v>
          </cell>
          <cell r="E12601">
            <v>0</v>
          </cell>
          <cell r="F12601">
            <v>0</v>
          </cell>
          <cell r="G12601">
            <v>0</v>
          </cell>
        </row>
        <row r="12602">
          <cell r="A12602" t="str">
            <v>COMITENTE:</v>
          </cell>
          <cell r="B12602" t="str">
            <v>DIRECCIÓN DE ARQUITECTURA</v>
          </cell>
          <cell r="C12602">
            <v>0</v>
          </cell>
          <cell r="D12602">
            <v>0</v>
          </cell>
          <cell r="E12602">
            <v>0</v>
          </cell>
          <cell r="F12602">
            <v>0</v>
          </cell>
          <cell r="G12602">
            <v>0</v>
          </cell>
        </row>
        <row r="12603">
          <cell r="A12603" t="str">
            <v>CONTRATISTA:</v>
          </cell>
          <cell r="B12603" t="str">
            <v>FUNCIONALES SIGOP</v>
          </cell>
          <cell r="C12603">
            <v>0</v>
          </cell>
          <cell r="D12603">
            <v>0</v>
          </cell>
          <cell r="E12603">
            <v>0</v>
          </cell>
          <cell r="F12603">
            <v>0</v>
          </cell>
          <cell r="G12603">
            <v>0</v>
          </cell>
        </row>
        <row r="12604">
          <cell r="A12604" t="str">
            <v>OBRA:</v>
          </cell>
          <cell r="B12604" t="str">
            <v>PRUEBA PLANILLA DE MEDICION</v>
          </cell>
          <cell r="C12604">
            <v>0</v>
          </cell>
          <cell r="D12604">
            <v>0</v>
          </cell>
          <cell r="E12604">
            <v>0</v>
          </cell>
          <cell r="F12604" t="str">
            <v>PRECIOS A:</v>
          </cell>
          <cell r="G12604">
            <v>0</v>
          </cell>
        </row>
        <row r="12605">
          <cell r="A12605" t="str">
            <v>UBICACIÓN:</v>
          </cell>
          <cell r="B12605" t="str">
            <v>CENTRO CIVICO</v>
          </cell>
          <cell r="C12605">
            <v>0</v>
          </cell>
          <cell r="D12605">
            <v>0</v>
          </cell>
          <cell r="E12605">
            <v>0</v>
          </cell>
          <cell r="F12605">
            <v>0</v>
          </cell>
          <cell r="G12605">
            <v>0</v>
          </cell>
        </row>
        <row r="12606">
          <cell r="A12606" t="str">
            <v>RUBRO:</v>
          </cell>
          <cell r="B12606" t="str">
            <v/>
          </cell>
          <cell r="C12606" t="str">
            <v/>
          </cell>
          <cell r="D12606">
            <v>0</v>
          </cell>
          <cell r="E12606">
            <v>0</v>
          </cell>
          <cell r="F12606">
            <v>0</v>
          </cell>
          <cell r="G12606">
            <v>0</v>
          </cell>
        </row>
        <row r="12607">
          <cell r="A12607" t="str">
            <v>ITEM:</v>
          </cell>
          <cell r="B12607" t="str">
            <v/>
          </cell>
          <cell r="C12607" t="str">
            <v/>
          </cell>
          <cell r="D12607">
            <v>0</v>
          </cell>
          <cell r="E12607">
            <v>0</v>
          </cell>
          <cell r="F12607" t="str">
            <v>UNIDAD:</v>
          </cell>
          <cell r="G12607" t="str">
            <v/>
          </cell>
        </row>
        <row r="12608">
          <cell r="A12608">
            <v>0</v>
          </cell>
          <cell r="B12608">
            <v>0</v>
          </cell>
          <cell r="C12608">
            <v>0</v>
          </cell>
          <cell r="D12608">
            <v>0</v>
          </cell>
          <cell r="E12608">
            <v>0</v>
          </cell>
          <cell r="F12608">
            <v>0</v>
          </cell>
          <cell r="G12608">
            <v>0</v>
          </cell>
        </row>
        <row r="12609">
          <cell r="A12609" t="str">
            <v>DATOS REDETERMINACION</v>
          </cell>
          <cell r="B12609">
            <v>0</v>
          </cell>
          <cell r="C12609" t="str">
            <v>DESIGNACION</v>
          </cell>
          <cell r="D12609" t="str">
            <v>U</v>
          </cell>
          <cell r="E12609" t="str">
            <v>Cantidad</v>
          </cell>
          <cell r="F12609" t="str">
            <v>$ Unitarios</v>
          </cell>
          <cell r="G12609" t="str">
            <v>$ Parcial</v>
          </cell>
        </row>
        <row r="12610">
          <cell r="A12610" t="str">
            <v>CÓDIGO</v>
          </cell>
          <cell r="B12610" t="str">
            <v>DESCRIPCIÓN</v>
          </cell>
          <cell r="C12610">
            <v>0</v>
          </cell>
          <cell r="D12610">
            <v>0</v>
          </cell>
          <cell r="E12610">
            <v>0</v>
          </cell>
          <cell r="F12610">
            <v>0</v>
          </cell>
          <cell r="G12610">
            <v>0</v>
          </cell>
        </row>
        <row r="12611">
          <cell r="A12611">
            <v>0</v>
          </cell>
          <cell r="B12611">
            <v>0</v>
          </cell>
          <cell r="C12611" t="str">
            <v>A - MATERIALES</v>
          </cell>
          <cell r="D12611">
            <v>0</v>
          </cell>
          <cell r="E12611">
            <v>0</v>
          </cell>
          <cell r="F12611">
            <v>0</v>
          </cell>
          <cell r="G12611">
            <v>0</v>
          </cell>
        </row>
        <row r="12612">
          <cell r="A12612" t="str">
            <v/>
          </cell>
          <cell r="B12612" t="str">
            <v/>
          </cell>
          <cell r="C12612">
            <v>0</v>
          </cell>
          <cell r="D12612" t="str">
            <v/>
          </cell>
          <cell r="E12612">
            <v>0</v>
          </cell>
          <cell r="F12612">
            <v>0</v>
          </cell>
          <cell r="G12612">
            <v>0</v>
          </cell>
        </row>
        <row r="12613">
          <cell r="A12613" t="str">
            <v/>
          </cell>
          <cell r="B12613" t="str">
            <v/>
          </cell>
          <cell r="C12613">
            <v>0</v>
          </cell>
          <cell r="D12613" t="str">
            <v/>
          </cell>
          <cell r="E12613">
            <v>0</v>
          </cell>
          <cell r="F12613">
            <v>0</v>
          </cell>
          <cell r="G12613">
            <v>0</v>
          </cell>
        </row>
        <row r="12614">
          <cell r="A12614" t="str">
            <v/>
          </cell>
          <cell r="B12614" t="str">
            <v/>
          </cell>
          <cell r="C12614">
            <v>0</v>
          </cell>
          <cell r="D12614" t="str">
            <v/>
          </cell>
          <cell r="E12614">
            <v>0</v>
          </cell>
          <cell r="F12614">
            <v>0</v>
          </cell>
          <cell r="G12614">
            <v>0</v>
          </cell>
        </row>
        <row r="12615">
          <cell r="A12615" t="str">
            <v/>
          </cell>
          <cell r="B12615" t="str">
            <v/>
          </cell>
          <cell r="C12615">
            <v>0</v>
          </cell>
          <cell r="D12615" t="str">
            <v/>
          </cell>
          <cell r="E12615">
            <v>0</v>
          </cell>
          <cell r="F12615">
            <v>0</v>
          </cell>
          <cell r="G12615">
            <v>0</v>
          </cell>
        </row>
        <row r="12616">
          <cell r="A12616" t="str">
            <v/>
          </cell>
          <cell r="B12616" t="str">
            <v/>
          </cell>
          <cell r="C12616">
            <v>0</v>
          </cell>
          <cell r="D12616" t="str">
            <v/>
          </cell>
          <cell r="E12616">
            <v>0</v>
          </cell>
          <cell r="F12616">
            <v>0</v>
          </cell>
          <cell r="G12616">
            <v>0</v>
          </cell>
        </row>
        <row r="12617">
          <cell r="A12617" t="str">
            <v/>
          </cell>
          <cell r="B12617" t="str">
            <v/>
          </cell>
          <cell r="C12617">
            <v>0</v>
          </cell>
          <cell r="D12617" t="str">
            <v/>
          </cell>
          <cell r="E12617">
            <v>0</v>
          </cell>
          <cell r="F12617">
            <v>0</v>
          </cell>
          <cell r="G12617">
            <v>0</v>
          </cell>
        </row>
        <row r="12618">
          <cell r="A12618" t="str">
            <v/>
          </cell>
          <cell r="B12618" t="str">
            <v/>
          </cell>
          <cell r="C12618">
            <v>0</v>
          </cell>
          <cell r="D12618" t="str">
            <v/>
          </cell>
          <cell r="E12618">
            <v>0</v>
          </cell>
          <cell r="F12618">
            <v>0</v>
          </cell>
          <cell r="G12618">
            <v>0</v>
          </cell>
        </row>
        <row r="12619">
          <cell r="A12619" t="str">
            <v/>
          </cell>
          <cell r="B12619" t="str">
            <v/>
          </cell>
          <cell r="C12619">
            <v>0</v>
          </cell>
          <cell r="D12619" t="str">
            <v/>
          </cell>
          <cell r="E12619">
            <v>0</v>
          </cell>
          <cell r="F12619">
            <v>0</v>
          </cell>
          <cell r="G12619">
            <v>0</v>
          </cell>
        </row>
        <row r="12620">
          <cell r="A12620" t="str">
            <v/>
          </cell>
          <cell r="B12620" t="str">
            <v/>
          </cell>
          <cell r="C12620">
            <v>0</v>
          </cell>
          <cell r="D12620" t="str">
            <v/>
          </cell>
          <cell r="E12620">
            <v>0</v>
          </cell>
          <cell r="F12620">
            <v>0</v>
          </cell>
          <cell r="G12620">
            <v>0</v>
          </cell>
        </row>
        <row r="12621">
          <cell r="A12621" t="str">
            <v/>
          </cell>
          <cell r="B12621" t="str">
            <v/>
          </cell>
          <cell r="C12621">
            <v>0</v>
          </cell>
          <cell r="D12621" t="str">
            <v/>
          </cell>
          <cell r="E12621">
            <v>0</v>
          </cell>
          <cell r="F12621">
            <v>0</v>
          </cell>
          <cell r="G12621">
            <v>0</v>
          </cell>
        </row>
        <row r="12622">
          <cell r="A12622" t="str">
            <v/>
          </cell>
          <cell r="B12622" t="str">
            <v/>
          </cell>
          <cell r="C12622">
            <v>0</v>
          </cell>
          <cell r="D12622" t="str">
            <v/>
          </cell>
          <cell r="E12622">
            <v>0</v>
          </cell>
          <cell r="F12622">
            <v>0</v>
          </cell>
          <cell r="G12622">
            <v>0</v>
          </cell>
        </row>
        <row r="12623">
          <cell r="A12623" t="str">
            <v/>
          </cell>
          <cell r="B12623" t="str">
            <v/>
          </cell>
          <cell r="C12623">
            <v>0</v>
          </cell>
          <cell r="D12623" t="str">
            <v/>
          </cell>
          <cell r="E12623">
            <v>0</v>
          </cell>
          <cell r="F12623">
            <v>0</v>
          </cell>
          <cell r="G12623">
            <v>0</v>
          </cell>
        </row>
        <row r="12624">
          <cell r="A12624" t="str">
            <v/>
          </cell>
          <cell r="B12624" t="str">
            <v/>
          </cell>
          <cell r="C12624">
            <v>0</v>
          </cell>
          <cell r="D12624" t="str">
            <v/>
          </cell>
          <cell r="E12624">
            <v>0</v>
          </cell>
          <cell r="F12624">
            <v>0</v>
          </cell>
          <cell r="G12624">
            <v>0</v>
          </cell>
        </row>
        <row r="12625">
          <cell r="A12625" t="str">
            <v/>
          </cell>
          <cell r="B12625" t="str">
            <v/>
          </cell>
          <cell r="C12625">
            <v>0</v>
          </cell>
          <cell r="D12625" t="str">
            <v/>
          </cell>
          <cell r="E12625">
            <v>0</v>
          </cell>
          <cell r="F12625">
            <v>0</v>
          </cell>
          <cell r="G12625">
            <v>0</v>
          </cell>
        </row>
        <row r="12626">
          <cell r="A12626">
            <v>0</v>
          </cell>
          <cell r="B12626">
            <v>0</v>
          </cell>
          <cell r="C12626">
            <v>0</v>
          </cell>
          <cell r="D12626">
            <v>0</v>
          </cell>
          <cell r="E12626">
            <v>0</v>
          </cell>
          <cell r="F12626" t="str">
            <v>Total A</v>
          </cell>
          <cell r="G12626">
            <v>0</v>
          </cell>
        </row>
        <row r="12627">
          <cell r="A12627">
            <v>0</v>
          </cell>
          <cell r="B12627">
            <v>0</v>
          </cell>
          <cell r="C12627" t="str">
            <v>B - MANO DE OBRA</v>
          </cell>
          <cell r="D12627">
            <v>0</v>
          </cell>
          <cell r="E12627">
            <v>0</v>
          </cell>
          <cell r="F12627">
            <v>0</v>
          </cell>
          <cell r="G12627">
            <v>0</v>
          </cell>
        </row>
        <row r="12628">
          <cell r="A12628" t="str">
            <v/>
          </cell>
          <cell r="B12628">
            <v>0</v>
          </cell>
          <cell r="C12628">
            <v>0</v>
          </cell>
          <cell r="D12628" t="str">
            <v/>
          </cell>
          <cell r="E12628">
            <v>0</v>
          </cell>
          <cell r="F12628">
            <v>0</v>
          </cell>
          <cell r="G12628">
            <v>0</v>
          </cell>
        </row>
        <row r="12629">
          <cell r="A12629" t="str">
            <v/>
          </cell>
          <cell r="B12629">
            <v>0</v>
          </cell>
          <cell r="C12629">
            <v>0</v>
          </cell>
          <cell r="D12629" t="str">
            <v/>
          </cell>
          <cell r="E12629">
            <v>0</v>
          </cell>
          <cell r="F12629">
            <v>0</v>
          </cell>
          <cell r="G12629">
            <v>0</v>
          </cell>
        </row>
        <row r="12630">
          <cell r="A12630" t="str">
            <v/>
          </cell>
          <cell r="B12630">
            <v>0</v>
          </cell>
          <cell r="C12630">
            <v>0</v>
          </cell>
          <cell r="D12630" t="str">
            <v/>
          </cell>
          <cell r="E12630">
            <v>0</v>
          </cell>
          <cell r="F12630">
            <v>0</v>
          </cell>
          <cell r="G12630">
            <v>0</v>
          </cell>
        </row>
        <row r="12631">
          <cell r="A12631" t="str">
            <v/>
          </cell>
          <cell r="B12631">
            <v>0</v>
          </cell>
          <cell r="C12631">
            <v>0</v>
          </cell>
          <cell r="D12631" t="str">
            <v/>
          </cell>
          <cell r="E12631">
            <v>0</v>
          </cell>
          <cell r="F12631">
            <v>0</v>
          </cell>
          <cell r="G12631">
            <v>0</v>
          </cell>
        </row>
        <row r="12632">
          <cell r="A12632" t="str">
            <v/>
          </cell>
          <cell r="B12632">
            <v>0</v>
          </cell>
          <cell r="C12632">
            <v>0</v>
          </cell>
          <cell r="D12632" t="str">
            <v/>
          </cell>
          <cell r="E12632">
            <v>0</v>
          </cell>
          <cell r="F12632">
            <v>0</v>
          </cell>
          <cell r="G12632">
            <v>0</v>
          </cell>
        </row>
        <row r="12633">
          <cell r="A12633" t="str">
            <v/>
          </cell>
          <cell r="B12633">
            <v>0</v>
          </cell>
          <cell r="C12633">
            <v>0</v>
          </cell>
          <cell r="D12633" t="str">
            <v/>
          </cell>
          <cell r="E12633">
            <v>0</v>
          </cell>
          <cell r="F12633">
            <v>0</v>
          </cell>
          <cell r="G12633">
            <v>0</v>
          </cell>
        </row>
        <row r="12634">
          <cell r="A12634" t="str">
            <v/>
          </cell>
          <cell r="B12634">
            <v>0</v>
          </cell>
          <cell r="C12634">
            <v>0</v>
          </cell>
          <cell r="D12634" t="str">
            <v/>
          </cell>
          <cell r="E12634">
            <v>0</v>
          </cell>
          <cell r="F12634">
            <v>0</v>
          </cell>
          <cell r="G12634">
            <v>0</v>
          </cell>
        </row>
        <row r="12635">
          <cell r="A12635" t="str">
            <v/>
          </cell>
          <cell r="B12635">
            <v>0</v>
          </cell>
          <cell r="C12635">
            <v>0</v>
          </cell>
          <cell r="D12635" t="str">
            <v/>
          </cell>
          <cell r="E12635">
            <v>0</v>
          </cell>
          <cell r="F12635">
            <v>0</v>
          </cell>
          <cell r="G12635">
            <v>0</v>
          </cell>
        </row>
        <row r="12636">
          <cell r="A12636">
            <v>0</v>
          </cell>
          <cell r="B12636">
            <v>0</v>
          </cell>
          <cell r="C12636">
            <v>0</v>
          </cell>
          <cell r="D12636">
            <v>0</v>
          </cell>
          <cell r="E12636">
            <v>0</v>
          </cell>
          <cell r="F12636" t="str">
            <v>Total B</v>
          </cell>
          <cell r="G12636">
            <v>0</v>
          </cell>
        </row>
        <row r="12637">
          <cell r="A12637">
            <v>0</v>
          </cell>
          <cell r="B12637">
            <v>0</v>
          </cell>
          <cell r="C12637" t="str">
            <v>C - EQUIPOS</v>
          </cell>
          <cell r="D12637">
            <v>0</v>
          </cell>
          <cell r="E12637">
            <v>0</v>
          </cell>
          <cell r="F12637">
            <v>0</v>
          </cell>
          <cell r="G12637">
            <v>0</v>
          </cell>
        </row>
        <row r="12638">
          <cell r="A12638" t="str">
            <v/>
          </cell>
          <cell r="B12638" t="str">
            <v/>
          </cell>
          <cell r="C12638">
            <v>0</v>
          </cell>
          <cell r="D12638" t="str">
            <v/>
          </cell>
          <cell r="E12638">
            <v>0</v>
          </cell>
          <cell r="F12638">
            <v>0</v>
          </cell>
          <cell r="G12638">
            <v>0</v>
          </cell>
        </row>
        <row r="12639">
          <cell r="A12639" t="str">
            <v/>
          </cell>
          <cell r="B12639" t="str">
            <v/>
          </cell>
          <cell r="C12639">
            <v>0</v>
          </cell>
          <cell r="D12639" t="str">
            <v/>
          </cell>
          <cell r="E12639">
            <v>0</v>
          </cell>
          <cell r="F12639">
            <v>0</v>
          </cell>
          <cell r="G12639">
            <v>0</v>
          </cell>
        </row>
        <row r="12640">
          <cell r="A12640" t="str">
            <v/>
          </cell>
          <cell r="B12640" t="str">
            <v/>
          </cell>
          <cell r="C12640">
            <v>0</v>
          </cell>
          <cell r="D12640" t="str">
            <v/>
          </cell>
          <cell r="E12640">
            <v>0</v>
          </cell>
          <cell r="F12640">
            <v>0</v>
          </cell>
          <cell r="G12640">
            <v>0</v>
          </cell>
        </row>
        <row r="12641">
          <cell r="A12641" t="str">
            <v/>
          </cell>
          <cell r="B12641" t="str">
            <v/>
          </cell>
          <cell r="C12641">
            <v>0</v>
          </cell>
          <cell r="D12641" t="str">
            <v/>
          </cell>
          <cell r="E12641">
            <v>0</v>
          </cell>
          <cell r="F12641">
            <v>0</v>
          </cell>
          <cell r="G12641">
            <v>0</v>
          </cell>
        </row>
        <row r="12642">
          <cell r="A12642" t="str">
            <v/>
          </cell>
          <cell r="B12642" t="str">
            <v/>
          </cell>
          <cell r="C12642">
            <v>0</v>
          </cell>
          <cell r="D12642" t="str">
            <v/>
          </cell>
          <cell r="E12642">
            <v>0</v>
          </cell>
          <cell r="F12642">
            <v>0</v>
          </cell>
          <cell r="G12642">
            <v>0</v>
          </cell>
        </row>
        <row r="12643">
          <cell r="A12643" t="str">
            <v/>
          </cell>
          <cell r="B12643" t="str">
            <v/>
          </cell>
          <cell r="C12643">
            <v>0</v>
          </cell>
          <cell r="D12643" t="str">
            <v/>
          </cell>
          <cell r="E12643">
            <v>0</v>
          </cell>
          <cell r="F12643">
            <v>0</v>
          </cell>
          <cell r="G12643">
            <v>0</v>
          </cell>
        </row>
        <row r="12644">
          <cell r="A12644" t="str">
            <v/>
          </cell>
          <cell r="B12644" t="str">
            <v/>
          </cell>
          <cell r="C12644">
            <v>0</v>
          </cell>
          <cell r="D12644" t="str">
            <v/>
          </cell>
          <cell r="E12644">
            <v>0</v>
          </cell>
          <cell r="F12644">
            <v>0</v>
          </cell>
          <cell r="G12644">
            <v>0</v>
          </cell>
        </row>
        <row r="12645">
          <cell r="A12645" t="str">
            <v/>
          </cell>
          <cell r="B12645" t="str">
            <v/>
          </cell>
          <cell r="C12645">
            <v>0</v>
          </cell>
          <cell r="D12645" t="str">
            <v/>
          </cell>
          <cell r="E12645">
            <v>0</v>
          </cell>
          <cell r="F12645">
            <v>0</v>
          </cell>
          <cell r="G12645">
            <v>0</v>
          </cell>
        </row>
        <row r="12646">
          <cell r="A12646" t="str">
            <v/>
          </cell>
          <cell r="B12646" t="str">
            <v/>
          </cell>
          <cell r="C12646">
            <v>0</v>
          </cell>
          <cell r="D12646" t="str">
            <v/>
          </cell>
          <cell r="E12646">
            <v>0</v>
          </cell>
          <cell r="F12646">
            <v>0</v>
          </cell>
          <cell r="G12646">
            <v>0</v>
          </cell>
        </row>
        <row r="12647">
          <cell r="A12647">
            <v>0</v>
          </cell>
          <cell r="B12647">
            <v>0</v>
          </cell>
          <cell r="C12647">
            <v>0</v>
          </cell>
          <cell r="D12647">
            <v>0</v>
          </cell>
          <cell r="E12647">
            <v>0</v>
          </cell>
          <cell r="F12647" t="str">
            <v>Total C</v>
          </cell>
          <cell r="G12647">
            <v>0</v>
          </cell>
        </row>
        <row r="12648">
          <cell r="A12648">
            <v>0</v>
          </cell>
          <cell r="B12648">
            <v>0</v>
          </cell>
          <cell r="C12648">
            <v>0</v>
          </cell>
          <cell r="D12648">
            <v>0</v>
          </cell>
          <cell r="E12648">
            <v>0</v>
          </cell>
          <cell r="F12648">
            <v>0</v>
          </cell>
          <cell r="G12648">
            <v>0</v>
          </cell>
        </row>
        <row r="12649">
          <cell r="A12649" t="str">
            <v/>
          </cell>
          <cell r="B12649" t="str">
            <v/>
          </cell>
          <cell r="C12649">
            <v>0</v>
          </cell>
          <cell r="D12649" t="str">
            <v>Costo  Neto</v>
          </cell>
          <cell r="E12649">
            <v>0</v>
          </cell>
          <cell r="F12649" t="str">
            <v>Total D=A+B+C</v>
          </cell>
          <cell r="G12649">
            <v>0</v>
          </cell>
        </row>
        <row r="12651">
          <cell r="A12651" t="str">
            <v>ANALISIS DE PRECIOS</v>
          </cell>
          <cell r="B12651">
            <v>0</v>
          </cell>
          <cell r="C12651">
            <v>0</v>
          </cell>
          <cell r="D12651">
            <v>0</v>
          </cell>
          <cell r="E12651">
            <v>0</v>
          </cell>
          <cell r="F12651">
            <v>0</v>
          </cell>
          <cell r="G12651">
            <v>0</v>
          </cell>
        </row>
        <row r="12652">
          <cell r="A12652" t="str">
            <v>COMITENTE:</v>
          </cell>
          <cell r="B12652" t="str">
            <v>DIRECCIÓN DE ARQUITECTURA</v>
          </cell>
          <cell r="C12652">
            <v>0</v>
          </cell>
          <cell r="D12652">
            <v>0</v>
          </cell>
          <cell r="E12652">
            <v>0</v>
          </cell>
          <cell r="F12652">
            <v>0</v>
          </cell>
          <cell r="G12652">
            <v>0</v>
          </cell>
        </row>
        <row r="12653">
          <cell r="A12653" t="str">
            <v>CONTRATISTA:</v>
          </cell>
          <cell r="B12653" t="str">
            <v>FUNCIONALES SIGOP</v>
          </cell>
          <cell r="C12653">
            <v>0</v>
          </cell>
          <cell r="D12653">
            <v>0</v>
          </cell>
          <cell r="E12653">
            <v>0</v>
          </cell>
          <cell r="F12653">
            <v>0</v>
          </cell>
          <cell r="G12653">
            <v>0</v>
          </cell>
        </row>
        <row r="12654">
          <cell r="A12654" t="str">
            <v>OBRA:</v>
          </cell>
          <cell r="B12654" t="str">
            <v>PRUEBA PLANILLA DE MEDICION</v>
          </cell>
          <cell r="C12654">
            <v>0</v>
          </cell>
          <cell r="D12654">
            <v>0</v>
          </cell>
          <cell r="E12654">
            <v>0</v>
          </cell>
          <cell r="F12654" t="str">
            <v>PRECIOS A:</v>
          </cell>
          <cell r="G12654">
            <v>0</v>
          </cell>
        </row>
        <row r="12655">
          <cell r="A12655" t="str">
            <v>UBICACIÓN:</v>
          </cell>
          <cell r="B12655" t="str">
            <v>CENTRO CIVICO</v>
          </cell>
          <cell r="C12655">
            <v>0</v>
          </cell>
          <cell r="D12655">
            <v>0</v>
          </cell>
          <cell r="E12655">
            <v>0</v>
          </cell>
          <cell r="F12655">
            <v>0</v>
          </cell>
          <cell r="G12655">
            <v>0</v>
          </cell>
        </row>
        <row r="12656">
          <cell r="A12656" t="str">
            <v>RUBRO:</v>
          </cell>
          <cell r="B12656" t="str">
            <v/>
          </cell>
          <cell r="C12656" t="str">
            <v/>
          </cell>
          <cell r="D12656">
            <v>0</v>
          </cell>
          <cell r="E12656">
            <v>0</v>
          </cell>
          <cell r="F12656">
            <v>0</v>
          </cell>
          <cell r="G12656">
            <v>0</v>
          </cell>
        </row>
        <row r="12657">
          <cell r="A12657" t="str">
            <v>ITEM:</v>
          </cell>
          <cell r="B12657" t="str">
            <v/>
          </cell>
          <cell r="C12657" t="str">
            <v/>
          </cell>
          <cell r="D12657">
            <v>0</v>
          </cell>
          <cell r="E12657">
            <v>0</v>
          </cell>
          <cell r="F12657" t="str">
            <v>UNIDAD:</v>
          </cell>
          <cell r="G12657" t="str">
            <v/>
          </cell>
        </row>
        <row r="12658">
          <cell r="A12658">
            <v>0</v>
          </cell>
          <cell r="B12658">
            <v>0</v>
          </cell>
          <cell r="C12658">
            <v>0</v>
          </cell>
          <cell r="D12658">
            <v>0</v>
          </cell>
          <cell r="E12658">
            <v>0</v>
          </cell>
          <cell r="F12658">
            <v>0</v>
          </cell>
          <cell r="G12658">
            <v>0</v>
          </cell>
        </row>
        <row r="12659">
          <cell r="A12659" t="str">
            <v>DATOS REDETERMINACION</v>
          </cell>
          <cell r="B12659">
            <v>0</v>
          </cell>
          <cell r="C12659" t="str">
            <v>DESIGNACION</v>
          </cell>
          <cell r="D12659" t="str">
            <v>U</v>
          </cell>
          <cell r="E12659" t="str">
            <v>Cantidad</v>
          </cell>
          <cell r="F12659" t="str">
            <v>$ Unitarios</v>
          </cell>
          <cell r="G12659" t="str">
            <v>$ Parcial</v>
          </cell>
        </row>
        <row r="12660">
          <cell r="A12660" t="str">
            <v>CÓDIGO</v>
          </cell>
          <cell r="B12660" t="str">
            <v>DESCRIPCIÓN</v>
          </cell>
          <cell r="C12660">
            <v>0</v>
          </cell>
          <cell r="D12660">
            <v>0</v>
          </cell>
          <cell r="E12660">
            <v>0</v>
          </cell>
          <cell r="F12660">
            <v>0</v>
          </cell>
          <cell r="G12660">
            <v>0</v>
          </cell>
        </row>
        <row r="12661">
          <cell r="A12661">
            <v>0</v>
          </cell>
          <cell r="B12661">
            <v>0</v>
          </cell>
          <cell r="C12661" t="str">
            <v>A - MATERIALES</v>
          </cell>
          <cell r="D12661">
            <v>0</v>
          </cell>
          <cell r="E12661">
            <v>0</v>
          </cell>
          <cell r="F12661">
            <v>0</v>
          </cell>
          <cell r="G12661">
            <v>0</v>
          </cell>
        </row>
        <row r="12662">
          <cell r="A12662" t="str">
            <v/>
          </cell>
          <cell r="B12662" t="str">
            <v/>
          </cell>
          <cell r="C12662">
            <v>0</v>
          </cell>
          <cell r="D12662" t="str">
            <v/>
          </cell>
          <cell r="E12662">
            <v>0</v>
          </cell>
          <cell r="F12662">
            <v>0</v>
          </cell>
          <cell r="G12662">
            <v>0</v>
          </cell>
        </row>
        <row r="12663">
          <cell r="A12663" t="str">
            <v/>
          </cell>
          <cell r="B12663" t="str">
            <v/>
          </cell>
          <cell r="C12663">
            <v>0</v>
          </cell>
          <cell r="D12663" t="str">
            <v/>
          </cell>
          <cell r="E12663">
            <v>0</v>
          </cell>
          <cell r="F12663">
            <v>0</v>
          </cell>
          <cell r="G12663">
            <v>0</v>
          </cell>
        </row>
        <row r="12664">
          <cell r="A12664" t="str">
            <v/>
          </cell>
          <cell r="B12664" t="str">
            <v/>
          </cell>
          <cell r="C12664">
            <v>0</v>
          </cell>
          <cell r="D12664" t="str">
            <v/>
          </cell>
          <cell r="E12664">
            <v>0</v>
          </cell>
          <cell r="F12664">
            <v>0</v>
          </cell>
          <cell r="G12664">
            <v>0</v>
          </cell>
        </row>
        <row r="12665">
          <cell r="A12665" t="str">
            <v/>
          </cell>
          <cell r="B12665" t="str">
            <v/>
          </cell>
          <cell r="C12665">
            <v>0</v>
          </cell>
          <cell r="D12665" t="str">
            <v/>
          </cell>
          <cell r="E12665">
            <v>0</v>
          </cell>
          <cell r="F12665">
            <v>0</v>
          </cell>
          <cell r="G12665">
            <v>0</v>
          </cell>
        </row>
        <row r="12666">
          <cell r="A12666" t="str">
            <v/>
          </cell>
          <cell r="B12666" t="str">
            <v/>
          </cell>
          <cell r="C12666">
            <v>0</v>
          </cell>
          <cell r="D12666" t="str">
            <v/>
          </cell>
          <cell r="E12666">
            <v>0</v>
          </cell>
          <cell r="F12666">
            <v>0</v>
          </cell>
          <cell r="G12666">
            <v>0</v>
          </cell>
        </row>
        <row r="12667">
          <cell r="A12667" t="str">
            <v/>
          </cell>
          <cell r="B12667" t="str">
            <v/>
          </cell>
          <cell r="C12667">
            <v>0</v>
          </cell>
          <cell r="D12667" t="str">
            <v/>
          </cell>
          <cell r="E12667">
            <v>0</v>
          </cell>
          <cell r="F12667">
            <v>0</v>
          </cell>
          <cell r="G12667">
            <v>0</v>
          </cell>
        </row>
        <row r="12668">
          <cell r="A12668" t="str">
            <v/>
          </cell>
          <cell r="B12668" t="str">
            <v/>
          </cell>
          <cell r="C12668">
            <v>0</v>
          </cell>
          <cell r="D12668" t="str">
            <v/>
          </cell>
          <cell r="E12668">
            <v>0</v>
          </cell>
          <cell r="F12668">
            <v>0</v>
          </cell>
          <cell r="G12668">
            <v>0</v>
          </cell>
        </row>
        <row r="12669">
          <cell r="A12669" t="str">
            <v/>
          </cell>
          <cell r="B12669" t="str">
            <v/>
          </cell>
          <cell r="C12669">
            <v>0</v>
          </cell>
          <cell r="D12669" t="str">
            <v/>
          </cell>
          <cell r="E12669">
            <v>0</v>
          </cell>
          <cell r="F12669">
            <v>0</v>
          </cell>
          <cell r="G12669">
            <v>0</v>
          </cell>
        </row>
        <row r="12670">
          <cell r="A12670" t="str">
            <v/>
          </cell>
          <cell r="B12670" t="str">
            <v/>
          </cell>
          <cell r="C12670">
            <v>0</v>
          </cell>
          <cell r="D12670" t="str">
            <v/>
          </cell>
          <cell r="E12670">
            <v>0</v>
          </cell>
          <cell r="F12670">
            <v>0</v>
          </cell>
          <cell r="G12670">
            <v>0</v>
          </cell>
        </row>
        <row r="12671">
          <cell r="A12671" t="str">
            <v/>
          </cell>
          <cell r="B12671" t="str">
            <v/>
          </cell>
          <cell r="C12671">
            <v>0</v>
          </cell>
          <cell r="D12671" t="str">
            <v/>
          </cell>
          <cell r="E12671">
            <v>0</v>
          </cell>
          <cell r="F12671">
            <v>0</v>
          </cell>
          <cell r="G12671">
            <v>0</v>
          </cell>
        </row>
        <row r="12672">
          <cell r="A12672" t="str">
            <v/>
          </cell>
          <cell r="B12672" t="str">
            <v/>
          </cell>
          <cell r="C12672">
            <v>0</v>
          </cell>
          <cell r="D12672" t="str">
            <v/>
          </cell>
          <cell r="E12672">
            <v>0</v>
          </cell>
          <cell r="F12672">
            <v>0</v>
          </cell>
          <cell r="G12672">
            <v>0</v>
          </cell>
        </row>
        <row r="12673">
          <cell r="A12673" t="str">
            <v/>
          </cell>
          <cell r="B12673" t="str">
            <v/>
          </cell>
          <cell r="C12673">
            <v>0</v>
          </cell>
          <cell r="D12673" t="str">
            <v/>
          </cell>
          <cell r="E12673">
            <v>0</v>
          </cell>
          <cell r="F12673">
            <v>0</v>
          </cell>
          <cell r="G12673">
            <v>0</v>
          </cell>
        </row>
        <row r="12674">
          <cell r="A12674" t="str">
            <v/>
          </cell>
          <cell r="B12674" t="str">
            <v/>
          </cell>
          <cell r="C12674">
            <v>0</v>
          </cell>
          <cell r="D12674" t="str">
            <v/>
          </cell>
          <cell r="E12674">
            <v>0</v>
          </cell>
          <cell r="F12674">
            <v>0</v>
          </cell>
          <cell r="G12674">
            <v>0</v>
          </cell>
        </row>
        <row r="12675">
          <cell r="A12675" t="str">
            <v/>
          </cell>
          <cell r="B12675" t="str">
            <v/>
          </cell>
          <cell r="C12675">
            <v>0</v>
          </cell>
          <cell r="D12675" t="str">
            <v/>
          </cell>
          <cell r="E12675">
            <v>0</v>
          </cell>
          <cell r="F12675">
            <v>0</v>
          </cell>
          <cell r="G12675">
            <v>0</v>
          </cell>
        </row>
        <row r="12676">
          <cell r="A12676">
            <v>0</v>
          </cell>
          <cell r="B12676">
            <v>0</v>
          </cell>
          <cell r="C12676">
            <v>0</v>
          </cell>
          <cell r="D12676">
            <v>0</v>
          </cell>
          <cell r="E12676">
            <v>0</v>
          </cell>
          <cell r="F12676" t="str">
            <v>Total A</v>
          </cell>
          <cell r="G12676">
            <v>0</v>
          </cell>
        </row>
        <row r="12677">
          <cell r="A12677">
            <v>0</v>
          </cell>
          <cell r="B12677">
            <v>0</v>
          </cell>
          <cell r="C12677" t="str">
            <v>B - MANO DE OBRA</v>
          </cell>
          <cell r="D12677">
            <v>0</v>
          </cell>
          <cell r="E12677">
            <v>0</v>
          </cell>
          <cell r="F12677">
            <v>0</v>
          </cell>
          <cell r="G12677">
            <v>0</v>
          </cell>
        </row>
        <row r="12678">
          <cell r="A12678" t="str">
            <v/>
          </cell>
          <cell r="B12678">
            <v>0</v>
          </cell>
          <cell r="C12678">
            <v>0</v>
          </cell>
          <cell r="D12678" t="str">
            <v/>
          </cell>
          <cell r="E12678">
            <v>0</v>
          </cell>
          <cell r="F12678">
            <v>0</v>
          </cell>
          <cell r="G12678">
            <v>0</v>
          </cell>
        </row>
        <row r="12679">
          <cell r="A12679" t="str">
            <v/>
          </cell>
          <cell r="B12679">
            <v>0</v>
          </cell>
          <cell r="C12679">
            <v>0</v>
          </cell>
          <cell r="D12679" t="str">
            <v/>
          </cell>
          <cell r="E12679">
            <v>0</v>
          </cell>
          <cell r="F12679">
            <v>0</v>
          </cell>
          <cell r="G12679">
            <v>0</v>
          </cell>
        </row>
        <row r="12680">
          <cell r="A12680" t="str">
            <v/>
          </cell>
          <cell r="B12680">
            <v>0</v>
          </cell>
          <cell r="C12680">
            <v>0</v>
          </cell>
          <cell r="D12680" t="str">
            <v/>
          </cell>
          <cell r="E12680">
            <v>0</v>
          </cell>
          <cell r="F12680">
            <v>0</v>
          </cell>
          <cell r="G12680">
            <v>0</v>
          </cell>
        </row>
        <row r="12681">
          <cell r="A12681" t="str">
            <v/>
          </cell>
          <cell r="B12681">
            <v>0</v>
          </cell>
          <cell r="C12681">
            <v>0</v>
          </cell>
          <cell r="D12681" t="str">
            <v/>
          </cell>
          <cell r="E12681">
            <v>0</v>
          </cell>
          <cell r="F12681">
            <v>0</v>
          </cell>
          <cell r="G12681">
            <v>0</v>
          </cell>
        </row>
        <row r="12682">
          <cell r="A12682" t="str">
            <v/>
          </cell>
          <cell r="B12682">
            <v>0</v>
          </cell>
          <cell r="C12682">
            <v>0</v>
          </cell>
          <cell r="D12682" t="str">
            <v/>
          </cell>
          <cell r="E12682">
            <v>0</v>
          </cell>
          <cell r="F12682">
            <v>0</v>
          </cell>
          <cell r="G12682">
            <v>0</v>
          </cell>
        </row>
        <row r="12683">
          <cell r="A12683" t="str">
            <v/>
          </cell>
          <cell r="B12683">
            <v>0</v>
          </cell>
          <cell r="C12683">
            <v>0</v>
          </cell>
          <cell r="D12683" t="str">
            <v/>
          </cell>
          <cell r="E12683">
            <v>0</v>
          </cell>
          <cell r="F12683">
            <v>0</v>
          </cell>
          <cell r="G12683">
            <v>0</v>
          </cell>
        </row>
        <row r="12684">
          <cell r="A12684" t="str">
            <v/>
          </cell>
          <cell r="B12684">
            <v>0</v>
          </cell>
          <cell r="C12684">
            <v>0</v>
          </cell>
          <cell r="D12684" t="str">
            <v/>
          </cell>
          <cell r="E12684">
            <v>0</v>
          </cell>
          <cell r="F12684">
            <v>0</v>
          </cell>
          <cell r="G12684">
            <v>0</v>
          </cell>
        </row>
        <row r="12685">
          <cell r="A12685" t="str">
            <v/>
          </cell>
          <cell r="B12685">
            <v>0</v>
          </cell>
          <cell r="C12685">
            <v>0</v>
          </cell>
          <cell r="D12685" t="str">
            <v/>
          </cell>
          <cell r="E12685">
            <v>0</v>
          </cell>
          <cell r="F12685">
            <v>0</v>
          </cell>
          <cell r="G12685">
            <v>0</v>
          </cell>
        </row>
        <row r="12686">
          <cell r="A12686">
            <v>0</v>
          </cell>
          <cell r="B12686">
            <v>0</v>
          </cell>
          <cell r="C12686">
            <v>0</v>
          </cell>
          <cell r="D12686">
            <v>0</v>
          </cell>
          <cell r="E12686">
            <v>0</v>
          </cell>
          <cell r="F12686" t="str">
            <v>Total B</v>
          </cell>
          <cell r="G12686">
            <v>0</v>
          </cell>
        </row>
        <row r="12687">
          <cell r="A12687">
            <v>0</v>
          </cell>
          <cell r="B12687">
            <v>0</v>
          </cell>
          <cell r="C12687" t="str">
            <v>C - EQUIPOS</v>
          </cell>
          <cell r="D12687">
            <v>0</v>
          </cell>
          <cell r="E12687">
            <v>0</v>
          </cell>
          <cell r="F12687">
            <v>0</v>
          </cell>
          <cell r="G12687">
            <v>0</v>
          </cell>
        </row>
        <row r="12688">
          <cell r="A12688" t="str">
            <v/>
          </cell>
          <cell r="B12688" t="str">
            <v/>
          </cell>
          <cell r="C12688">
            <v>0</v>
          </cell>
          <cell r="D12688" t="str">
            <v/>
          </cell>
          <cell r="E12688">
            <v>0</v>
          </cell>
          <cell r="F12688">
            <v>0</v>
          </cell>
          <cell r="G12688">
            <v>0</v>
          </cell>
        </row>
        <row r="12689">
          <cell r="A12689" t="str">
            <v/>
          </cell>
          <cell r="B12689" t="str">
            <v/>
          </cell>
          <cell r="C12689">
            <v>0</v>
          </cell>
          <cell r="D12689" t="str">
            <v/>
          </cell>
          <cell r="E12689">
            <v>0</v>
          </cell>
          <cell r="F12689">
            <v>0</v>
          </cell>
          <cell r="G12689">
            <v>0</v>
          </cell>
        </row>
        <row r="12690">
          <cell r="A12690" t="str">
            <v/>
          </cell>
          <cell r="B12690" t="str">
            <v/>
          </cell>
          <cell r="C12690">
            <v>0</v>
          </cell>
          <cell r="D12690" t="str">
            <v/>
          </cell>
          <cell r="E12690">
            <v>0</v>
          </cell>
          <cell r="F12690">
            <v>0</v>
          </cell>
          <cell r="G12690">
            <v>0</v>
          </cell>
        </row>
        <row r="12691">
          <cell r="A12691" t="str">
            <v/>
          </cell>
          <cell r="B12691" t="str">
            <v/>
          </cell>
          <cell r="C12691">
            <v>0</v>
          </cell>
          <cell r="D12691" t="str">
            <v/>
          </cell>
          <cell r="E12691">
            <v>0</v>
          </cell>
          <cell r="F12691">
            <v>0</v>
          </cell>
          <cell r="G12691">
            <v>0</v>
          </cell>
        </row>
        <row r="12692">
          <cell r="A12692" t="str">
            <v/>
          </cell>
          <cell r="B12692" t="str">
            <v/>
          </cell>
          <cell r="C12692">
            <v>0</v>
          </cell>
          <cell r="D12692" t="str">
            <v/>
          </cell>
          <cell r="E12692">
            <v>0</v>
          </cell>
          <cell r="F12692">
            <v>0</v>
          </cell>
          <cell r="G12692">
            <v>0</v>
          </cell>
        </row>
        <row r="12693">
          <cell r="A12693" t="str">
            <v/>
          </cell>
          <cell r="B12693" t="str">
            <v/>
          </cell>
          <cell r="C12693">
            <v>0</v>
          </cell>
          <cell r="D12693" t="str">
            <v/>
          </cell>
          <cell r="E12693">
            <v>0</v>
          </cell>
          <cell r="F12693">
            <v>0</v>
          </cell>
          <cell r="G12693">
            <v>0</v>
          </cell>
        </row>
        <row r="12694">
          <cell r="A12694" t="str">
            <v/>
          </cell>
          <cell r="B12694" t="str">
            <v/>
          </cell>
          <cell r="C12694">
            <v>0</v>
          </cell>
          <cell r="D12694" t="str">
            <v/>
          </cell>
          <cell r="E12694">
            <v>0</v>
          </cell>
          <cell r="F12694">
            <v>0</v>
          </cell>
          <cell r="G12694">
            <v>0</v>
          </cell>
        </row>
        <row r="12695">
          <cell r="A12695" t="str">
            <v/>
          </cell>
          <cell r="B12695" t="str">
            <v/>
          </cell>
          <cell r="C12695">
            <v>0</v>
          </cell>
          <cell r="D12695" t="str">
            <v/>
          </cell>
          <cell r="E12695">
            <v>0</v>
          </cell>
          <cell r="F12695">
            <v>0</v>
          </cell>
          <cell r="G12695">
            <v>0</v>
          </cell>
        </row>
        <row r="12696">
          <cell r="A12696" t="str">
            <v/>
          </cell>
          <cell r="B12696" t="str">
            <v/>
          </cell>
          <cell r="C12696">
            <v>0</v>
          </cell>
          <cell r="D12696" t="str">
            <v/>
          </cell>
          <cell r="E12696">
            <v>0</v>
          </cell>
          <cell r="F12696">
            <v>0</v>
          </cell>
          <cell r="G12696">
            <v>0</v>
          </cell>
        </row>
        <row r="12697">
          <cell r="A12697">
            <v>0</v>
          </cell>
          <cell r="B12697">
            <v>0</v>
          </cell>
          <cell r="C12697">
            <v>0</v>
          </cell>
          <cell r="D12697">
            <v>0</v>
          </cell>
          <cell r="E12697">
            <v>0</v>
          </cell>
          <cell r="F12697" t="str">
            <v>Total C</v>
          </cell>
          <cell r="G12697">
            <v>0</v>
          </cell>
        </row>
        <row r="12698">
          <cell r="A12698">
            <v>0</v>
          </cell>
          <cell r="B12698">
            <v>0</v>
          </cell>
          <cell r="C12698">
            <v>0</v>
          </cell>
          <cell r="D12698">
            <v>0</v>
          </cell>
          <cell r="E12698">
            <v>0</v>
          </cell>
          <cell r="F12698">
            <v>0</v>
          </cell>
          <cell r="G12698">
            <v>0</v>
          </cell>
        </row>
        <row r="12699">
          <cell r="A12699" t="str">
            <v/>
          </cell>
          <cell r="B12699" t="str">
            <v/>
          </cell>
          <cell r="C12699">
            <v>0</v>
          </cell>
          <cell r="D12699" t="str">
            <v>Costo  Neto</v>
          </cell>
          <cell r="E12699">
            <v>0</v>
          </cell>
          <cell r="F12699" t="str">
            <v>Total D=A+B+C</v>
          </cell>
          <cell r="G12699">
            <v>0</v>
          </cell>
        </row>
        <row r="12701">
          <cell r="A12701" t="str">
            <v>ANALISIS DE PRECIOS</v>
          </cell>
          <cell r="B12701">
            <v>0</v>
          </cell>
          <cell r="C12701">
            <v>0</v>
          </cell>
          <cell r="D12701">
            <v>0</v>
          </cell>
          <cell r="E12701">
            <v>0</v>
          </cell>
          <cell r="F12701">
            <v>0</v>
          </cell>
          <cell r="G12701">
            <v>0</v>
          </cell>
        </row>
        <row r="12702">
          <cell r="A12702" t="str">
            <v>COMITENTE:</v>
          </cell>
          <cell r="B12702" t="str">
            <v>DIRECCIÓN DE ARQUITECTURA</v>
          </cell>
          <cell r="C12702">
            <v>0</v>
          </cell>
          <cell r="D12702">
            <v>0</v>
          </cell>
          <cell r="E12702">
            <v>0</v>
          </cell>
          <cell r="F12702">
            <v>0</v>
          </cell>
          <cell r="G12702">
            <v>0</v>
          </cell>
        </row>
        <row r="12703">
          <cell r="A12703" t="str">
            <v>CONTRATISTA:</v>
          </cell>
          <cell r="B12703" t="str">
            <v>FUNCIONALES SIGOP</v>
          </cell>
          <cell r="C12703">
            <v>0</v>
          </cell>
          <cell r="D12703">
            <v>0</v>
          </cell>
          <cell r="E12703">
            <v>0</v>
          </cell>
          <cell r="F12703">
            <v>0</v>
          </cell>
          <cell r="G12703">
            <v>0</v>
          </cell>
        </row>
        <row r="12704">
          <cell r="A12704" t="str">
            <v>OBRA:</v>
          </cell>
          <cell r="B12704" t="str">
            <v>PRUEBA PLANILLA DE MEDICION</v>
          </cell>
          <cell r="C12704">
            <v>0</v>
          </cell>
          <cell r="D12704">
            <v>0</v>
          </cell>
          <cell r="E12704">
            <v>0</v>
          </cell>
          <cell r="F12704" t="str">
            <v>PRECIOS A:</v>
          </cell>
          <cell r="G12704">
            <v>0</v>
          </cell>
        </row>
        <row r="12705">
          <cell r="A12705" t="str">
            <v>UBICACIÓN:</v>
          </cell>
          <cell r="B12705" t="str">
            <v>CENTRO CIVICO</v>
          </cell>
          <cell r="C12705">
            <v>0</v>
          </cell>
          <cell r="D12705">
            <v>0</v>
          </cell>
          <cell r="E12705">
            <v>0</v>
          </cell>
          <cell r="F12705">
            <v>0</v>
          </cell>
          <cell r="G12705">
            <v>0</v>
          </cell>
        </row>
        <row r="12706">
          <cell r="A12706" t="str">
            <v>RUBRO:</v>
          </cell>
          <cell r="B12706" t="str">
            <v/>
          </cell>
          <cell r="C12706" t="str">
            <v/>
          </cell>
          <cell r="D12706">
            <v>0</v>
          </cell>
          <cell r="E12706">
            <v>0</v>
          </cell>
          <cell r="F12706">
            <v>0</v>
          </cell>
          <cell r="G12706">
            <v>0</v>
          </cell>
        </row>
        <row r="12707">
          <cell r="A12707" t="str">
            <v>ITEM:</v>
          </cell>
          <cell r="B12707" t="str">
            <v/>
          </cell>
          <cell r="C12707" t="str">
            <v/>
          </cell>
          <cell r="D12707">
            <v>0</v>
          </cell>
          <cell r="E12707">
            <v>0</v>
          </cell>
          <cell r="F12707" t="str">
            <v>UNIDAD:</v>
          </cell>
          <cell r="G12707" t="str">
            <v/>
          </cell>
        </row>
        <row r="12708">
          <cell r="A12708">
            <v>0</v>
          </cell>
          <cell r="B12708">
            <v>0</v>
          </cell>
          <cell r="C12708">
            <v>0</v>
          </cell>
          <cell r="D12708">
            <v>0</v>
          </cell>
          <cell r="E12708">
            <v>0</v>
          </cell>
          <cell r="F12708">
            <v>0</v>
          </cell>
          <cell r="G12708">
            <v>0</v>
          </cell>
        </row>
        <row r="12709">
          <cell r="A12709" t="str">
            <v>DATOS REDETERMINACION</v>
          </cell>
          <cell r="B12709">
            <v>0</v>
          </cell>
          <cell r="C12709" t="str">
            <v>DESIGNACION</v>
          </cell>
          <cell r="D12709" t="str">
            <v>U</v>
          </cell>
          <cell r="E12709" t="str">
            <v>Cantidad</v>
          </cell>
          <cell r="F12709" t="str">
            <v>$ Unitarios</v>
          </cell>
          <cell r="G12709" t="str">
            <v>$ Parcial</v>
          </cell>
        </row>
        <row r="12710">
          <cell r="A12710" t="str">
            <v>CÓDIGO</v>
          </cell>
          <cell r="B12710" t="str">
            <v>DESCRIPCIÓN</v>
          </cell>
          <cell r="C12710">
            <v>0</v>
          </cell>
          <cell r="D12710">
            <v>0</v>
          </cell>
          <cell r="E12710">
            <v>0</v>
          </cell>
          <cell r="F12710">
            <v>0</v>
          </cell>
          <cell r="G12710">
            <v>0</v>
          </cell>
        </row>
        <row r="12711">
          <cell r="A12711">
            <v>0</v>
          </cell>
          <cell r="B12711">
            <v>0</v>
          </cell>
          <cell r="C12711" t="str">
            <v>A - MATERIALES</v>
          </cell>
          <cell r="D12711">
            <v>0</v>
          </cell>
          <cell r="E12711">
            <v>0</v>
          </cell>
          <cell r="F12711">
            <v>0</v>
          </cell>
          <cell r="G12711">
            <v>0</v>
          </cell>
        </row>
        <row r="12712">
          <cell r="A12712" t="str">
            <v/>
          </cell>
          <cell r="B12712" t="str">
            <v/>
          </cell>
          <cell r="C12712">
            <v>0</v>
          </cell>
          <cell r="D12712" t="str">
            <v/>
          </cell>
          <cell r="E12712">
            <v>0</v>
          </cell>
          <cell r="F12712">
            <v>0</v>
          </cell>
          <cell r="G12712">
            <v>0</v>
          </cell>
        </row>
        <row r="12713">
          <cell r="A12713" t="str">
            <v/>
          </cell>
          <cell r="B12713" t="str">
            <v/>
          </cell>
          <cell r="C12713">
            <v>0</v>
          </cell>
          <cell r="D12713" t="str">
            <v/>
          </cell>
          <cell r="E12713">
            <v>0</v>
          </cell>
          <cell r="F12713">
            <v>0</v>
          </cell>
          <cell r="G12713">
            <v>0</v>
          </cell>
        </row>
        <row r="12714">
          <cell r="A12714" t="str">
            <v/>
          </cell>
          <cell r="B12714" t="str">
            <v/>
          </cell>
          <cell r="C12714">
            <v>0</v>
          </cell>
          <cell r="D12714" t="str">
            <v/>
          </cell>
          <cell r="E12714">
            <v>0</v>
          </cell>
          <cell r="F12714">
            <v>0</v>
          </cell>
          <cell r="G12714">
            <v>0</v>
          </cell>
        </row>
        <row r="12715">
          <cell r="A12715" t="str">
            <v/>
          </cell>
          <cell r="B12715" t="str">
            <v/>
          </cell>
          <cell r="C12715">
            <v>0</v>
          </cell>
          <cell r="D12715" t="str">
            <v/>
          </cell>
          <cell r="E12715">
            <v>0</v>
          </cell>
          <cell r="F12715">
            <v>0</v>
          </cell>
          <cell r="G12715">
            <v>0</v>
          </cell>
        </row>
        <row r="12716">
          <cell r="A12716" t="str">
            <v/>
          </cell>
          <cell r="B12716" t="str">
            <v/>
          </cell>
          <cell r="C12716">
            <v>0</v>
          </cell>
          <cell r="D12716" t="str">
            <v/>
          </cell>
          <cell r="E12716">
            <v>0</v>
          </cell>
          <cell r="F12716">
            <v>0</v>
          </cell>
          <cell r="G12716">
            <v>0</v>
          </cell>
        </row>
        <row r="12717">
          <cell r="A12717" t="str">
            <v/>
          </cell>
          <cell r="B12717" t="str">
            <v/>
          </cell>
          <cell r="C12717">
            <v>0</v>
          </cell>
          <cell r="D12717" t="str">
            <v/>
          </cell>
          <cell r="E12717">
            <v>0</v>
          </cell>
          <cell r="F12717">
            <v>0</v>
          </cell>
          <cell r="G12717">
            <v>0</v>
          </cell>
        </row>
        <row r="12718">
          <cell r="A12718" t="str">
            <v/>
          </cell>
          <cell r="B12718" t="str">
            <v/>
          </cell>
          <cell r="C12718">
            <v>0</v>
          </cell>
          <cell r="D12718" t="str">
            <v/>
          </cell>
          <cell r="E12718">
            <v>0</v>
          </cell>
          <cell r="F12718">
            <v>0</v>
          </cell>
          <cell r="G12718">
            <v>0</v>
          </cell>
        </row>
        <row r="12719">
          <cell r="A12719" t="str">
            <v/>
          </cell>
          <cell r="B12719" t="str">
            <v/>
          </cell>
          <cell r="C12719">
            <v>0</v>
          </cell>
          <cell r="D12719" t="str">
            <v/>
          </cell>
          <cell r="E12719">
            <v>0</v>
          </cell>
          <cell r="F12719">
            <v>0</v>
          </cell>
          <cell r="G12719">
            <v>0</v>
          </cell>
        </row>
        <row r="12720">
          <cell r="A12720" t="str">
            <v/>
          </cell>
          <cell r="B12720" t="str">
            <v/>
          </cell>
          <cell r="C12720">
            <v>0</v>
          </cell>
          <cell r="D12720" t="str">
            <v/>
          </cell>
          <cell r="E12720">
            <v>0</v>
          </cell>
          <cell r="F12720">
            <v>0</v>
          </cell>
          <cell r="G12720">
            <v>0</v>
          </cell>
        </row>
        <row r="12721">
          <cell r="A12721" t="str">
            <v/>
          </cell>
          <cell r="B12721" t="str">
            <v/>
          </cell>
          <cell r="C12721">
            <v>0</v>
          </cell>
          <cell r="D12721" t="str">
            <v/>
          </cell>
          <cell r="E12721">
            <v>0</v>
          </cell>
          <cell r="F12721">
            <v>0</v>
          </cell>
          <cell r="G12721">
            <v>0</v>
          </cell>
        </row>
        <row r="12722">
          <cell r="A12722" t="str">
            <v/>
          </cell>
          <cell r="B12722" t="str">
            <v/>
          </cell>
          <cell r="C12722">
            <v>0</v>
          </cell>
          <cell r="D12722" t="str">
            <v/>
          </cell>
          <cell r="E12722">
            <v>0</v>
          </cell>
          <cell r="F12722">
            <v>0</v>
          </cell>
          <cell r="G12722">
            <v>0</v>
          </cell>
        </row>
        <row r="12723">
          <cell r="A12723" t="str">
            <v/>
          </cell>
          <cell r="B12723" t="str">
            <v/>
          </cell>
          <cell r="C12723">
            <v>0</v>
          </cell>
          <cell r="D12723" t="str">
            <v/>
          </cell>
          <cell r="E12723">
            <v>0</v>
          </cell>
          <cell r="F12723">
            <v>0</v>
          </cell>
          <cell r="G12723">
            <v>0</v>
          </cell>
        </row>
        <row r="12724">
          <cell r="A12724" t="str">
            <v/>
          </cell>
          <cell r="B12724" t="str">
            <v/>
          </cell>
          <cell r="C12724">
            <v>0</v>
          </cell>
          <cell r="D12724" t="str">
            <v/>
          </cell>
          <cell r="E12724">
            <v>0</v>
          </cell>
          <cell r="F12724">
            <v>0</v>
          </cell>
          <cell r="G12724">
            <v>0</v>
          </cell>
        </row>
        <row r="12725">
          <cell r="A12725" t="str">
            <v/>
          </cell>
          <cell r="B12725" t="str">
            <v/>
          </cell>
          <cell r="C12725">
            <v>0</v>
          </cell>
          <cell r="D12725" t="str">
            <v/>
          </cell>
          <cell r="E12725">
            <v>0</v>
          </cell>
          <cell r="F12725">
            <v>0</v>
          </cell>
          <cell r="G12725">
            <v>0</v>
          </cell>
        </row>
        <row r="12726">
          <cell r="A12726">
            <v>0</v>
          </cell>
          <cell r="B12726">
            <v>0</v>
          </cell>
          <cell r="C12726">
            <v>0</v>
          </cell>
          <cell r="D12726">
            <v>0</v>
          </cell>
          <cell r="E12726">
            <v>0</v>
          </cell>
          <cell r="F12726" t="str">
            <v>Total A</v>
          </cell>
          <cell r="G12726">
            <v>0</v>
          </cell>
        </row>
        <row r="12727">
          <cell r="A12727">
            <v>0</v>
          </cell>
          <cell r="B12727">
            <v>0</v>
          </cell>
          <cell r="C12727" t="str">
            <v>B - MANO DE OBRA</v>
          </cell>
          <cell r="D12727">
            <v>0</v>
          </cell>
          <cell r="E12727">
            <v>0</v>
          </cell>
          <cell r="F12727">
            <v>0</v>
          </cell>
          <cell r="G12727">
            <v>0</v>
          </cell>
        </row>
        <row r="12728">
          <cell r="A12728" t="str">
            <v/>
          </cell>
          <cell r="B12728">
            <v>0</v>
          </cell>
          <cell r="C12728">
            <v>0</v>
          </cell>
          <cell r="D12728" t="str">
            <v/>
          </cell>
          <cell r="E12728">
            <v>0</v>
          </cell>
          <cell r="F12728">
            <v>0</v>
          </cell>
          <cell r="G12728">
            <v>0</v>
          </cell>
        </row>
        <row r="12729">
          <cell r="A12729" t="str">
            <v/>
          </cell>
          <cell r="B12729">
            <v>0</v>
          </cell>
          <cell r="C12729">
            <v>0</v>
          </cell>
          <cell r="D12729" t="str">
            <v/>
          </cell>
          <cell r="E12729">
            <v>0</v>
          </cell>
          <cell r="F12729">
            <v>0</v>
          </cell>
          <cell r="G12729">
            <v>0</v>
          </cell>
        </row>
        <row r="12730">
          <cell r="A12730" t="str">
            <v/>
          </cell>
          <cell r="B12730">
            <v>0</v>
          </cell>
          <cell r="C12730">
            <v>0</v>
          </cell>
          <cell r="D12730" t="str">
            <v/>
          </cell>
          <cell r="E12730">
            <v>0</v>
          </cell>
          <cell r="F12730">
            <v>0</v>
          </cell>
          <cell r="G12730">
            <v>0</v>
          </cell>
        </row>
        <row r="12731">
          <cell r="A12731" t="str">
            <v/>
          </cell>
          <cell r="B12731">
            <v>0</v>
          </cell>
          <cell r="C12731">
            <v>0</v>
          </cell>
          <cell r="D12731" t="str">
            <v/>
          </cell>
          <cell r="E12731">
            <v>0</v>
          </cell>
          <cell r="F12731">
            <v>0</v>
          </cell>
          <cell r="G12731">
            <v>0</v>
          </cell>
        </row>
        <row r="12732">
          <cell r="A12732" t="str">
            <v/>
          </cell>
          <cell r="B12732">
            <v>0</v>
          </cell>
          <cell r="C12732">
            <v>0</v>
          </cell>
          <cell r="D12732" t="str">
            <v/>
          </cell>
          <cell r="E12732">
            <v>0</v>
          </cell>
          <cell r="F12732">
            <v>0</v>
          </cell>
          <cell r="G12732">
            <v>0</v>
          </cell>
        </row>
        <row r="12733">
          <cell r="A12733" t="str">
            <v/>
          </cell>
          <cell r="B12733">
            <v>0</v>
          </cell>
          <cell r="C12733">
            <v>0</v>
          </cell>
          <cell r="D12733" t="str">
            <v/>
          </cell>
          <cell r="E12733">
            <v>0</v>
          </cell>
          <cell r="F12733">
            <v>0</v>
          </cell>
          <cell r="G12733">
            <v>0</v>
          </cell>
        </row>
        <row r="12734">
          <cell r="A12734" t="str">
            <v/>
          </cell>
          <cell r="B12734">
            <v>0</v>
          </cell>
          <cell r="C12734">
            <v>0</v>
          </cell>
          <cell r="D12734" t="str">
            <v/>
          </cell>
          <cell r="E12734">
            <v>0</v>
          </cell>
          <cell r="F12734">
            <v>0</v>
          </cell>
          <cell r="G12734">
            <v>0</v>
          </cell>
        </row>
        <row r="12735">
          <cell r="A12735" t="str">
            <v/>
          </cell>
          <cell r="B12735">
            <v>0</v>
          </cell>
          <cell r="C12735">
            <v>0</v>
          </cell>
          <cell r="D12735" t="str">
            <v/>
          </cell>
          <cell r="E12735">
            <v>0</v>
          </cell>
          <cell r="F12735">
            <v>0</v>
          </cell>
          <cell r="G12735">
            <v>0</v>
          </cell>
        </row>
        <row r="12736">
          <cell r="A12736">
            <v>0</v>
          </cell>
          <cell r="B12736">
            <v>0</v>
          </cell>
          <cell r="C12736">
            <v>0</v>
          </cell>
          <cell r="D12736">
            <v>0</v>
          </cell>
          <cell r="E12736">
            <v>0</v>
          </cell>
          <cell r="F12736" t="str">
            <v>Total B</v>
          </cell>
          <cell r="G12736">
            <v>0</v>
          </cell>
        </row>
        <row r="12737">
          <cell r="A12737">
            <v>0</v>
          </cell>
          <cell r="B12737">
            <v>0</v>
          </cell>
          <cell r="C12737" t="str">
            <v>C - EQUIPOS</v>
          </cell>
          <cell r="D12737">
            <v>0</v>
          </cell>
          <cell r="E12737">
            <v>0</v>
          </cell>
          <cell r="F12737">
            <v>0</v>
          </cell>
          <cell r="G12737">
            <v>0</v>
          </cell>
        </row>
        <row r="12738">
          <cell r="A12738" t="str">
            <v/>
          </cell>
          <cell r="B12738" t="str">
            <v/>
          </cell>
          <cell r="C12738">
            <v>0</v>
          </cell>
          <cell r="D12738" t="str">
            <v/>
          </cell>
          <cell r="E12738">
            <v>0</v>
          </cell>
          <cell r="F12738">
            <v>0</v>
          </cell>
          <cell r="G12738">
            <v>0</v>
          </cell>
        </row>
        <row r="12739">
          <cell r="A12739" t="str">
            <v/>
          </cell>
          <cell r="B12739" t="str">
            <v/>
          </cell>
          <cell r="C12739">
            <v>0</v>
          </cell>
          <cell r="D12739" t="str">
            <v/>
          </cell>
          <cell r="E12739">
            <v>0</v>
          </cell>
          <cell r="F12739">
            <v>0</v>
          </cell>
          <cell r="G12739">
            <v>0</v>
          </cell>
        </row>
        <row r="12740">
          <cell r="A12740" t="str">
            <v/>
          </cell>
          <cell r="B12740" t="str">
            <v/>
          </cell>
          <cell r="C12740">
            <v>0</v>
          </cell>
          <cell r="D12740" t="str">
            <v/>
          </cell>
          <cell r="E12740">
            <v>0</v>
          </cell>
          <cell r="F12740">
            <v>0</v>
          </cell>
          <cell r="G12740">
            <v>0</v>
          </cell>
        </row>
        <row r="12741">
          <cell r="A12741" t="str">
            <v/>
          </cell>
          <cell r="B12741" t="str">
            <v/>
          </cell>
          <cell r="C12741">
            <v>0</v>
          </cell>
          <cell r="D12741" t="str">
            <v/>
          </cell>
          <cell r="E12741">
            <v>0</v>
          </cell>
          <cell r="F12741">
            <v>0</v>
          </cell>
          <cell r="G12741">
            <v>0</v>
          </cell>
        </row>
        <row r="12742">
          <cell r="A12742" t="str">
            <v/>
          </cell>
          <cell r="B12742" t="str">
            <v/>
          </cell>
          <cell r="C12742">
            <v>0</v>
          </cell>
          <cell r="D12742" t="str">
            <v/>
          </cell>
          <cell r="E12742">
            <v>0</v>
          </cell>
          <cell r="F12742">
            <v>0</v>
          </cell>
          <cell r="G12742">
            <v>0</v>
          </cell>
        </row>
        <row r="12743">
          <cell r="A12743" t="str">
            <v/>
          </cell>
          <cell r="B12743" t="str">
            <v/>
          </cell>
          <cell r="C12743">
            <v>0</v>
          </cell>
          <cell r="D12743" t="str">
            <v/>
          </cell>
          <cell r="E12743">
            <v>0</v>
          </cell>
          <cell r="F12743">
            <v>0</v>
          </cell>
          <cell r="G12743">
            <v>0</v>
          </cell>
        </row>
        <row r="12744">
          <cell r="A12744" t="str">
            <v/>
          </cell>
          <cell r="B12744" t="str">
            <v/>
          </cell>
          <cell r="C12744">
            <v>0</v>
          </cell>
          <cell r="D12744" t="str">
            <v/>
          </cell>
          <cell r="E12744">
            <v>0</v>
          </cell>
          <cell r="F12744">
            <v>0</v>
          </cell>
          <cell r="G12744">
            <v>0</v>
          </cell>
        </row>
        <row r="12745">
          <cell r="A12745" t="str">
            <v/>
          </cell>
          <cell r="B12745" t="str">
            <v/>
          </cell>
          <cell r="C12745">
            <v>0</v>
          </cell>
          <cell r="D12745" t="str">
            <v/>
          </cell>
          <cell r="E12745">
            <v>0</v>
          </cell>
          <cell r="F12745">
            <v>0</v>
          </cell>
          <cell r="G12745">
            <v>0</v>
          </cell>
        </row>
        <row r="12746">
          <cell r="A12746" t="str">
            <v/>
          </cell>
          <cell r="B12746" t="str">
            <v/>
          </cell>
          <cell r="C12746">
            <v>0</v>
          </cell>
          <cell r="D12746" t="str">
            <v/>
          </cell>
          <cell r="E12746">
            <v>0</v>
          </cell>
          <cell r="F12746">
            <v>0</v>
          </cell>
          <cell r="G12746">
            <v>0</v>
          </cell>
        </row>
        <row r="12747">
          <cell r="A12747">
            <v>0</v>
          </cell>
          <cell r="B12747">
            <v>0</v>
          </cell>
          <cell r="C12747">
            <v>0</v>
          </cell>
          <cell r="D12747">
            <v>0</v>
          </cell>
          <cell r="E12747">
            <v>0</v>
          </cell>
          <cell r="F12747" t="str">
            <v>Total C</v>
          </cell>
          <cell r="G12747">
            <v>0</v>
          </cell>
        </row>
        <row r="12748">
          <cell r="A12748">
            <v>0</v>
          </cell>
          <cell r="B12748">
            <v>0</v>
          </cell>
          <cell r="C12748">
            <v>0</v>
          </cell>
          <cell r="D12748">
            <v>0</v>
          </cell>
          <cell r="E12748">
            <v>0</v>
          </cell>
          <cell r="F12748">
            <v>0</v>
          </cell>
          <cell r="G12748">
            <v>0</v>
          </cell>
        </row>
        <row r="12749">
          <cell r="A12749" t="str">
            <v/>
          </cell>
          <cell r="B12749" t="str">
            <v/>
          </cell>
          <cell r="C12749">
            <v>0</v>
          </cell>
          <cell r="D12749" t="str">
            <v>Costo  Neto</v>
          </cell>
          <cell r="E12749">
            <v>0</v>
          </cell>
          <cell r="F12749" t="str">
            <v>Total D=A+B+C</v>
          </cell>
          <cell r="G12749">
            <v>0</v>
          </cell>
        </row>
        <row r="12751">
          <cell r="A12751" t="str">
            <v>ANALISIS DE PRECIOS</v>
          </cell>
          <cell r="B12751">
            <v>0</v>
          </cell>
          <cell r="C12751">
            <v>0</v>
          </cell>
          <cell r="D12751">
            <v>0</v>
          </cell>
          <cell r="E12751">
            <v>0</v>
          </cell>
          <cell r="F12751">
            <v>0</v>
          </cell>
          <cell r="G12751">
            <v>0</v>
          </cell>
        </row>
        <row r="12752">
          <cell r="A12752" t="str">
            <v>COMITENTE:</v>
          </cell>
          <cell r="B12752" t="str">
            <v>DIRECCIÓN DE ARQUITECTURA</v>
          </cell>
          <cell r="C12752">
            <v>0</v>
          </cell>
          <cell r="D12752">
            <v>0</v>
          </cell>
          <cell r="E12752">
            <v>0</v>
          </cell>
          <cell r="F12752">
            <v>0</v>
          </cell>
          <cell r="G12752">
            <v>0</v>
          </cell>
        </row>
        <row r="12753">
          <cell r="A12753" t="str">
            <v>CONTRATISTA:</v>
          </cell>
          <cell r="B12753" t="str">
            <v>FUNCIONALES SIGOP</v>
          </cell>
          <cell r="C12753">
            <v>0</v>
          </cell>
          <cell r="D12753">
            <v>0</v>
          </cell>
          <cell r="E12753">
            <v>0</v>
          </cell>
          <cell r="F12753">
            <v>0</v>
          </cell>
          <cell r="G12753">
            <v>0</v>
          </cell>
        </row>
        <row r="12754">
          <cell r="A12754" t="str">
            <v>OBRA:</v>
          </cell>
          <cell r="B12754" t="str">
            <v>PRUEBA PLANILLA DE MEDICION</v>
          </cell>
          <cell r="C12754">
            <v>0</v>
          </cell>
          <cell r="D12754">
            <v>0</v>
          </cell>
          <cell r="E12754">
            <v>0</v>
          </cell>
          <cell r="F12754" t="str">
            <v>PRECIOS A:</v>
          </cell>
          <cell r="G12754">
            <v>0</v>
          </cell>
        </row>
        <row r="12755">
          <cell r="A12755" t="str">
            <v>UBICACIÓN:</v>
          </cell>
          <cell r="B12755" t="str">
            <v>CENTRO CIVICO</v>
          </cell>
          <cell r="C12755">
            <v>0</v>
          </cell>
          <cell r="D12755">
            <v>0</v>
          </cell>
          <cell r="E12755">
            <v>0</v>
          </cell>
          <cell r="F12755">
            <v>0</v>
          </cell>
          <cell r="G12755">
            <v>0</v>
          </cell>
        </row>
        <row r="12756">
          <cell r="A12756" t="str">
            <v>RUBRO:</v>
          </cell>
          <cell r="B12756" t="str">
            <v/>
          </cell>
          <cell r="C12756" t="str">
            <v/>
          </cell>
          <cell r="D12756">
            <v>0</v>
          </cell>
          <cell r="E12756">
            <v>0</v>
          </cell>
          <cell r="F12756">
            <v>0</v>
          </cell>
          <cell r="G12756">
            <v>0</v>
          </cell>
        </row>
        <row r="12757">
          <cell r="A12757" t="str">
            <v>ITEM:</v>
          </cell>
          <cell r="B12757" t="str">
            <v/>
          </cell>
          <cell r="C12757" t="str">
            <v/>
          </cell>
          <cell r="D12757">
            <v>0</v>
          </cell>
          <cell r="E12757">
            <v>0</v>
          </cell>
          <cell r="F12757" t="str">
            <v>UNIDAD:</v>
          </cell>
          <cell r="G12757" t="str">
            <v/>
          </cell>
        </row>
        <row r="12758">
          <cell r="A12758">
            <v>0</v>
          </cell>
          <cell r="B12758">
            <v>0</v>
          </cell>
          <cell r="C12758">
            <v>0</v>
          </cell>
          <cell r="D12758">
            <v>0</v>
          </cell>
          <cell r="E12758">
            <v>0</v>
          </cell>
          <cell r="F12758">
            <v>0</v>
          </cell>
          <cell r="G12758">
            <v>0</v>
          </cell>
        </row>
        <row r="12759">
          <cell r="A12759" t="str">
            <v>DATOS REDETERMINACION</v>
          </cell>
          <cell r="B12759">
            <v>0</v>
          </cell>
          <cell r="C12759" t="str">
            <v>DESIGNACION</v>
          </cell>
          <cell r="D12759" t="str">
            <v>U</v>
          </cell>
          <cell r="E12759" t="str">
            <v>Cantidad</v>
          </cell>
          <cell r="F12759" t="str">
            <v>$ Unitarios</v>
          </cell>
          <cell r="G12759" t="str">
            <v>$ Parcial</v>
          </cell>
        </row>
        <row r="12760">
          <cell r="A12760" t="str">
            <v>CÓDIGO</v>
          </cell>
          <cell r="B12760" t="str">
            <v>DESCRIPCIÓN</v>
          </cell>
          <cell r="C12760">
            <v>0</v>
          </cell>
          <cell r="D12760">
            <v>0</v>
          </cell>
          <cell r="E12760">
            <v>0</v>
          </cell>
          <cell r="F12760">
            <v>0</v>
          </cell>
          <cell r="G12760">
            <v>0</v>
          </cell>
        </row>
        <row r="12761">
          <cell r="A12761">
            <v>0</v>
          </cell>
          <cell r="B12761">
            <v>0</v>
          </cell>
          <cell r="C12761" t="str">
            <v>A - MATERIALES</v>
          </cell>
          <cell r="D12761">
            <v>0</v>
          </cell>
          <cell r="E12761">
            <v>0</v>
          </cell>
          <cell r="F12761">
            <v>0</v>
          </cell>
          <cell r="G12761">
            <v>0</v>
          </cell>
        </row>
        <row r="12762">
          <cell r="A12762" t="str">
            <v/>
          </cell>
          <cell r="B12762" t="str">
            <v/>
          </cell>
          <cell r="C12762">
            <v>0</v>
          </cell>
          <cell r="D12762" t="str">
            <v/>
          </cell>
          <cell r="E12762">
            <v>0</v>
          </cell>
          <cell r="F12762">
            <v>0</v>
          </cell>
          <cell r="G12762">
            <v>0</v>
          </cell>
        </row>
        <row r="12763">
          <cell r="A12763" t="str">
            <v/>
          </cell>
          <cell r="B12763" t="str">
            <v/>
          </cell>
          <cell r="C12763">
            <v>0</v>
          </cell>
          <cell r="D12763" t="str">
            <v/>
          </cell>
          <cell r="E12763">
            <v>0</v>
          </cell>
          <cell r="F12763">
            <v>0</v>
          </cell>
          <cell r="G12763">
            <v>0</v>
          </cell>
        </row>
        <row r="12764">
          <cell r="A12764" t="str">
            <v/>
          </cell>
          <cell r="B12764" t="str">
            <v/>
          </cell>
          <cell r="C12764">
            <v>0</v>
          </cell>
          <cell r="D12764" t="str">
            <v/>
          </cell>
          <cell r="E12764">
            <v>0</v>
          </cell>
          <cell r="F12764">
            <v>0</v>
          </cell>
          <cell r="G12764">
            <v>0</v>
          </cell>
        </row>
        <row r="12765">
          <cell r="A12765" t="str">
            <v/>
          </cell>
          <cell r="B12765" t="str">
            <v/>
          </cell>
          <cell r="C12765">
            <v>0</v>
          </cell>
          <cell r="D12765" t="str">
            <v/>
          </cell>
          <cell r="E12765">
            <v>0</v>
          </cell>
          <cell r="F12765">
            <v>0</v>
          </cell>
          <cell r="G12765">
            <v>0</v>
          </cell>
        </row>
        <row r="12766">
          <cell r="A12766" t="str">
            <v/>
          </cell>
          <cell r="B12766" t="str">
            <v/>
          </cell>
          <cell r="C12766">
            <v>0</v>
          </cell>
          <cell r="D12766" t="str">
            <v/>
          </cell>
          <cell r="E12766">
            <v>0</v>
          </cell>
          <cell r="F12766">
            <v>0</v>
          </cell>
          <cell r="G12766">
            <v>0</v>
          </cell>
        </row>
        <row r="12767">
          <cell r="A12767" t="str">
            <v/>
          </cell>
          <cell r="B12767" t="str">
            <v/>
          </cell>
          <cell r="C12767">
            <v>0</v>
          </cell>
          <cell r="D12767" t="str">
            <v/>
          </cell>
          <cell r="E12767">
            <v>0</v>
          </cell>
          <cell r="F12767">
            <v>0</v>
          </cell>
          <cell r="G12767">
            <v>0</v>
          </cell>
        </row>
        <row r="12768">
          <cell r="A12768" t="str">
            <v/>
          </cell>
          <cell r="B12768" t="str">
            <v/>
          </cell>
          <cell r="C12768">
            <v>0</v>
          </cell>
          <cell r="D12768" t="str">
            <v/>
          </cell>
          <cell r="E12768">
            <v>0</v>
          </cell>
          <cell r="F12768">
            <v>0</v>
          </cell>
          <cell r="G12768">
            <v>0</v>
          </cell>
        </row>
        <row r="12769">
          <cell r="A12769" t="str">
            <v/>
          </cell>
          <cell r="B12769" t="str">
            <v/>
          </cell>
          <cell r="C12769">
            <v>0</v>
          </cell>
          <cell r="D12769" t="str">
            <v/>
          </cell>
          <cell r="E12769">
            <v>0</v>
          </cell>
          <cell r="F12769">
            <v>0</v>
          </cell>
          <cell r="G12769">
            <v>0</v>
          </cell>
        </row>
        <row r="12770">
          <cell r="A12770" t="str">
            <v/>
          </cell>
          <cell r="B12770" t="str">
            <v/>
          </cell>
          <cell r="C12770">
            <v>0</v>
          </cell>
          <cell r="D12770" t="str">
            <v/>
          </cell>
          <cell r="E12770">
            <v>0</v>
          </cell>
          <cell r="F12770">
            <v>0</v>
          </cell>
          <cell r="G12770">
            <v>0</v>
          </cell>
        </row>
        <row r="12771">
          <cell r="A12771" t="str">
            <v/>
          </cell>
          <cell r="B12771" t="str">
            <v/>
          </cell>
          <cell r="C12771">
            <v>0</v>
          </cell>
          <cell r="D12771" t="str">
            <v/>
          </cell>
          <cell r="E12771">
            <v>0</v>
          </cell>
          <cell r="F12771">
            <v>0</v>
          </cell>
          <cell r="G12771">
            <v>0</v>
          </cell>
        </row>
        <row r="12772">
          <cell r="A12772" t="str">
            <v/>
          </cell>
          <cell r="B12772" t="str">
            <v/>
          </cell>
          <cell r="C12772">
            <v>0</v>
          </cell>
          <cell r="D12772" t="str">
            <v/>
          </cell>
          <cell r="E12772">
            <v>0</v>
          </cell>
          <cell r="F12772">
            <v>0</v>
          </cell>
          <cell r="G12772">
            <v>0</v>
          </cell>
        </row>
        <row r="12773">
          <cell r="A12773" t="str">
            <v/>
          </cell>
          <cell r="B12773" t="str">
            <v/>
          </cell>
          <cell r="C12773">
            <v>0</v>
          </cell>
          <cell r="D12773" t="str">
            <v/>
          </cell>
          <cell r="E12773">
            <v>0</v>
          </cell>
          <cell r="F12773">
            <v>0</v>
          </cell>
          <cell r="G12773">
            <v>0</v>
          </cell>
        </row>
        <row r="12774">
          <cell r="A12774" t="str">
            <v/>
          </cell>
          <cell r="B12774" t="str">
            <v/>
          </cell>
          <cell r="C12774">
            <v>0</v>
          </cell>
          <cell r="D12774" t="str">
            <v/>
          </cell>
          <cell r="E12774">
            <v>0</v>
          </cell>
          <cell r="F12774">
            <v>0</v>
          </cell>
          <cell r="G12774">
            <v>0</v>
          </cell>
        </row>
        <row r="12775">
          <cell r="A12775" t="str">
            <v/>
          </cell>
          <cell r="B12775" t="str">
            <v/>
          </cell>
          <cell r="C12775">
            <v>0</v>
          </cell>
          <cell r="D12775" t="str">
            <v/>
          </cell>
          <cell r="E12775">
            <v>0</v>
          </cell>
          <cell r="F12775">
            <v>0</v>
          </cell>
          <cell r="G12775">
            <v>0</v>
          </cell>
        </row>
        <row r="12776">
          <cell r="A12776">
            <v>0</v>
          </cell>
          <cell r="B12776">
            <v>0</v>
          </cell>
          <cell r="C12776">
            <v>0</v>
          </cell>
          <cell r="D12776">
            <v>0</v>
          </cell>
          <cell r="E12776">
            <v>0</v>
          </cell>
          <cell r="F12776" t="str">
            <v>Total A</v>
          </cell>
          <cell r="G12776">
            <v>0</v>
          </cell>
        </row>
        <row r="12777">
          <cell r="A12777">
            <v>0</v>
          </cell>
          <cell r="B12777">
            <v>0</v>
          </cell>
          <cell r="C12777" t="str">
            <v>B - MANO DE OBRA</v>
          </cell>
          <cell r="D12777">
            <v>0</v>
          </cell>
          <cell r="E12777">
            <v>0</v>
          </cell>
          <cell r="F12777">
            <v>0</v>
          </cell>
          <cell r="G12777">
            <v>0</v>
          </cell>
        </row>
        <row r="12778">
          <cell r="A12778" t="str">
            <v/>
          </cell>
          <cell r="B12778">
            <v>0</v>
          </cell>
          <cell r="C12778">
            <v>0</v>
          </cell>
          <cell r="D12778" t="str">
            <v/>
          </cell>
          <cell r="E12778">
            <v>0</v>
          </cell>
          <cell r="F12778">
            <v>0</v>
          </cell>
          <cell r="G12778">
            <v>0</v>
          </cell>
        </row>
        <row r="12779">
          <cell r="A12779" t="str">
            <v/>
          </cell>
          <cell r="B12779">
            <v>0</v>
          </cell>
          <cell r="C12779">
            <v>0</v>
          </cell>
          <cell r="D12779" t="str">
            <v/>
          </cell>
          <cell r="E12779">
            <v>0</v>
          </cell>
          <cell r="F12779">
            <v>0</v>
          </cell>
          <cell r="G12779">
            <v>0</v>
          </cell>
        </row>
        <row r="12780">
          <cell r="A12780" t="str">
            <v/>
          </cell>
          <cell r="B12780">
            <v>0</v>
          </cell>
          <cell r="C12780">
            <v>0</v>
          </cell>
          <cell r="D12780" t="str">
            <v/>
          </cell>
          <cell r="E12780">
            <v>0</v>
          </cell>
          <cell r="F12780">
            <v>0</v>
          </cell>
          <cell r="G12780">
            <v>0</v>
          </cell>
        </row>
        <row r="12781">
          <cell r="A12781" t="str">
            <v/>
          </cell>
          <cell r="B12781">
            <v>0</v>
          </cell>
          <cell r="C12781">
            <v>0</v>
          </cell>
          <cell r="D12781" t="str">
            <v/>
          </cell>
          <cell r="E12781">
            <v>0</v>
          </cell>
          <cell r="F12781">
            <v>0</v>
          </cell>
          <cell r="G12781">
            <v>0</v>
          </cell>
        </row>
        <row r="12782">
          <cell r="A12782" t="str">
            <v/>
          </cell>
          <cell r="B12782">
            <v>0</v>
          </cell>
          <cell r="C12782">
            <v>0</v>
          </cell>
          <cell r="D12782" t="str">
            <v/>
          </cell>
          <cell r="E12782">
            <v>0</v>
          </cell>
          <cell r="F12782">
            <v>0</v>
          </cell>
          <cell r="G12782">
            <v>0</v>
          </cell>
        </row>
        <row r="12783">
          <cell r="A12783" t="str">
            <v/>
          </cell>
          <cell r="B12783">
            <v>0</v>
          </cell>
          <cell r="C12783">
            <v>0</v>
          </cell>
          <cell r="D12783" t="str">
            <v/>
          </cell>
          <cell r="E12783">
            <v>0</v>
          </cell>
          <cell r="F12783">
            <v>0</v>
          </cell>
          <cell r="G12783">
            <v>0</v>
          </cell>
        </row>
        <row r="12784">
          <cell r="A12784" t="str">
            <v/>
          </cell>
          <cell r="B12784">
            <v>0</v>
          </cell>
          <cell r="C12784">
            <v>0</v>
          </cell>
          <cell r="D12784" t="str">
            <v/>
          </cell>
          <cell r="E12784">
            <v>0</v>
          </cell>
          <cell r="F12784">
            <v>0</v>
          </cell>
          <cell r="G12784">
            <v>0</v>
          </cell>
        </row>
        <row r="12785">
          <cell r="A12785" t="str">
            <v/>
          </cell>
          <cell r="B12785">
            <v>0</v>
          </cell>
          <cell r="C12785">
            <v>0</v>
          </cell>
          <cell r="D12785" t="str">
            <v/>
          </cell>
          <cell r="E12785">
            <v>0</v>
          </cell>
          <cell r="F12785">
            <v>0</v>
          </cell>
          <cell r="G12785">
            <v>0</v>
          </cell>
        </row>
        <row r="12786">
          <cell r="A12786">
            <v>0</v>
          </cell>
          <cell r="B12786">
            <v>0</v>
          </cell>
          <cell r="C12786">
            <v>0</v>
          </cell>
          <cell r="D12786">
            <v>0</v>
          </cell>
          <cell r="E12786">
            <v>0</v>
          </cell>
          <cell r="F12786" t="str">
            <v>Total B</v>
          </cell>
          <cell r="G12786">
            <v>0</v>
          </cell>
        </row>
        <row r="12787">
          <cell r="A12787">
            <v>0</v>
          </cell>
          <cell r="B12787">
            <v>0</v>
          </cell>
          <cell r="C12787" t="str">
            <v>C - EQUIPOS</v>
          </cell>
          <cell r="D12787">
            <v>0</v>
          </cell>
          <cell r="E12787">
            <v>0</v>
          </cell>
          <cell r="F12787">
            <v>0</v>
          </cell>
          <cell r="G12787">
            <v>0</v>
          </cell>
        </row>
        <row r="12788">
          <cell r="A12788" t="str">
            <v/>
          </cell>
          <cell r="B12788" t="str">
            <v/>
          </cell>
          <cell r="C12788">
            <v>0</v>
          </cell>
          <cell r="D12788" t="str">
            <v/>
          </cell>
          <cell r="E12788">
            <v>0</v>
          </cell>
          <cell r="F12788">
            <v>0</v>
          </cell>
          <cell r="G12788">
            <v>0</v>
          </cell>
        </row>
        <row r="12789">
          <cell r="A12789" t="str">
            <v/>
          </cell>
          <cell r="B12789" t="str">
            <v/>
          </cell>
          <cell r="C12789">
            <v>0</v>
          </cell>
          <cell r="D12789" t="str">
            <v/>
          </cell>
          <cell r="E12789">
            <v>0</v>
          </cell>
          <cell r="F12789">
            <v>0</v>
          </cell>
          <cell r="G12789">
            <v>0</v>
          </cell>
        </row>
        <row r="12790">
          <cell r="A12790" t="str">
            <v/>
          </cell>
          <cell r="B12790" t="str">
            <v/>
          </cell>
          <cell r="C12790">
            <v>0</v>
          </cell>
          <cell r="D12790" t="str">
            <v/>
          </cell>
          <cell r="E12790">
            <v>0</v>
          </cell>
          <cell r="F12790">
            <v>0</v>
          </cell>
          <cell r="G12790">
            <v>0</v>
          </cell>
        </row>
        <row r="12791">
          <cell r="A12791" t="str">
            <v/>
          </cell>
          <cell r="B12791" t="str">
            <v/>
          </cell>
          <cell r="C12791">
            <v>0</v>
          </cell>
          <cell r="D12791" t="str">
            <v/>
          </cell>
          <cell r="E12791">
            <v>0</v>
          </cell>
          <cell r="F12791">
            <v>0</v>
          </cell>
          <cell r="G12791">
            <v>0</v>
          </cell>
        </row>
        <row r="12792">
          <cell r="A12792" t="str">
            <v/>
          </cell>
          <cell r="B12792" t="str">
            <v/>
          </cell>
          <cell r="C12792">
            <v>0</v>
          </cell>
          <cell r="D12792" t="str">
            <v/>
          </cell>
          <cell r="E12792">
            <v>0</v>
          </cell>
          <cell r="F12792">
            <v>0</v>
          </cell>
          <cell r="G12792">
            <v>0</v>
          </cell>
        </row>
        <row r="12793">
          <cell r="A12793" t="str">
            <v/>
          </cell>
          <cell r="B12793" t="str">
            <v/>
          </cell>
          <cell r="C12793">
            <v>0</v>
          </cell>
          <cell r="D12793" t="str">
            <v/>
          </cell>
          <cell r="E12793">
            <v>0</v>
          </cell>
          <cell r="F12793">
            <v>0</v>
          </cell>
          <cell r="G12793">
            <v>0</v>
          </cell>
        </row>
        <row r="12794">
          <cell r="A12794" t="str">
            <v/>
          </cell>
          <cell r="B12794" t="str">
            <v/>
          </cell>
          <cell r="C12794">
            <v>0</v>
          </cell>
          <cell r="D12794" t="str">
            <v/>
          </cell>
          <cell r="E12794">
            <v>0</v>
          </cell>
          <cell r="F12794">
            <v>0</v>
          </cell>
          <cell r="G12794">
            <v>0</v>
          </cell>
        </row>
        <row r="12795">
          <cell r="A12795" t="str">
            <v/>
          </cell>
          <cell r="B12795" t="str">
            <v/>
          </cell>
          <cell r="C12795">
            <v>0</v>
          </cell>
          <cell r="D12795" t="str">
            <v/>
          </cell>
          <cell r="E12795">
            <v>0</v>
          </cell>
          <cell r="F12795">
            <v>0</v>
          </cell>
          <cell r="G12795">
            <v>0</v>
          </cell>
        </row>
        <row r="12796">
          <cell r="A12796" t="str">
            <v/>
          </cell>
          <cell r="B12796" t="str">
            <v/>
          </cell>
          <cell r="C12796">
            <v>0</v>
          </cell>
          <cell r="D12796" t="str">
            <v/>
          </cell>
          <cell r="E12796">
            <v>0</v>
          </cell>
          <cell r="F12796">
            <v>0</v>
          </cell>
          <cell r="G12796">
            <v>0</v>
          </cell>
        </row>
        <row r="12797">
          <cell r="A12797">
            <v>0</v>
          </cell>
          <cell r="B12797">
            <v>0</v>
          </cell>
          <cell r="C12797">
            <v>0</v>
          </cell>
          <cell r="D12797">
            <v>0</v>
          </cell>
          <cell r="E12797">
            <v>0</v>
          </cell>
          <cell r="F12797" t="str">
            <v>Total C</v>
          </cell>
          <cell r="G12797">
            <v>0</v>
          </cell>
        </row>
        <row r="12798">
          <cell r="A12798">
            <v>0</v>
          </cell>
          <cell r="B12798">
            <v>0</v>
          </cell>
          <cell r="C12798">
            <v>0</v>
          </cell>
          <cell r="D12798">
            <v>0</v>
          </cell>
          <cell r="E12798">
            <v>0</v>
          </cell>
          <cell r="F12798">
            <v>0</v>
          </cell>
          <cell r="G12798">
            <v>0</v>
          </cell>
        </row>
        <row r="12799">
          <cell r="A12799" t="str">
            <v/>
          </cell>
          <cell r="B12799" t="str">
            <v/>
          </cell>
          <cell r="C12799">
            <v>0</v>
          </cell>
          <cell r="D12799" t="str">
            <v>Costo  Neto</v>
          </cell>
          <cell r="E12799">
            <v>0</v>
          </cell>
          <cell r="F12799" t="str">
            <v>Total D=A+B+C</v>
          </cell>
          <cell r="G12799">
            <v>0</v>
          </cell>
        </row>
        <row r="12801">
          <cell r="A12801" t="str">
            <v>ANALISIS DE PRECIOS</v>
          </cell>
          <cell r="B12801">
            <v>0</v>
          </cell>
          <cell r="C12801">
            <v>0</v>
          </cell>
          <cell r="D12801">
            <v>0</v>
          </cell>
          <cell r="E12801">
            <v>0</v>
          </cell>
          <cell r="F12801">
            <v>0</v>
          </cell>
          <cell r="G12801">
            <v>0</v>
          </cell>
        </row>
        <row r="12802">
          <cell r="A12802" t="str">
            <v>COMITENTE:</v>
          </cell>
          <cell r="B12802" t="str">
            <v>DIRECCIÓN DE ARQUITECTURA</v>
          </cell>
          <cell r="C12802">
            <v>0</v>
          </cell>
          <cell r="D12802">
            <v>0</v>
          </cell>
          <cell r="E12802">
            <v>0</v>
          </cell>
          <cell r="F12802">
            <v>0</v>
          </cell>
          <cell r="G12802">
            <v>0</v>
          </cell>
        </row>
        <row r="12803">
          <cell r="A12803" t="str">
            <v>CONTRATISTA:</v>
          </cell>
          <cell r="B12803" t="str">
            <v>FUNCIONALES SIGOP</v>
          </cell>
          <cell r="C12803">
            <v>0</v>
          </cell>
          <cell r="D12803">
            <v>0</v>
          </cell>
          <cell r="E12803">
            <v>0</v>
          </cell>
          <cell r="F12803">
            <v>0</v>
          </cell>
          <cell r="G12803">
            <v>0</v>
          </cell>
        </row>
        <row r="12804">
          <cell r="A12804" t="str">
            <v>OBRA:</v>
          </cell>
          <cell r="B12804" t="str">
            <v>PRUEBA PLANILLA DE MEDICION</v>
          </cell>
          <cell r="C12804">
            <v>0</v>
          </cell>
          <cell r="D12804">
            <v>0</v>
          </cell>
          <cell r="E12804">
            <v>0</v>
          </cell>
          <cell r="F12804" t="str">
            <v>PRECIOS A:</v>
          </cell>
          <cell r="G12804">
            <v>0</v>
          </cell>
        </row>
        <row r="12805">
          <cell r="A12805" t="str">
            <v>UBICACIÓN:</v>
          </cell>
          <cell r="B12805" t="str">
            <v>CENTRO CIVICO</v>
          </cell>
          <cell r="C12805">
            <v>0</v>
          </cell>
          <cell r="D12805">
            <v>0</v>
          </cell>
          <cell r="E12805">
            <v>0</v>
          </cell>
          <cell r="F12805">
            <v>0</v>
          </cell>
          <cell r="G12805">
            <v>0</v>
          </cell>
        </row>
        <row r="12806">
          <cell r="A12806" t="str">
            <v>RUBRO:</v>
          </cell>
          <cell r="B12806" t="str">
            <v/>
          </cell>
          <cell r="C12806" t="str">
            <v/>
          </cell>
          <cell r="D12806">
            <v>0</v>
          </cell>
          <cell r="E12806">
            <v>0</v>
          </cell>
          <cell r="F12806">
            <v>0</v>
          </cell>
          <cell r="G12806">
            <v>0</v>
          </cell>
        </row>
        <row r="12807">
          <cell r="A12807" t="str">
            <v>ITEM:</v>
          </cell>
          <cell r="B12807" t="str">
            <v/>
          </cell>
          <cell r="C12807" t="str">
            <v/>
          </cell>
          <cell r="D12807">
            <v>0</v>
          </cell>
          <cell r="E12807">
            <v>0</v>
          </cell>
          <cell r="F12807" t="str">
            <v>UNIDAD:</v>
          </cell>
          <cell r="G12807" t="str">
            <v/>
          </cell>
        </row>
        <row r="12808">
          <cell r="A12808">
            <v>0</v>
          </cell>
          <cell r="B12808">
            <v>0</v>
          </cell>
          <cell r="C12808">
            <v>0</v>
          </cell>
          <cell r="D12808">
            <v>0</v>
          </cell>
          <cell r="E12808">
            <v>0</v>
          </cell>
          <cell r="F12808">
            <v>0</v>
          </cell>
          <cell r="G12808">
            <v>0</v>
          </cell>
        </row>
        <row r="12809">
          <cell r="A12809" t="str">
            <v>DATOS REDETERMINACION</v>
          </cell>
          <cell r="B12809">
            <v>0</v>
          </cell>
          <cell r="C12809" t="str">
            <v>DESIGNACION</v>
          </cell>
          <cell r="D12809" t="str">
            <v>U</v>
          </cell>
          <cell r="E12809" t="str">
            <v>Cantidad</v>
          </cell>
          <cell r="F12809" t="str">
            <v>$ Unitarios</v>
          </cell>
          <cell r="G12809" t="str">
            <v>$ Parcial</v>
          </cell>
        </row>
        <row r="12810">
          <cell r="A12810" t="str">
            <v>CÓDIGO</v>
          </cell>
          <cell r="B12810" t="str">
            <v>DESCRIPCIÓN</v>
          </cell>
          <cell r="C12810">
            <v>0</v>
          </cell>
          <cell r="D12810">
            <v>0</v>
          </cell>
          <cell r="E12810">
            <v>0</v>
          </cell>
          <cell r="F12810">
            <v>0</v>
          </cell>
          <cell r="G12810">
            <v>0</v>
          </cell>
        </row>
        <row r="12811">
          <cell r="A12811">
            <v>0</v>
          </cell>
          <cell r="B12811">
            <v>0</v>
          </cell>
          <cell r="C12811" t="str">
            <v>A - MATERIALES</v>
          </cell>
          <cell r="D12811">
            <v>0</v>
          </cell>
          <cell r="E12811">
            <v>0</v>
          </cell>
          <cell r="F12811">
            <v>0</v>
          </cell>
          <cell r="G12811">
            <v>0</v>
          </cell>
        </row>
        <row r="12812">
          <cell r="A12812" t="str">
            <v/>
          </cell>
          <cell r="B12812" t="str">
            <v/>
          </cell>
          <cell r="C12812">
            <v>0</v>
          </cell>
          <cell r="D12812" t="str">
            <v/>
          </cell>
          <cell r="E12812">
            <v>0</v>
          </cell>
          <cell r="F12812">
            <v>0</v>
          </cell>
          <cell r="G12812">
            <v>0</v>
          </cell>
        </row>
        <row r="12813">
          <cell r="A12813" t="str">
            <v/>
          </cell>
          <cell r="B12813" t="str">
            <v/>
          </cell>
          <cell r="C12813">
            <v>0</v>
          </cell>
          <cell r="D12813" t="str">
            <v/>
          </cell>
          <cell r="E12813">
            <v>0</v>
          </cell>
          <cell r="F12813">
            <v>0</v>
          </cell>
          <cell r="G12813">
            <v>0</v>
          </cell>
        </row>
        <row r="12814">
          <cell r="A12814" t="str">
            <v/>
          </cell>
          <cell r="B12814" t="str">
            <v/>
          </cell>
          <cell r="C12814">
            <v>0</v>
          </cell>
          <cell r="D12814" t="str">
            <v/>
          </cell>
          <cell r="E12814">
            <v>0</v>
          </cell>
          <cell r="F12814">
            <v>0</v>
          </cell>
          <cell r="G12814">
            <v>0</v>
          </cell>
        </row>
        <row r="12815">
          <cell r="A12815" t="str">
            <v/>
          </cell>
          <cell r="B12815" t="str">
            <v/>
          </cell>
          <cell r="C12815">
            <v>0</v>
          </cell>
          <cell r="D12815" t="str">
            <v/>
          </cell>
          <cell r="E12815">
            <v>0</v>
          </cell>
          <cell r="F12815">
            <v>0</v>
          </cell>
          <cell r="G12815">
            <v>0</v>
          </cell>
        </row>
        <row r="12816">
          <cell r="A12816" t="str">
            <v/>
          </cell>
          <cell r="B12816" t="str">
            <v/>
          </cell>
          <cell r="C12816">
            <v>0</v>
          </cell>
          <cell r="D12816" t="str">
            <v/>
          </cell>
          <cell r="E12816">
            <v>0</v>
          </cell>
          <cell r="F12816">
            <v>0</v>
          </cell>
          <cell r="G12816">
            <v>0</v>
          </cell>
        </row>
        <row r="12817">
          <cell r="A12817" t="str">
            <v/>
          </cell>
          <cell r="B12817" t="str">
            <v/>
          </cell>
          <cell r="C12817">
            <v>0</v>
          </cell>
          <cell r="D12817" t="str">
            <v/>
          </cell>
          <cell r="E12817">
            <v>0</v>
          </cell>
          <cell r="F12817">
            <v>0</v>
          </cell>
          <cell r="G12817">
            <v>0</v>
          </cell>
        </row>
        <row r="12818">
          <cell r="A12818" t="str">
            <v/>
          </cell>
          <cell r="B12818" t="str">
            <v/>
          </cell>
          <cell r="C12818">
            <v>0</v>
          </cell>
          <cell r="D12818" t="str">
            <v/>
          </cell>
          <cell r="E12818">
            <v>0</v>
          </cell>
          <cell r="F12818">
            <v>0</v>
          </cell>
          <cell r="G12818">
            <v>0</v>
          </cell>
        </row>
        <row r="12819">
          <cell r="A12819" t="str">
            <v/>
          </cell>
          <cell r="B12819" t="str">
            <v/>
          </cell>
          <cell r="C12819">
            <v>0</v>
          </cell>
          <cell r="D12819" t="str">
            <v/>
          </cell>
          <cell r="E12819">
            <v>0</v>
          </cell>
          <cell r="F12819">
            <v>0</v>
          </cell>
          <cell r="G12819">
            <v>0</v>
          </cell>
        </row>
        <row r="12820">
          <cell r="A12820" t="str">
            <v/>
          </cell>
          <cell r="B12820" t="str">
            <v/>
          </cell>
          <cell r="C12820">
            <v>0</v>
          </cell>
          <cell r="D12820" t="str">
            <v/>
          </cell>
          <cell r="E12820">
            <v>0</v>
          </cell>
          <cell r="F12820">
            <v>0</v>
          </cell>
          <cell r="G12820">
            <v>0</v>
          </cell>
        </row>
        <row r="12821">
          <cell r="A12821" t="str">
            <v/>
          </cell>
          <cell r="B12821" t="str">
            <v/>
          </cell>
          <cell r="C12821">
            <v>0</v>
          </cell>
          <cell r="D12821" t="str">
            <v/>
          </cell>
          <cell r="E12821">
            <v>0</v>
          </cell>
          <cell r="F12821">
            <v>0</v>
          </cell>
          <cell r="G12821">
            <v>0</v>
          </cell>
        </row>
        <row r="12822">
          <cell r="A12822" t="str">
            <v/>
          </cell>
          <cell r="B12822" t="str">
            <v/>
          </cell>
          <cell r="C12822">
            <v>0</v>
          </cell>
          <cell r="D12822" t="str">
            <v/>
          </cell>
          <cell r="E12822">
            <v>0</v>
          </cell>
          <cell r="F12822">
            <v>0</v>
          </cell>
          <cell r="G12822">
            <v>0</v>
          </cell>
        </row>
        <row r="12823">
          <cell r="A12823" t="str">
            <v/>
          </cell>
          <cell r="B12823" t="str">
            <v/>
          </cell>
          <cell r="C12823">
            <v>0</v>
          </cell>
          <cell r="D12823" t="str">
            <v/>
          </cell>
          <cell r="E12823">
            <v>0</v>
          </cell>
          <cell r="F12823">
            <v>0</v>
          </cell>
          <cell r="G12823">
            <v>0</v>
          </cell>
        </row>
        <row r="12824">
          <cell r="A12824" t="str">
            <v/>
          </cell>
          <cell r="B12824" t="str">
            <v/>
          </cell>
          <cell r="C12824">
            <v>0</v>
          </cell>
          <cell r="D12824" t="str">
            <v/>
          </cell>
          <cell r="E12824">
            <v>0</v>
          </cell>
          <cell r="F12824">
            <v>0</v>
          </cell>
          <cell r="G12824">
            <v>0</v>
          </cell>
        </row>
        <row r="12825">
          <cell r="A12825" t="str">
            <v/>
          </cell>
          <cell r="B12825" t="str">
            <v/>
          </cell>
          <cell r="C12825">
            <v>0</v>
          </cell>
          <cell r="D12825" t="str">
            <v/>
          </cell>
          <cell r="E12825">
            <v>0</v>
          </cell>
          <cell r="F12825">
            <v>0</v>
          </cell>
          <cell r="G12825">
            <v>0</v>
          </cell>
        </row>
        <row r="12826">
          <cell r="A12826">
            <v>0</v>
          </cell>
          <cell r="B12826">
            <v>0</v>
          </cell>
          <cell r="C12826">
            <v>0</v>
          </cell>
          <cell r="D12826">
            <v>0</v>
          </cell>
          <cell r="E12826">
            <v>0</v>
          </cell>
          <cell r="F12826" t="str">
            <v>Total A</v>
          </cell>
          <cell r="G12826">
            <v>0</v>
          </cell>
        </row>
        <row r="12827">
          <cell r="A12827">
            <v>0</v>
          </cell>
          <cell r="B12827">
            <v>0</v>
          </cell>
          <cell r="C12827" t="str">
            <v>B - MANO DE OBRA</v>
          </cell>
          <cell r="D12827">
            <v>0</v>
          </cell>
          <cell r="E12827">
            <v>0</v>
          </cell>
          <cell r="F12827">
            <v>0</v>
          </cell>
          <cell r="G12827">
            <v>0</v>
          </cell>
        </row>
        <row r="12828">
          <cell r="A12828" t="str">
            <v/>
          </cell>
          <cell r="B12828">
            <v>0</v>
          </cell>
          <cell r="C12828">
            <v>0</v>
          </cell>
          <cell r="D12828" t="str">
            <v/>
          </cell>
          <cell r="E12828">
            <v>0</v>
          </cell>
          <cell r="F12828">
            <v>0</v>
          </cell>
          <cell r="G12828">
            <v>0</v>
          </cell>
        </row>
        <row r="12829">
          <cell r="A12829" t="str">
            <v/>
          </cell>
          <cell r="B12829">
            <v>0</v>
          </cell>
          <cell r="C12829">
            <v>0</v>
          </cell>
          <cell r="D12829" t="str">
            <v/>
          </cell>
          <cell r="E12829">
            <v>0</v>
          </cell>
          <cell r="F12829">
            <v>0</v>
          </cell>
          <cell r="G12829">
            <v>0</v>
          </cell>
        </row>
        <row r="12830">
          <cell r="A12830" t="str">
            <v/>
          </cell>
          <cell r="B12830">
            <v>0</v>
          </cell>
          <cell r="C12830">
            <v>0</v>
          </cell>
          <cell r="D12830" t="str">
            <v/>
          </cell>
          <cell r="E12830">
            <v>0</v>
          </cell>
          <cell r="F12830">
            <v>0</v>
          </cell>
          <cell r="G12830">
            <v>0</v>
          </cell>
        </row>
        <row r="12831">
          <cell r="A12831" t="str">
            <v/>
          </cell>
          <cell r="B12831">
            <v>0</v>
          </cell>
          <cell r="C12831">
            <v>0</v>
          </cell>
          <cell r="D12831" t="str">
            <v/>
          </cell>
          <cell r="E12831">
            <v>0</v>
          </cell>
          <cell r="F12831">
            <v>0</v>
          </cell>
          <cell r="G12831">
            <v>0</v>
          </cell>
        </row>
        <row r="12832">
          <cell r="A12832" t="str">
            <v/>
          </cell>
          <cell r="B12832">
            <v>0</v>
          </cell>
          <cell r="C12832">
            <v>0</v>
          </cell>
          <cell r="D12832" t="str">
            <v/>
          </cell>
          <cell r="E12832">
            <v>0</v>
          </cell>
          <cell r="F12832">
            <v>0</v>
          </cell>
          <cell r="G12832">
            <v>0</v>
          </cell>
        </row>
        <row r="12833">
          <cell r="A12833" t="str">
            <v/>
          </cell>
          <cell r="B12833">
            <v>0</v>
          </cell>
          <cell r="C12833">
            <v>0</v>
          </cell>
          <cell r="D12833" t="str">
            <v/>
          </cell>
          <cell r="E12833">
            <v>0</v>
          </cell>
          <cell r="F12833">
            <v>0</v>
          </cell>
          <cell r="G12833">
            <v>0</v>
          </cell>
        </row>
        <row r="12834">
          <cell r="A12834" t="str">
            <v/>
          </cell>
          <cell r="B12834">
            <v>0</v>
          </cell>
          <cell r="C12834">
            <v>0</v>
          </cell>
          <cell r="D12834" t="str">
            <v/>
          </cell>
          <cell r="E12834">
            <v>0</v>
          </cell>
          <cell r="F12834">
            <v>0</v>
          </cell>
          <cell r="G12834">
            <v>0</v>
          </cell>
        </row>
        <row r="12835">
          <cell r="A12835" t="str">
            <v/>
          </cell>
          <cell r="B12835">
            <v>0</v>
          </cell>
          <cell r="C12835">
            <v>0</v>
          </cell>
          <cell r="D12835" t="str">
            <v/>
          </cell>
          <cell r="E12835">
            <v>0</v>
          </cell>
          <cell r="F12835">
            <v>0</v>
          </cell>
          <cell r="G12835">
            <v>0</v>
          </cell>
        </row>
        <row r="12836">
          <cell r="A12836">
            <v>0</v>
          </cell>
          <cell r="B12836">
            <v>0</v>
          </cell>
          <cell r="C12836">
            <v>0</v>
          </cell>
          <cell r="D12836">
            <v>0</v>
          </cell>
          <cell r="E12836">
            <v>0</v>
          </cell>
          <cell r="F12836" t="str">
            <v>Total B</v>
          </cell>
          <cell r="G12836">
            <v>0</v>
          </cell>
        </row>
        <row r="12837">
          <cell r="A12837">
            <v>0</v>
          </cell>
          <cell r="B12837">
            <v>0</v>
          </cell>
          <cell r="C12837" t="str">
            <v>C - EQUIPOS</v>
          </cell>
          <cell r="D12837">
            <v>0</v>
          </cell>
          <cell r="E12837">
            <v>0</v>
          </cell>
          <cell r="F12837">
            <v>0</v>
          </cell>
          <cell r="G12837">
            <v>0</v>
          </cell>
        </row>
        <row r="12838">
          <cell r="A12838" t="str">
            <v/>
          </cell>
          <cell r="B12838" t="str">
            <v/>
          </cell>
          <cell r="C12838">
            <v>0</v>
          </cell>
          <cell r="D12838" t="str">
            <v/>
          </cell>
          <cell r="E12838">
            <v>0</v>
          </cell>
          <cell r="F12838">
            <v>0</v>
          </cell>
          <cell r="G12838">
            <v>0</v>
          </cell>
        </row>
        <row r="12839">
          <cell r="A12839" t="str">
            <v/>
          </cell>
          <cell r="B12839" t="str">
            <v/>
          </cell>
          <cell r="C12839">
            <v>0</v>
          </cell>
          <cell r="D12839" t="str">
            <v/>
          </cell>
          <cell r="E12839">
            <v>0</v>
          </cell>
          <cell r="F12839">
            <v>0</v>
          </cell>
          <cell r="G12839">
            <v>0</v>
          </cell>
        </row>
        <row r="12840">
          <cell r="A12840" t="str">
            <v/>
          </cell>
          <cell r="B12840" t="str">
            <v/>
          </cell>
          <cell r="C12840">
            <v>0</v>
          </cell>
          <cell r="D12840" t="str">
            <v/>
          </cell>
          <cell r="E12840">
            <v>0</v>
          </cell>
          <cell r="F12840">
            <v>0</v>
          </cell>
          <cell r="G12840">
            <v>0</v>
          </cell>
        </row>
        <row r="12841">
          <cell r="A12841" t="str">
            <v/>
          </cell>
          <cell r="B12841" t="str">
            <v/>
          </cell>
          <cell r="C12841">
            <v>0</v>
          </cell>
          <cell r="D12841" t="str">
            <v/>
          </cell>
          <cell r="E12841">
            <v>0</v>
          </cell>
          <cell r="F12841">
            <v>0</v>
          </cell>
          <cell r="G12841">
            <v>0</v>
          </cell>
        </row>
        <row r="12842">
          <cell r="A12842" t="str">
            <v/>
          </cell>
          <cell r="B12842" t="str">
            <v/>
          </cell>
          <cell r="C12842">
            <v>0</v>
          </cell>
          <cell r="D12842" t="str">
            <v/>
          </cell>
          <cell r="E12842">
            <v>0</v>
          </cell>
          <cell r="F12842">
            <v>0</v>
          </cell>
          <cell r="G12842">
            <v>0</v>
          </cell>
        </row>
        <row r="12843">
          <cell r="A12843" t="str">
            <v/>
          </cell>
          <cell r="B12843" t="str">
            <v/>
          </cell>
          <cell r="C12843">
            <v>0</v>
          </cell>
          <cell r="D12843" t="str">
            <v/>
          </cell>
          <cell r="E12843">
            <v>0</v>
          </cell>
          <cell r="F12843">
            <v>0</v>
          </cell>
          <cell r="G12843">
            <v>0</v>
          </cell>
        </row>
        <row r="12844">
          <cell r="A12844" t="str">
            <v/>
          </cell>
          <cell r="B12844" t="str">
            <v/>
          </cell>
          <cell r="C12844">
            <v>0</v>
          </cell>
          <cell r="D12844" t="str">
            <v/>
          </cell>
          <cell r="E12844">
            <v>0</v>
          </cell>
          <cell r="F12844">
            <v>0</v>
          </cell>
          <cell r="G12844">
            <v>0</v>
          </cell>
        </row>
        <row r="12845">
          <cell r="A12845" t="str">
            <v/>
          </cell>
          <cell r="B12845" t="str">
            <v/>
          </cell>
          <cell r="C12845">
            <v>0</v>
          </cell>
          <cell r="D12845" t="str">
            <v/>
          </cell>
          <cell r="E12845">
            <v>0</v>
          </cell>
          <cell r="F12845">
            <v>0</v>
          </cell>
          <cell r="G12845">
            <v>0</v>
          </cell>
        </row>
        <row r="12846">
          <cell r="A12846" t="str">
            <v/>
          </cell>
          <cell r="B12846" t="str">
            <v/>
          </cell>
          <cell r="C12846">
            <v>0</v>
          </cell>
          <cell r="D12846" t="str">
            <v/>
          </cell>
          <cell r="E12846">
            <v>0</v>
          </cell>
          <cell r="F12846">
            <v>0</v>
          </cell>
          <cell r="G12846">
            <v>0</v>
          </cell>
        </row>
        <row r="12847">
          <cell r="A12847">
            <v>0</v>
          </cell>
          <cell r="B12847">
            <v>0</v>
          </cell>
          <cell r="C12847">
            <v>0</v>
          </cell>
          <cell r="D12847">
            <v>0</v>
          </cell>
          <cell r="E12847">
            <v>0</v>
          </cell>
          <cell r="F12847" t="str">
            <v>Total C</v>
          </cell>
          <cell r="G12847">
            <v>0</v>
          </cell>
        </row>
        <row r="12848">
          <cell r="A12848">
            <v>0</v>
          </cell>
          <cell r="B12848">
            <v>0</v>
          </cell>
          <cell r="C12848">
            <v>0</v>
          </cell>
          <cell r="D12848">
            <v>0</v>
          </cell>
          <cell r="E12848">
            <v>0</v>
          </cell>
          <cell r="F12848">
            <v>0</v>
          </cell>
          <cell r="G12848">
            <v>0</v>
          </cell>
        </row>
        <row r="12849">
          <cell r="A12849" t="str">
            <v/>
          </cell>
          <cell r="B12849" t="str">
            <v/>
          </cell>
          <cell r="C12849">
            <v>0</v>
          </cell>
          <cell r="D12849" t="str">
            <v>Costo  Neto</v>
          </cell>
          <cell r="E12849">
            <v>0</v>
          </cell>
          <cell r="F12849" t="str">
            <v>Total D=A+B+C</v>
          </cell>
          <cell r="G12849">
            <v>0</v>
          </cell>
        </row>
        <row r="12851">
          <cell r="A12851" t="str">
            <v>ANALISIS DE PRECIOS</v>
          </cell>
          <cell r="B12851">
            <v>0</v>
          </cell>
          <cell r="C12851">
            <v>0</v>
          </cell>
          <cell r="D12851">
            <v>0</v>
          </cell>
          <cell r="E12851">
            <v>0</v>
          </cell>
          <cell r="F12851">
            <v>0</v>
          </cell>
          <cell r="G12851">
            <v>0</v>
          </cell>
        </row>
        <row r="12852">
          <cell r="A12852" t="str">
            <v>COMITENTE:</v>
          </cell>
          <cell r="B12852" t="str">
            <v>DIRECCIÓN DE ARQUITECTURA</v>
          </cell>
          <cell r="C12852">
            <v>0</v>
          </cell>
          <cell r="D12852">
            <v>0</v>
          </cell>
          <cell r="E12852">
            <v>0</v>
          </cell>
          <cell r="F12852">
            <v>0</v>
          </cell>
          <cell r="G12852">
            <v>0</v>
          </cell>
        </row>
        <row r="12853">
          <cell r="A12853" t="str">
            <v>CONTRATISTA:</v>
          </cell>
          <cell r="B12853" t="str">
            <v>FUNCIONALES SIGOP</v>
          </cell>
          <cell r="C12853">
            <v>0</v>
          </cell>
          <cell r="D12853">
            <v>0</v>
          </cell>
          <cell r="E12853">
            <v>0</v>
          </cell>
          <cell r="F12853">
            <v>0</v>
          </cell>
          <cell r="G12853">
            <v>0</v>
          </cell>
        </row>
        <row r="12854">
          <cell r="A12854" t="str">
            <v>OBRA:</v>
          </cell>
          <cell r="B12854" t="str">
            <v>PRUEBA PLANILLA DE MEDICION</v>
          </cell>
          <cell r="C12854">
            <v>0</v>
          </cell>
          <cell r="D12854">
            <v>0</v>
          </cell>
          <cell r="E12854">
            <v>0</v>
          </cell>
          <cell r="F12854" t="str">
            <v>PRECIOS A:</v>
          </cell>
          <cell r="G12854">
            <v>0</v>
          </cell>
        </row>
        <row r="12855">
          <cell r="A12855" t="str">
            <v>UBICACIÓN:</v>
          </cell>
          <cell r="B12855" t="str">
            <v>CENTRO CIVICO</v>
          </cell>
          <cell r="C12855">
            <v>0</v>
          </cell>
          <cell r="D12855">
            <v>0</v>
          </cell>
          <cell r="E12855">
            <v>0</v>
          </cell>
          <cell r="F12855">
            <v>0</v>
          </cell>
          <cell r="G12855">
            <v>0</v>
          </cell>
        </row>
        <row r="12856">
          <cell r="A12856" t="str">
            <v>RUBRO:</v>
          </cell>
          <cell r="B12856" t="str">
            <v/>
          </cell>
          <cell r="C12856" t="str">
            <v/>
          </cell>
          <cell r="D12856">
            <v>0</v>
          </cell>
          <cell r="E12856">
            <v>0</v>
          </cell>
          <cell r="F12856">
            <v>0</v>
          </cell>
          <cell r="G12856">
            <v>0</v>
          </cell>
        </row>
        <row r="12857">
          <cell r="A12857" t="str">
            <v>ITEM:</v>
          </cell>
          <cell r="B12857" t="str">
            <v/>
          </cell>
          <cell r="C12857" t="str">
            <v/>
          </cell>
          <cell r="D12857">
            <v>0</v>
          </cell>
          <cell r="E12857">
            <v>0</v>
          </cell>
          <cell r="F12857" t="str">
            <v>UNIDAD:</v>
          </cell>
          <cell r="G12857" t="str">
            <v/>
          </cell>
        </row>
        <row r="12858">
          <cell r="A12858">
            <v>0</v>
          </cell>
          <cell r="B12858">
            <v>0</v>
          </cell>
          <cell r="C12858">
            <v>0</v>
          </cell>
          <cell r="D12858">
            <v>0</v>
          </cell>
          <cell r="E12858">
            <v>0</v>
          </cell>
          <cell r="F12858">
            <v>0</v>
          </cell>
          <cell r="G12858">
            <v>0</v>
          </cell>
        </row>
        <row r="12859">
          <cell r="A12859" t="str">
            <v>DATOS REDETERMINACION</v>
          </cell>
          <cell r="B12859">
            <v>0</v>
          </cell>
          <cell r="C12859" t="str">
            <v>DESIGNACION</v>
          </cell>
          <cell r="D12859" t="str">
            <v>U</v>
          </cell>
          <cell r="E12859" t="str">
            <v>Cantidad</v>
          </cell>
          <cell r="F12859" t="str">
            <v>$ Unitarios</v>
          </cell>
          <cell r="G12859" t="str">
            <v>$ Parcial</v>
          </cell>
        </row>
        <row r="12860">
          <cell r="A12860" t="str">
            <v>CÓDIGO</v>
          </cell>
          <cell r="B12860" t="str">
            <v>DESCRIPCIÓN</v>
          </cell>
          <cell r="C12860">
            <v>0</v>
          </cell>
          <cell r="D12860">
            <v>0</v>
          </cell>
          <cell r="E12860">
            <v>0</v>
          </cell>
          <cell r="F12860">
            <v>0</v>
          </cell>
          <cell r="G12860">
            <v>0</v>
          </cell>
        </row>
        <row r="12861">
          <cell r="A12861">
            <v>0</v>
          </cell>
          <cell r="B12861">
            <v>0</v>
          </cell>
          <cell r="C12861" t="str">
            <v>A - MATERIALES</v>
          </cell>
          <cell r="D12861">
            <v>0</v>
          </cell>
          <cell r="E12861">
            <v>0</v>
          </cell>
          <cell r="F12861">
            <v>0</v>
          </cell>
          <cell r="G12861">
            <v>0</v>
          </cell>
        </row>
        <row r="12862">
          <cell r="A12862" t="str">
            <v/>
          </cell>
          <cell r="B12862" t="str">
            <v/>
          </cell>
          <cell r="C12862">
            <v>0</v>
          </cell>
          <cell r="D12862" t="str">
            <v/>
          </cell>
          <cell r="E12862">
            <v>0</v>
          </cell>
          <cell r="F12862">
            <v>0</v>
          </cell>
          <cell r="G12862">
            <v>0</v>
          </cell>
        </row>
        <row r="12863">
          <cell r="A12863" t="str">
            <v/>
          </cell>
          <cell r="B12863" t="str">
            <v/>
          </cell>
          <cell r="C12863">
            <v>0</v>
          </cell>
          <cell r="D12863" t="str">
            <v/>
          </cell>
          <cell r="E12863">
            <v>0</v>
          </cell>
          <cell r="F12863">
            <v>0</v>
          </cell>
          <cell r="G12863">
            <v>0</v>
          </cell>
        </row>
        <row r="12864">
          <cell r="A12864" t="str">
            <v/>
          </cell>
          <cell r="B12864" t="str">
            <v/>
          </cell>
          <cell r="C12864">
            <v>0</v>
          </cell>
          <cell r="D12864" t="str">
            <v/>
          </cell>
          <cell r="E12864">
            <v>0</v>
          </cell>
          <cell r="F12864">
            <v>0</v>
          </cell>
          <cell r="G12864">
            <v>0</v>
          </cell>
        </row>
        <row r="12865">
          <cell r="A12865" t="str">
            <v/>
          </cell>
          <cell r="B12865" t="str">
            <v/>
          </cell>
          <cell r="C12865">
            <v>0</v>
          </cell>
          <cell r="D12865" t="str">
            <v/>
          </cell>
          <cell r="E12865">
            <v>0</v>
          </cell>
          <cell r="F12865">
            <v>0</v>
          </cell>
          <cell r="G12865">
            <v>0</v>
          </cell>
        </row>
        <row r="12866">
          <cell r="A12866" t="str">
            <v/>
          </cell>
          <cell r="B12866" t="str">
            <v/>
          </cell>
          <cell r="C12866">
            <v>0</v>
          </cell>
          <cell r="D12866" t="str">
            <v/>
          </cell>
          <cell r="E12866">
            <v>0</v>
          </cell>
          <cell r="F12866">
            <v>0</v>
          </cell>
          <cell r="G12866">
            <v>0</v>
          </cell>
        </row>
        <row r="12867">
          <cell r="A12867" t="str">
            <v/>
          </cell>
          <cell r="B12867" t="str">
            <v/>
          </cell>
          <cell r="C12867">
            <v>0</v>
          </cell>
          <cell r="D12867" t="str">
            <v/>
          </cell>
          <cell r="E12867">
            <v>0</v>
          </cell>
          <cell r="F12867">
            <v>0</v>
          </cell>
          <cell r="G12867">
            <v>0</v>
          </cell>
        </row>
        <row r="12868">
          <cell r="A12868" t="str">
            <v/>
          </cell>
          <cell r="B12868" t="str">
            <v/>
          </cell>
          <cell r="C12868">
            <v>0</v>
          </cell>
          <cell r="D12868" t="str">
            <v/>
          </cell>
          <cell r="E12868">
            <v>0</v>
          </cell>
          <cell r="F12868">
            <v>0</v>
          </cell>
          <cell r="G12868">
            <v>0</v>
          </cell>
        </row>
        <row r="12869">
          <cell r="A12869" t="str">
            <v/>
          </cell>
          <cell r="B12869" t="str">
            <v/>
          </cell>
          <cell r="C12869">
            <v>0</v>
          </cell>
          <cell r="D12869" t="str">
            <v/>
          </cell>
          <cell r="E12869">
            <v>0</v>
          </cell>
          <cell r="F12869">
            <v>0</v>
          </cell>
          <cell r="G12869">
            <v>0</v>
          </cell>
        </row>
        <row r="12870">
          <cell r="A12870" t="str">
            <v/>
          </cell>
          <cell r="B12870" t="str">
            <v/>
          </cell>
          <cell r="C12870">
            <v>0</v>
          </cell>
          <cell r="D12870" t="str">
            <v/>
          </cell>
          <cell r="E12870">
            <v>0</v>
          </cell>
          <cell r="F12870">
            <v>0</v>
          </cell>
          <cell r="G12870">
            <v>0</v>
          </cell>
        </row>
        <row r="12871">
          <cell r="A12871" t="str">
            <v/>
          </cell>
          <cell r="B12871" t="str">
            <v/>
          </cell>
          <cell r="C12871">
            <v>0</v>
          </cell>
          <cell r="D12871" t="str">
            <v/>
          </cell>
          <cell r="E12871">
            <v>0</v>
          </cell>
          <cell r="F12871">
            <v>0</v>
          </cell>
          <cell r="G12871">
            <v>0</v>
          </cell>
        </row>
        <row r="12872">
          <cell r="A12872" t="str">
            <v/>
          </cell>
          <cell r="B12872" t="str">
            <v/>
          </cell>
          <cell r="C12872">
            <v>0</v>
          </cell>
          <cell r="D12872" t="str">
            <v/>
          </cell>
          <cell r="E12872">
            <v>0</v>
          </cell>
          <cell r="F12872">
            <v>0</v>
          </cell>
          <cell r="G12872">
            <v>0</v>
          </cell>
        </row>
        <row r="12873">
          <cell r="A12873" t="str">
            <v/>
          </cell>
          <cell r="B12873" t="str">
            <v/>
          </cell>
          <cell r="C12873">
            <v>0</v>
          </cell>
          <cell r="D12873" t="str">
            <v/>
          </cell>
          <cell r="E12873">
            <v>0</v>
          </cell>
          <cell r="F12873">
            <v>0</v>
          </cell>
          <cell r="G12873">
            <v>0</v>
          </cell>
        </row>
        <row r="12874">
          <cell r="A12874" t="str">
            <v/>
          </cell>
          <cell r="B12874" t="str">
            <v/>
          </cell>
          <cell r="C12874">
            <v>0</v>
          </cell>
          <cell r="D12874" t="str">
            <v/>
          </cell>
          <cell r="E12874">
            <v>0</v>
          </cell>
          <cell r="F12874">
            <v>0</v>
          </cell>
          <cell r="G12874">
            <v>0</v>
          </cell>
        </row>
        <row r="12875">
          <cell r="A12875" t="str">
            <v/>
          </cell>
          <cell r="B12875" t="str">
            <v/>
          </cell>
          <cell r="C12875">
            <v>0</v>
          </cell>
          <cell r="D12875" t="str">
            <v/>
          </cell>
          <cell r="E12875">
            <v>0</v>
          </cell>
          <cell r="F12875">
            <v>0</v>
          </cell>
          <cell r="G12875">
            <v>0</v>
          </cell>
        </row>
        <row r="12876">
          <cell r="A12876">
            <v>0</v>
          </cell>
          <cell r="B12876">
            <v>0</v>
          </cell>
          <cell r="C12876">
            <v>0</v>
          </cell>
          <cell r="D12876">
            <v>0</v>
          </cell>
          <cell r="E12876">
            <v>0</v>
          </cell>
          <cell r="F12876" t="str">
            <v>Total A</v>
          </cell>
          <cell r="G12876">
            <v>0</v>
          </cell>
        </row>
        <row r="12877">
          <cell r="A12877">
            <v>0</v>
          </cell>
          <cell r="B12877">
            <v>0</v>
          </cell>
          <cell r="C12877" t="str">
            <v>B - MANO DE OBRA</v>
          </cell>
          <cell r="D12877">
            <v>0</v>
          </cell>
          <cell r="E12877">
            <v>0</v>
          </cell>
          <cell r="F12877">
            <v>0</v>
          </cell>
          <cell r="G12877">
            <v>0</v>
          </cell>
        </row>
        <row r="12878">
          <cell r="A12878" t="str">
            <v/>
          </cell>
          <cell r="B12878">
            <v>0</v>
          </cell>
          <cell r="C12878">
            <v>0</v>
          </cell>
          <cell r="D12878" t="str">
            <v/>
          </cell>
          <cell r="E12878">
            <v>0</v>
          </cell>
          <cell r="F12878">
            <v>0</v>
          </cell>
          <cell r="G12878">
            <v>0</v>
          </cell>
        </row>
        <row r="12879">
          <cell r="A12879" t="str">
            <v/>
          </cell>
          <cell r="B12879">
            <v>0</v>
          </cell>
          <cell r="C12879">
            <v>0</v>
          </cell>
          <cell r="D12879" t="str">
            <v/>
          </cell>
          <cell r="E12879">
            <v>0</v>
          </cell>
          <cell r="F12879">
            <v>0</v>
          </cell>
          <cell r="G12879">
            <v>0</v>
          </cell>
        </row>
        <row r="12880">
          <cell r="A12880" t="str">
            <v/>
          </cell>
          <cell r="B12880">
            <v>0</v>
          </cell>
          <cell r="C12880">
            <v>0</v>
          </cell>
          <cell r="D12880" t="str">
            <v/>
          </cell>
          <cell r="E12880">
            <v>0</v>
          </cell>
          <cell r="F12880">
            <v>0</v>
          </cell>
          <cell r="G12880">
            <v>0</v>
          </cell>
        </row>
        <row r="12881">
          <cell r="A12881" t="str">
            <v/>
          </cell>
          <cell r="B12881">
            <v>0</v>
          </cell>
          <cell r="C12881">
            <v>0</v>
          </cell>
          <cell r="D12881" t="str">
            <v/>
          </cell>
          <cell r="E12881">
            <v>0</v>
          </cell>
          <cell r="F12881">
            <v>0</v>
          </cell>
          <cell r="G12881">
            <v>0</v>
          </cell>
        </row>
        <row r="12882">
          <cell r="A12882" t="str">
            <v/>
          </cell>
          <cell r="B12882">
            <v>0</v>
          </cell>
          <cell r="C12882">
            <v>0</v>
          </cell>
          <cell r="D12882" t="str">
            <v/>
          </cell>
          <cell r="E12882">
            <v>0</v>
          </cell>
          <cell r="F12882">
            <v>0</v>
          </cell>
          <cell r="G12882">
            <v>0</v>
          </cell>
        </row>
        <row r="12883">
          <cell r="A12883" t="str">
            <v/>
          </cell>
          <cell r="B12883">
            <v>0</v>
          </cell>
          <cell r="C12883">
            <v>0</v>
          </cell>
          <cell r="D12883" t="str">
            <v/>
          </cell>
          <cell r="E12883">
            <v>0</v>
          </cell>
          <cell r="F12883">
            <v>0</v>
          </cell>
          <cell r="G12883">
            <v>0</v>
          </cell>
        </row>
        <row r="12884">
          <cell r="A12884" t="str">
            <v/>
          </cell>
          <cell r="B12884">
            <v>0</v>
          </cell>
          <cell r="C12884">
            <v>0</v>
          </cell>
          <cell r="D12884" t="str">
            <v/>
          </cell>
          <cell r="E12884">
            <v>0</v>
          </cell>
          <cell r="F12884">
            <v>0</v>
          </cell>
          <cell r="G12884">
            <v>0</v>
          </cell>
        </row>
        <row r="12885">
          <cell r="A12885" t="str">
            <v/>
          </cell>
          <cell r="B12885">
            <v>0</v>
          </cell>
          <cell r="C12885">
            <v>0</v>
          </cell>
          <cell r="D12885" t="str">
            <v/>
          </cell>
          <cell r="E12885">
            <v>0</v>
          </cell>
          <cell r="F12885">
            <v>0</v>
          </cell>
          <cell r="G12885">
            <v>0</v>
          </cell>
        </row>
        <row r="12886">
          <cell r="A12886">
            <v>0</v>
          </cell>
          <cell r="B12886">
            <v>0</v>
          </cell>
          <cell r="C12886">
            <v>0</v>
          </cell>
          <cell r="D12886">
            <v>0</v>
          </cell>
          <cell r="E12886">
            <v>0</v>
          </cell>
          <cell r="F12886" t="str">
            <v>Total B</v>
          </cell>
          <cell r="G12886">
            <v>0</v>
          </cell>
        </row>
        <row r="12887">
          <cell r="A12887">
            <v>0</v>
          </cell>
          <cell r="B12887">
            <v>0</v>
          </cell>
          <cell r="C12887" t="str">
            <v>C - EQUIPOS</v>
          </cell>
          <cell r="D12887">
            <v>0</v>
          </cell>
          <cell r="E12887">
            <v>0</v>
          </cell>
          <cell r="F12887">
            <v>0</v>
          </cell>
          <cell r="G12887">
            <v>0</v>
          </cell>
        </row>
        <row r="12888">
          <cell r="A12888" t="str">
            <v/>
          </cell>
          <cell r="B12888" t="str">
            <v/>
          </cell>
          <cell r="C12888">
            <v>0</v>
          </cell>
          <cell r="D12888" t="str">
            <v/>
          </cell>
          <cell r="E12888">
            <v>0</v>
          </cell>
          <cell r="F12888">
            <v>0</v>
          </cell>
          <cell r="G12888">
            <v>0</v>
          </cell>
        </row>
        <row r="12889">
          <cell r="A12889" t="str">
            <v/>
          </cell>
          <cell r="B12889" t="str">
            <v/>
          </cell>
          <cell r="C12889">
            <v>0</v>
          </cell>
          <cell r="D12889" t="str">
            <v/>
          </cell>
          <cell r="E12889">
            <v>0</v>
          </cell>
          <cell r="F12889">
            <v>0</v>
          </cell>
          <cell r="G12889">
            <v>0</v>
          </cell>
        </row>
        <row r="12890">
          <cell r="A12890" t="str">
            <v/>
          </cell>
          <cell r="B12890" t="str">
            <v/>
          </cell>
          <cell r="C12890">
            <v>0</v>
          </cell>
          <cell r="D12890" t="str">
            <v/>
          </cell>
          <cell r="E12890">
            <v>0</v>
          </cell>
          <cell r="F12890">
            <v>0</v>
          </cell>
          <cell r="G12890">
            <v>0</v>
          </cell>
        </row>
        <row r="12891">
          <cell r="A12891" t="str">
            <v/>
          </cell>
          <cell r="B12891" t="str">
            <v/>
          </cell>
          <cell r="C12891">
            <v>0</v>
          </cell>
          <cell r="D12891" t="str">
            <v/>
          </cell>
          <cell r="E12891">
            <v>0</v>
          </cell>
          <cell r="F12891">
            <v>0</v>
          </cell>
          <cell r="G12891">
            <v>0</v>
          </cell>
        </row>
        <row r="12892">
          <cell r="A12892" t="str">
            <v/>
          </cell>
          <cell r="B12892" t="str">
            <v/>
          </cell>
          <cell r="C12892">
            <v>0</v>
          </cell>
          <cell r="D12892" t="str">
            <v/>
          </cell>
          <cell r="E12892">
            <v>0</v>
          </cell>
          <cell r="F12892">
            <v>0</v>
          </cell>
          <cell r="G12892">
            <v>0</v>
          </cell>
        </row>
        <row r="12893">
          <cell r="A12893" t="str">
            <v/>
          </cell>
          <cell r="B12893" t="str">
            <v/>
          </cell>
          <cell r="C12893">
            <v>0</v>
          </cell>
          <cell r="D12893" t="str">
            <v/>
          </cell>
          <cell r="E12893">
            <v>0</v>
          </cell>
          <cell r="F12893">
            <v>0</v>
          </cell>
          <cell r="G12893">
            <v>0</v>
          </cell>
        </row>
        <row r="12894">
          <cell r="A12894" t="str">
            <v/>
          </cell>
          <cell r="B12894" t="str">
            <v/>
          </cell>
          <cell r="C12894">
            <v>0</v>
          </cell>
          <cell r="D12894" t="str">
            <v/>
          </cell>
          <cell r="E12894">
            <v>0</v>
          </cell>
          <cell r="F12894">
            <v>0</v>
          </cell>
          <cell r="G12894">
            <v>0</v>
          </cell>
        </row>
        <row r="12895">
          <cell r="A12895" t="str">
            <v/>
          </cell>
          <cell r="B12895" t="str">
            <v/>
          </cell>
          <cell r="C12895">
            <v>0</v>
          </cell>
          <cell r="D12895" t="str">
            <v/>
          </cell>
          <cell r="E12895">
            <v>0</v>
          </cell>
          <cell r="F12895">
            <v>0</v>
          </cell>
          <cell r="G12895">
            <v>0</v>
          </cell>
        </row>
        <row r="12896">
          <cell r="A12896" t="str">
            <v/>
          </cell>
          <cell r="B12896" t="str">
            <v/>
          </cell>
          <cell r="C12896">
            <v>0</v>
          </cell>
          <cell r="D12896" t="str">
            <v/>
          </cell>
          <cell r="E12896">
            <v>0</v>
          </cell>
          <cell r="F12896">
            <v>0</v>
          </cell>
          <cell r="G12896">
            <v>0</v>
          </cell>
        </row>
        <row r="12897">
          <cell r="A12897">
            <v>0</v>
          </cell>
          <cell r="B12897">
            <v>0</v>
          </cell>
          <cell r="C12897">
            <v>0</v>
          </cell>
          <cell r="D12897">
            <v>0</v>
          </cell>
          <cell r="E12897">
            <v>0</v>
          </cell>
          <cell r="F12897" t="str">
            <v>Total C</v>
          </cell>
          <cell r="G12897">
            <v>0</v>
          </cell>
        </row>
        <row r="12898">
          <cell r="A12898">
            <v>0</v>
          </cell>
          <cell r="B12898">
            <v>0</v>
          </cell>
          <cell r="C12898">
            <v>0</v>
          </cell>
          <cell r="D12898">
            <v>0</v>
          </cell>
          <cell r="E12898">
            <v>0</v>
          </cell>
          <cell r="F12898">
            <v>0</v>
          </cell>
          <cell r="G12898">
            <v>0</v>
          </cell>
        </row>
        <row r="12899">
          <cell r="A12899" t="str">
            <v/>
          </cell>
          <cell r="B12899" t="str">
            <v/>
          </cell>
          <cell r="C12899">
            <v>0</v>
          </cell>
          <cell r="D12899" t="str">
            <v>Costo  Neto</v>
          </cell>
          <cell r="E12899">
            <v>0</v>
          </cell>
          <cell r="F12899" t="str">
            <v>Total D=A+B+C</v>
          </cell>
          <cell r="G12899">
            <v>0</v>
          </cell>
        </row>
        <row r="12901">
          <cell r="A12901" t="str">
            <v>ANALISIS DE PRECIOS</v>
          </cell>
          <cell r="B12901">
            <v>0</v>
          </cell>
          <cell r="C12901">
            <v>0</v>
          </cell>
          <cell r="D12901">
            <v>0</v>
          </cell>
          <cell r="E12901">
            <v>0</v>
          </cell>
          <cell r="F12901">
            <v>0</v>
          </cell>
          <cell r="G12901">
            <v>0</v>
          </cell>
        </row>
        <row r="12902">
          <cell r="A12902" t="str">
            <v>COMITENTE:</v>
          </cell>
          <cell r="B12902" t="str">
            <v>DIRECCIÓN DE ARQUITECTURA</v>
          </cell>
          <cell r="C12902">
            <v>0</v>
          </cell>
          <cell r="D12902">
            <v>0</v>
          </cell>
          <cell r="E12902">
            <v>0</v>
          </cell>
          <cell r="F12902">
            <v>0</v>
          </cell>
          <cell r="G12902">
            <v>0</v>
          </cell>
        </row>
        <row r="12903">
          <cell r="A12903" t="str">
            <v>CONTRATISTA:</v>
          </cell>
          <cell r="B12903" t="str">
            <v>FUNCIONALES SIGOP</v>
          </cell>
          <cell r="C12903">
            <v>0</v>
          </cell>
          <cell r="D12903">
            <v>0</v>
          </cell>
          <cell r="E12903">
            <v>0</v>
          </cell>
          <cell r="F12903">
            <v>0</v>
          </cell>
          <cell r="G12903">
            <v>0</v>
          </cell>
        </row>
        <row r="12904">
          <cell r="A12904" t="str">
            <v>OBRA:</v>
          </cell>
          <cell r="B12904" t="str">
            <v>PRUEBA PLANILLA DE MEDICION</v>
          </cell>
          <cell r="C12904">
            <v>0</v>
          </cell>
          <cell r="D12904">
            <v>0</v>
          </cell>
          <cell r="E12904">
            <v>0</v>
          </cell>
          <cell r="F12904" t="str">
            <v>PRECIOS A:</v>
          </cell>
          <cell r="G12904">
            <v>0</v>
          </cell>
        </row>
        <row r="12905">
          <cell r="A12905" t="str">
            <v>UBICACIÓN:</v>
          </cell>
          <cell r="B12905" t="str">
            <v>CENTRO CIVICO</v>
          </cell>
          <cell r="C12905">
            <v>0</v>
          </cell>
          <cell r="D12905">
            <v>0</v>
          </cell>
          <cell r="E12905">
            <v>0</v>
          </cell>
          <cell r="F12905">
            <v>0</v>
          </cell>
          <cell r="G12905">
            <v>0</v>
          </cell>
        </row>
        <row r="12906">
          <cell r="A12906" t="str">
            <v>RUBRO:</v>
          </cell>
          <cell r="B12906" t="str">
            <v/>
          </cell>
          <cell r="C12906" t="str">
            <v/>
          </cell>
          <cell r="D12906">
            <v>0</v>
          </cell>
          <cell r="E12906">
            <v>0</v>
          </cell>
          <cell r="F12906">
            <v>0</v>
          </cell>
          <cell r="G12906">
            <v>0</v>
          </cell>
        </row>
        <row r="12907">
          <cell r="A12907" t="str">
            <v>ITEM:</v>
          </cell>
          <cell r="B12907" t="str">
            <v/>
          </cell>
          <cell r="C12907" t="str">
            <v/>
          </cell>
          <cell r="D12907">
            <v>0</v>
          </cell>
          <cell r="E12907">
            <v>0</v>
          </cell>
          <cell r="F12907" t="str">
            <v>UNIDAD:</v>
          </cell>
          <cell r="G12907" t="str">
            <v/>
          </cell>
        </row>
        <row r="12908">
          <cell r="A12908">
            <v>0</v>
          </cell>
          <cell r="B12908">
            <v>0</v>
          </cell>
          <cell r="C12908">
            <v>0</v>
          </cell>
          <cell r="D12908">
            <v>0</v>
          </cell>
          <cell r="E12908">
            <v>0</v>
          </cell>
          <cell r="F12908">
            <v>0</v>
          </cell>
          <cell r="G12908">
            <v>0</v>
          </cell>
        </row>
        <row r="12909">
          <cell r="A12909" t="str">
            <v>DATOS REDETERMINACION</v>
          </cell>
          <cell r="B12909">
            <v>0</v>
          </cell>
          <cell r="C12909" t="str">
            <v>DESIGNACION</v>
          </cell>
          <cell r="D12909" t="str">
            <v>U</v>
          </cell>
          <cell r="E12909" t="str">
            <v>Cantidad</v>
          </cell>
          <cell r="F12909" t="str">
            <v>$ Unitarios</v>
          </cell>
          <cell r="G12909" t="str">
            <v>$ Parcial</v>
          </cell>
        </row>
        <row r="12910">
          <cell r="A12910" t="str">
            <v>CÓDIGO</v>
          </cell>
          <cell r="B12910" t="str">
            <v>DESCRIPCIÓN</v>
          </cell>
          <cell r="C12910">
            <v>0</v>
          </cell>
          <cell r="D12910">
            <v>0</v>
          </cell>
          <cell r="E12910">
            <v>0</v>
          </cell>
          <cell r="F12910">
            <v>0</v>
          </cell>
          <cell r="G12910">
            <v>0</v>
          </cell>
        </row>
        <row r="12911">
          <cell r="A12911">
            <v>0</v>
          </cell>
          <cell r="B12911">
            <v>0</v>
          </cell>
          <cell r="C12911" t="str">
            <v>A - MATERIALES</v>
          </cell>
          <cell r="D12911">
            <v>0</v>
          </cell>
          <cell r="E12911">
            <v>0</v>
          </cell>
          <cell r="F12911">
            <v>0</v>
          </cell>
          <cell r="G12911">
            <v>0</v>
          </cell>
        </row>
        <row r="12912">
          <cell r="A12912" t="str">
            <v/>
          </cell>
          <cell r="B12912" t="str">
            <v/>
          </cell>
          <cell r="C12912">
            <v>0</v>
          </cell>
          <cell r="D12912" t="str">
            <v/>
          </cell>
          <cell r="E12912">
            <v>0</v>
          </cell>
          <cell r="F12912">
            <v>0</v>
          </cell>
          <cell r="G12912">
            <v>0</v>
          </cell>
        </row>
        <row r="12913">
          <cell r="A12913" t="str">
            <v/>
          </cell>
          <cell r="B12913" t="str">
            <v/>
          </cell>
          <cell r="C12913">
            <v>0</v>
          </cell>
          <cell r="D12913" t="str">
            <v/>
          </cell>
          <cell r="E12913">
            <v>0</v>
          </cell>
          <cell r="F12913">
            <v>0</v>
          </cell>
          <cell r="G12913">
            <v>0</v>
          </cell>
        </row>
        <row r="12914">
          <cell r="A12914" t="str">
            <v/>
          </cell>
          <cell r="B12914" t="str">
            <v/>
          </cell>
          <cell r="C12914">
            <v>0</v>
          </cell>
          <cell r="D12914" t="str">
            <v/>
          </cell>
          <cell r="E12914">
            <v>0</v>
          </cell>
          <cell r="F12914">
            <v>0</v>
          </cell>
          <cell r="G12914">
            <v>0</v>
          </cell>
        </row>
        <row r="12915">
          <cell r="A12915" t="str">
            <v/>
          </cell>
          <cell r="B12915" t="str">
            <v/>
          </cell>
          <cell r="C12915">
            <v>0</v>
          </cell>
          <cell r="D12915" t="str">
            <v/>
          </cell>
          <cell r="E12915">
            <v>0</v>
          </cell>
          <cell r="F12915">
            <v>0</v>
          </cell>
          <cell r="G12915">
            <v>0</v>
          </cell>
        </row>
        <row r="12916">
          <cell r="A12916" t="str">
            <v/>
          </cell>
          <cell r="B12916" t="str">
            <v/>
          </cell>
          <cell r="C12916">
            <v>0</v>
          </cell>
          <cell r="D12916" t="str">
            <v/>
          </cell>
          <cell r="E12916">
            <v>0</v>
          </cell>
          <cell r="F12916">
            <v>0</v>
          </cell>
          <cell r="G12916">
            <v>0</v>
          </cell>
        </row>
        <row r="12917">
          <cell r="A12917" t="str">
            <v/>
          </cell>
          <cell r="B12917" t="str">
            <v/>
          </cell>
          <cell r="C12917">
            <v>0</v>
          </cell>
          <cell r="D12917" t="str">
            <v/>
          </cell>
          <cell r="E12917">
            <v>0</v>
          </cell>
          <cell r="F12917">
            <v>0</v>
          </cell>
          <cell r="G12917">
            <v>0</v>
          </cell>
        </row>
        <row r="12918">
          <cell r="A12918" t="str">
            <v/>
          </cell>
          <cell r="B12918" t="str">
            <v/>
          </cell>
          <cell r="C12918">
            <v>0</v>
          </cell>
          <cell r="D12918" t="str">
            <v/>
          </cell>
          <cell r="E12918">
            <v>0</v>
          </cell>
          <cell r="F12918">
            <v>0</v>
          </cell>
          <cell r="G12918">
            <v>0</v>
          </cell>
        </row>
        <row r="12919">
          <cell r="A12919" t="str">
            <v/>
          </cell>
          <cell r="B12919" t="str">
            <v/>
          </cell>
          <cell r="C12919">
            <v>0</v>
          </cell>
          <cell r="D12919" t="str">
            <v/>
          </cell>
          <cell r="E12919">
            <v>0</v>
          </cell>
          <cell r="F12919">
            <v>0</v>
          </cell>
          <cell r="G12919">
            <v>0</v>
          </cell>
        </row>
        <row r="12920">
          <cell r="A12920" t="str">
            <v/>
          </cell>
          <cell r="B12920" t="str">
            <v/>
          </cell>
          <cell r="C12920">
            <v>0</v>
          </cell>
          <cell r="D12920" t="str">
            <v/>
          </cell>
          <cell r="E12920">
            <v>0</v>
          </cell>
          <cell r="F12920">
            <v>0</v>
          </cell>
          <cell r="G12920">
            <v>0</v>
          </cell>
        </row>
        <row r="12921">
          <cell r="A12921" t="str">
            <v/>
          </cell>
          <cell r="B12921" t="str">
            <v/>
          </cell>
          <cell r="C12921">
            <v>0</v>
          </cell>
          <cell r="D12921" t="str">
            <v/>
          </cell>
          <cell r="E12921">
            <v>0</v>
          </cell>
          <cell r="F12921">
            <v>0</v>
          </cell>
          <cell r="G12921">
            <v>0</v>
          </cell>
        </row>
        <row r="12922">
          <cell r="A12922" t="str">
            <v/>
          </cell>
          <cell r="B12922" t="str">
            <v/>
          </cell>
          <cell r="C12922">
            <v>0</v>
          </cell>
          <cell r="D12922" t="str">
            <v/>
          </cell>
          <cell r="E12922">
            <v>0</v>
          </cell>
          <cell r="F12922">
            <v>0</v>
          </cell>
          <cell r="G12922">
            <v>0</v>
          </cell>
        </row>
        <row r="12923">
          <cell r="A12923" t="str">
            <v/>
          </cell>
          <cell r="B12923" t="str">
            <v/>
          </cell>
          <cell r="C12923">
            <v>0</v>
          </cell>
          <cell r="D12923" t="str">
            <v/>
          </cell>
          <cell r="E12923">
            <v>0</v>
          </cell>
          <cell r="F12923">
            <v>0</v>
          </cell>
          <cell r="G12923">
            <v>0</v>
          </cell>
        </row>
        <row r="12924">
          <cell r="A12924" t="str">
            <v/>
          </cell>
          <cell r="B12924" t="str">
            <v/>
          </cell>
          <cell r="C12924">
            <v>0</v>
          </cell>
          <cell r="D12924" t="str">
            <v/>
          </cell>
          <cell r="E12924">
            <v>0</v>
          </cell>
          <cell r="F12924">
            <v>0</v>
          </cell>
          <cell r="G12924">
            <v>0</v>
          </cell>
        </row>
        <row r="12925">
          <cell r="A12925" t="str">
            <v/>
          </cell>
          <cell r="B12925" t="str">
            <v/>
          </cell>
          <cell r="C12925">
            <v>0</v>
          </cell>
          <cell r="D12925" t="str">
            <v/>
          </cell>
          <cell r="E12925">
            <v>0</v>
          </cell>
          <cell r="F12925">
            <v>0</v>
          </cell>
          <cell r="G12925">
            <v>0</v>
          </cell>
        </row>
        <row r="12926">
          <cell r="A12926">
            <v>0</v>
          </cell>
          <cell r="B12926">
            <v>0</v>
          </cell>
          <cell r="C12926">
            <v>0</v>
          </cell>
          <cell r="D12926">
            <v>0</v>
          </cell>
          <cell r="E12926">
            <v>0</v>
          </cell>
          <cell r="F12926" t="str">
            <v>Total A</v>
          </cell>
          <cell r="G12926">
            <v>0</v>
          </cell>
        </row>
        <row r="12927">
          <cell r="A12927">
            <v>0</v>
          </cell>
          <cell r="B12927">
            <v>0</v>
          </cell>
          <cell r="C12927" t="str">
            <v>B - MANO DE OBRA</v>
          </cell>
          <cell r="D12927">
            <v>0</v>
          </cell>
          <cell r="E12927">
            <v>0</v>
          </cell>
          <cell r="F12927">
            <v>0</v>
          </cell>
          <cell r="G12927">
            <v>0</v>
          </cell>
        </row>
        <row r="12928">
          <cell r="A12928" t="str">
            <v/>
          </cell>
          <cell r="B12928">
            <v>0</v>
          </cell>
          <cell r="C12928">
            <v>0</v>
          </cell>
          <cell r="D12928" t="str">
            <v/>
          </cell>
          <cell r="E12928">
            <v>0</v>
          </cell>
          <cell r="F12928">
            <v>0</v>
          </cell>
          <cell r="G12928">
            <v>0</v>
          </cell>
        </row>
        <row r="12929">
          <cell r="A12929" t="str">
            <v/>
          </cell>
          <cell r="B12929">
            <v>0</v>
          </cell>
          <cell r="C12929">
            <v>0</v>
          </cell>
          <cell r="D12929" t="str">
            <v/>
          </cell>
          <cell r="E12929">
            <v>0</v>
          </cell>
          <cell r="F12929">
            <v>0</v>
          </cell>
          <cell r="G12929">
            <v>0</v>
          </cell>
        </row>
        <row r="12930">
          <cell r="A12930" t="str">
            <v/>
          </cell>
          <cell r="B12930">
            <v>0</v>
          </cell>
          <cell r="C12930">
            <v>0</v>
          </cell>
          <cell r="D12930" t="str">
            <v/>
          </cell>
          <cell r="E12930">
            <v>0</v>
          </cell>
          <cell r="F12930">
            <v>0</v>
          </cell>
          <cell r="G12930">
            <v>0</v>
          </cell>
        </row>
        <row r="12931">
          <cell r="A12931" t="str">
            <v/>
          </cell>
          <cell r="B12931">
            <v>0</v>
          </cell>
          <cell r="C12931">
            <v>0</v>
          </cell>
          <cell r="D12931" t="str">
            <v/>
          </cell>
          <cell r="E12931">
            <v>0</v>
          </cell>
          <cell r="F12931">
            <v>0</v>
          </cell>
          <cell r="G12931">
            <v>0</v>
          </cell>
        </row>
        <row r="12932">
          <cell r="A12932" t="str">
            <v/>
          </cell>
          <cell r="B12932">
            <v>0</v>
          </cell>
          <cell r="C12932">
            <v>0</v>
          </cell>
          <cell r="D12932" t="str">
            <v/>
          </cell>
          <cell r="E12932">
            <v>0</v>
          </cell>
          <cell r="F12932">
            <v>0</v>
          </cell>
          <cell r="G12932">
            <v>0</v>
          </cell>
        </row>
        <row r="12933">
          <cell r="A12933" t="str">
            <v/>
          </cell>
          <cell r="B12933">
            <v>0</v>
          </cell>
          <cell r="C12933">
            <v>0</v>
          </cell>
          <cell r="D12933" t="str">
            <v/>
          </cell>
          <cell r="E12933">
            <v>0</v>
          </cell>
          <cell r="F12933">
            <v>0</v>
          </cell>
          <cell r="G12933">
            <v>0</v>
          </cell>
        </row>
        <row r="12934">
          <cell r="A12934" t="str">
            <v/>
          </cell>
          <cell r="B12934">
            <v>0</v>
          </cell>
          <cell r="C12934">
            <v>0</v>
          </cell>
          <cell r="D12934" t="str">
            <v/>
          </cell>
          <cell r="E12934">
            <v>0</v>
          </cell>
          <cell r="F12934">
            <v>0</v>
          </cell>
          <cell r="G12934">
            <v>0</v>
          </cell>
        </row>
        <row r="12935">
          <cell r="A12935" t="str">
            <v/>
          </cell>
          <cell r="B12935">
            <v>0</v>
          </cell>
          <cell r="C12935">
            <v>0</v>
          </cell>
          <cell r="D12935" t="str">
            <v/>
          </cell>
          <cell r="E12935">
            <v>0</v>
          </cell>
          <cell r="F12935">
            <v>0</v>
          </cell>
          <cell r="G12935">
            <v>0</v>
          </cell>
        </row>
        <row r="12936">
          <cell r="A12936">
            <v>0</v>
          </cell>
          <cell r="B12936">
            <v>0</v>
          </cell>
          <cell r="C12936">
            <v>0</v>
          </cell>
          <cell r="D12936">
            <v>0</v>
          </cell>
          <cell r="E12936">
            <v>0</v>
          </cell>
          <cell r="F12936" t="str">
            <v>Total B</v>
          </cell>
          <cell r="G12936">
            <v>0</v>
          </cell>
        </row>
        <row r="12937">
          <cell r="A12937">
            <v>0</v>
          </cell>
          <cell r="B12937">
            <v>0</v>
          </cell>
          <cell r="C12937" t="str">
            <v>C - EQUIPOS</v>
          </cell>
          <cell r="D12937">
            <v>0</v>
          </cell>
          <cell r="E12937">
            <v>0</v>
          </cell>
          <cell r="F12937">
            <v>0</v>
          </cell>
          <cell r="G12937">
            <v>0</v>
          </cell>
        </row>
        <row r="12938">
          <cell r="A12938" t="str">
            <v/>
          </cell>
          <cell r="B12938" t="str">
            <v/>
          </cell>
          <cell r="C12938">
            <v>0</v>
          </cell>
          <cell r="D12938" t="str">
            <v/>
          </cell>
          <cell r="E12938">
            <v>0</v>
          </cell>
          <cell r="F12938">
            <v>0</v>
          </cell>
          <cell r="G12938">
            <v>0</v>
          </cell>
        </row>
        <row r="12939">
          <cell r="A12939" t="str">
            <v/>
          </cell>
          <cell r="B12939" t="str">
            <v/>
          </cell>
          <cell r="C12939">
            <v>0</v>
          </cell>
          <cell r="D12939" t="str">
            <v/>
          </cell>
          <cell r="E12939">
            <v>0</v>
          </cell>
          <cell r="F12939">
            <v>0</v>
          </cell>
          <cell r="G12939">
            <v>0</v>
          </cell>
        </row>
        <row r="12940">
          <cell r="A12940" t="str">
            <v/>
          </cell>
          <cell r="B12940" t="str">
            <v/>
          </cell>
          <cell r="C12940">
            <v>0</v>
          </cell>
          <cell r="D12940" t="str">
            <v/>
          </cell>
          <cell r="E12940">
            <v>0</v>
          </cell>
          <cell r="F12940">
            <v>0</v>
          </cell>
          <cell r="G12940">
            <v>0</v>
          </cell>
        </row>
        <row r="12941">
          <cell r="A12941" t="str">
            <v/>
          </cell>
          <cell r="B12941" t="str">
            <v/>
          </cell>
          <cell r="C12941">
            <v>0</v>
          </cell>
          <cell r="D12941" t="str">
            <v/>
          </cell>
          <cell r="E12941">
            <v>0</v>
          </cell>
          <cell r="F12941">
            <v>0</v>
          </cell>
          <cell r="G12941">
            <v>0</v>
          </cell>
        </row>
        <row r="12942">
          <cell r="A12942" t="str">
            <v/>
          </cell>
          <cell r="B12942" t="str">
            <v/>
          </cell>
          <cell r="C12942">
            <v>0</v>
          </cell>
          <cell r="D12942" t="str">
            <v/>
          </cell>
          <cell r="E12942">
            <v>0</v>
          </cell>
          <cell r="F12942">
            <v>0</v>
          </cell>
          <cell r="G12942">
            <v>0</v>
          </cell>
        </row>
        <row r="12943">
          <cell r="A12943" t="str">
            <v/>
          </cell>
          <cell r="B12943" t="str">
            <v/>
          </cell>
          <cell r="C12943">
            <v>0</v>
          </cell>
          <cell r="D12943" t="str">
            <v/>
          </cell>
          <cell r="E12943">
            <v>0</v>
          </cell>
          <cell r="F12943">
            <v>0</v>
          </cell>
          <cell r="G12943">
            <v>0</v>
          </cell>
        </row>
        <row r="12944">
          <cell r="A12944" t="str">
            <v/>
          </cell>
          <cell r="B12944" t="str">
            <v/>
          </cell>
          <cell r="C12944">
            <v>0</v>
          </cell>
          <cell r="D12944" t="str">
            <v/>
          </cell>
          <cell r="E12944">
            <v>0</v>
          </cell>
          <cell r="F12944">
            <v>0</v>
          </cell>
          <cell r="G12944">
            <v>0</v>
          </cell>
        </row>
        <row r="12945">
          <cell r="A12945" t="str">
            <v/>
          </cell>
          <cell r="B12945" t="str">
            <v/>
          </cell>
          <cell r="C12945">
            <v>0</v>
          </cell>
          <cell r="D12945" t="str">
            <v/>
          </cell>
          <cell r="E12945">
            <v>0</v>
          </cell>
          <cell r="F12945">
            <v>0</v>
          </cell>
          <cell r="G12945">
            <v>0</v>
          </cell>
        </row>
        <row r="12946">
          <cell r="A12946" t="str">
            <v/>
          </cell>
          <cell r="B12946" t="str">
            <v/>
          </cell>
          <cell r="C12946">
            <v>0</v>
          </cell>
          <cell r="D12946" t="str">
            <v/>
          </cell>
          <cell r="E12946">
            <v>0</v>
          </cell>
          <cell r="F12946">
            <v>0</v>
          </cell>
          <cell r="G12946">
            <v>0</v>
          </cell>
        </row>
        <row r="12947">
          <cell r="A12947">
            <v>0</v>
          </cell>
          <cell r="B12947">
            <v>0</v>
          </cell>
          <cell r="C12947">
            <v>0</v>
          </cell>
          <cell r="D12947">
            <v>0</v>
          </cell>
          <cell r="E12947">
            <v>0</v>
          </cell>
          <cell r="F12947" t="str">
            <v>Total C</v>
          </cell>
          <cell r="G12947">
            <v>0</v>
          </cell>
        </row>
        <row r="12948">
          <cell r="A12948">
            <v>0</v>
          </cell>
          <cell r="B12948">
            <v>0</v>
          </cell>
          <cell r="C12948">
            <v>0</v>
          </cell>
          <cell r="D12948">
            <v>0</v>
          </cell>
          <cell r="E12948">
            <v>0</v>
          </cell>
          <cell r="F12948">
            <v>0</v>
          </cell>
          <cell r="G12948">
            <v>0</v>
          </cell>
        </row>
        <row r="12949">
          <cell r="A12949" t="str">
            <v/>
          </cell>
          <cell r="B12949" t="str">
            <v/>
          </cell>
          <cell r="C12949">
            <v>0</v>
          </cell>
          <cell r="D12949" t="str">
            <v>Costo  Neto</v>
          </cell>
          <cell r="E12949">
            <v>0</v>
          </cell>
          <cell r="F12949" t="str">
            <v>Total D=A+B+C</v>
          </cell>
          <cell r="G12949">
            <v>0</v>
          </cell>
        </row>
        <row r="12951">
          <cell r="A12951" t="str">
            <v>ANALISIS DE PRECIOS</v>
          </cell>
          <cell r="B12951">
            <v>0</v>
          </cell>
          <cell r="C12951">
            <v>0</v>
          </cell>
          <cell r="D12951">
            <v>0</v>
          </cell>
          <cell r="E12951">
            <v>0</v>
          </cell>
          <cell r="F12951">
            <v>0</v>
          </cell>
          <cell r="G12951">
            <v>0</v>
          </cell>
        </row>
        <row r="12952">
          <cell r="A12952" t="str">
            <v>COMITENTE:</v>
          </cell>
          <cell r="B12952" t="str">
            <v>DIRECCIÓN DE ARQUITECTURA</v>
          </cell>
          <cell r="C12952">
            <v>0</v>
          </cell>
          <cell r="D12952">
            <v>0</v>
          </cell>
          <cell r="E12952">
            <v>0</v>
          </cell>
          <cell r="F12952">
            <v>0</v>
          </cell>
          <cell r="G12952">
            <v>0</v>
          </cell>
        </row>
        <row r="12953">
          <cell r="A12953" t="str">
            <v>CONTRATISTA:</v>
          </cell>
          <cell r="B12953" t="str">
            <v>FUNCIONALES SIGOP</v>
          </cell>
          <cell r="C12953">
            <v>0</v>
          </cell>
          <cell r="D12953">
            <v>0</v>
          </cell>
          <cell r="E12953">
            <v>0</v>
          </cell>
          <cell r="F12953">
            <v>0</v>
          </cell>
          <cell r="G12953">
            <v>0</v>
          </cell>
        </row>
        <row r="12954">
          <cell r="A12954" t="str">
            <v>OBRA:</v>
          </cell>
          <cell r="B12954" t="str">
            <v>PRUEBA PLANILLA DE MEDICION</v>
          </cell>
          <cell r="C12954">
            <v>0</v>
          </cell>
          <cell r="D12954">
            <v>0</v>
          </cell>
          <cell r="E12954">
            <v>0</v>
          </cell>
          <cell r="F12954" t="str">
            <v>PRECIOS A:</v>
          </cell>
          <cell r="G12954">
            <v>0</v>
          </cell>
        </row>
        <row r="12955">
          <cell r="A12955" t="str">
            <v>UBICACIÓN:</v>
          </cell>
          <cell r="B12955" t="str">
            <v>CENTRO CIVICO</v>
          </cell>
          <cell r="C12955">
            <v>0</v>
          </cell>
          <cell r="D12955">
            <v>0</v>
          </cell>
          <cell r="E12955">
            <v>0</v>
          </cell>
          <cell r="F12955">
            <v>0</v>
          </cell>
          <cell r="G12955">
            <v>0</v>
          </cell>
        </row>
        <row r="12956">
          <cell r="A12956" t="str">
            <v>RUBRO:</v>
          </cell>
          <cell r="B12956" t="str">
            <v/>
          </cell>
          <cell r="C12956" t="str">
            <v/>
          </cell>
          <cell r="D12956">
            <v>0</v>
          </cell>
          <cell r="E12956">
            <v>0</v>
          </cell>
          <cell r="F12956">
            <v>0</v>
          </cell>
          <cell r="G12956">
            <v>0</v>
          </cell>
        </row>
        <row r="12957">
          <cell r="A12957" t="str">
            <v>ITEM:</v>
          </cell>
          <cell r="B12957" t="str">
            <v/>
          </cell>
          <cell r="C12957" t="str">
            <v/>
          </cell>
          <cell r="D12957">
            <v>0</v>
          </cell>
          <cell r="E12957">
            <v>0</v>
          </cell>
          <cell r="F12957" t="str">
            <v>UNIDAD:</v>
          </cell>
          <cell r="G12957" t="str">
            <v/>
          </cell>
        </row>
        <row r="12958">
          <cell r="A12958">
            <v>0</v>
          </cell>
          <cell r="B12958">
            <v>0</v>
          </cell>
          <cell r="C12958">
            <v>0</v>
          </cell>
          <cell r="D12958">
            <v>0</v>
          </cell>
          <cell r="E12958">
            <v>0</v>
          </cell>
          <cell r="F12958">
            <v>0</v>
          </cell>
          <cell r="G12958">
            <v>0</v>
          </cell>
        </row>
        <row r="12959">
          <cell r="A12959" t="str">
            <v>DATOS REDETERMINACION</v>
          </cell>
          <cell r="B12959">
            <v>0</v>
          </cell>
          <cell r="C12959" t="str">
            <v>DESIGNACION</v>
          </cell>
          <cell r="D12959" t="str">
            <v>U</v>
          </cell>
          <cell r="E12959" t="str">
            <v>Cantidad</v>
          </cell>
          <cell r="F12959" t="str">
            <v>$ Unitarios</v>
          </cell>
          <cell r="G12959" t="str">
            <v>$ Parcial</v>
          </cell>
        </row>
        <row r="12960">
          <cell r="A12960" t="str">
            <v>CÓDIGO</v>
          </cell>
          <cell r="B12960" t="str">
            <v>DESCRIPCIÓN</v>
          </cell>
          <cell r="C12960">
            <v>0</v>
          </cell>
          <cell r="D12960">
            <v>0</v>
          </cell>
          <cell r="E12960">
            <v>0</v>
          </cell>
          <cell r="F12960">
            <v>0</v>
          </cell>
          <cell r="G12960">
            <v>0</v>
          </cell>
        </row>
        <row r="12961">
          <cell r="A12961">
            <v>0</v>
          </cell>
          <cell r="B12961">
            <v>0</v>
          </cell>
          <cell r="C12961" t="str">
            <v>A - MATERIALES</v>
          </cell>
          <cell r="D12961">
            <v>0</v>
          </cell>
          <cell r="E12961">
            <v>0</v>
          </cell>
          <cell r="F12961">
            <v>0</v>
          </cell>
          <cell r="G12961">
            <v>0</v>
          </cell>
        </row>
        <row r="12962">
          <cell r="A12962" t="str">
            <v/>
          </cell>
          <cell r="B12962" t="str">
            <v/>
          </cell>
          <cell r="C12962">
            <v>0</v>
          </cell>
          <cell r="D12962" t="str">
            <v/>
          </cell>
          <cell r="E12962">
            <v>0</v>
          </cell>
          <cell r="F12962">
            <v>0</v>
          </cell>
          <cell r="G12962">
            <v>0</v>
          </cell>
        </row>
        <row r="12963">
          <cell r="A12963" t="str">
            <v/>
          </cell>
          <cell r="B12963" t="str">
            <v/>
          </cell>
          <cell r="C12963">
            <v>0</v>
          </cell>
          <cell r="D12963" t="str">
            <v/>
          </cell>
          <cell r="E12963">
            <v>0</v>
          </cell>
          <cell r="F12963">
            <v>0</v>
          </cell>
          <cell r="G12963">
            <v>0</v>
          </cell>
        </row>
        <row r="12964">
          <cell r="A12964" t="str">
            <v/>
          </cell>
          <cell r="B12964" t="str">
            <v/>
          </cell>
          <cell r="C12964">
            <v>0</v>
          </cell>
          <cell r="D12964" t="str">
            <v/>
          </cell>
          <cell r="E12964">
            <v>0</v>
          </cell>
          <cell r="F12964">
            <v>0</v>
          </cell>
          <cell r="G12964">
            <v>0</v>
          </cell>
        </row>
        <row r="12965">
          <cell r="A12965" t="str">
            <v/>
          </cell>
          <cell r="B12965" t="str">
            <v/>
          </cell>
          <cell r="C12965">
            <v>0</v>
          </cell>
          <cell r="D12965" t="str">
            <v/>
          </cell>
          <cell r="E12965">
            <v>0</v>
          </cell>
          <cell r="F12965">
            <v>0</v>
          </cell>
          <cell r="G12965">
            <v>0</v>
          </cell>
        </row>
        <row r="12966">
          <cell r="A12966" t="str">
            <v/>
          </cell>
          <cell r="B12966" t="str">
            <v/>
          </cell>
          <cell r="C12966">
            <v>0</v>
          </cell>
          <cell r="D12966" t="str">
            <v/>
          </cell>
          <cell r="E12966">
            <v>0</v>
          </cell>
          <cell r="F12966">
            <v>0</v>
          </cell>
          <cell r="G12966">
            <v>0</v>
          </cell>
        </row>
        <row r="12967">
          <cell r="A12967" t="str">
            <v/>
          </cell>
          <cell r="B12967" t="str">
            <v/>
          </cell>
          <cell r="C12967">
            <v>0</v>
          </cell>
          <cell r="D12967" t="str">
            <v/>
          </cell>
          <cell r="E12967">
            <v>0</v>
          </cell>
          <cell r="F12967">
            <v>0</v>
          </cell>
          <cell r="G12967">
            <v>0</v>
          </cell>
        </row>
        <row r="12968">
          <cell r="A12968" t="str">
            <v/>
          </cell>
          <cell r="B12968" t="str">
            <v/>
          </cell>
          <cell r="C12968">
            <v>0</v>
          </cell>
          <cell r="D12968" t="str">
            <v/>
          </cell>
          <cell r="E12968">
            <v>0</v>
          </cell>
          <cell r="F12968">
            <v>0</v>
          </cell>
          <cell r="G12968">
            <v>0</v>
          </cell>
        </row>
        <row r="12969">
          <cell r="A12969" t="str">
            <v/>
          </cell>
          <cell r="B12969" t="str">
            <v/>
          </cell>
          <cell r="C12969">
            <v>0</v>
          </cell>
          <cell r="D12969" t="str">
            <v/>
          </cell>
          <cell r="E12969">
            <v>0</v>
          </cell>
          <cell r="F12969">
            <v>0</v>
          </cell>
          <cell r="G12969">
            <v>0</v>
          </cell>
        </row>
        <row r="12970">
          <cell r="A12970" t="str">
            <v/>
          </cell>
          <cell r="B12970" t="str">
            <v/>
          </cell>
          <cell r="C12970">
            <v>0</v>
          </cell>
          <cell r="D12970" t="str">
            <v/>
          </cell>
          <cell r="E12970">
            <v>0</v>
          </cell>
          <cell r="F12970">
            <v>0</v>
          </cell>
          <cell r="G12970">
            <v>0</v>
          </cell>
        </row>
        <row r="12971">
          <cell r="A12971" t="str">
            <v/>
          </cell>
          <cell r="B12971" t="str">
            <v/>
          </cell>
          <cell r="C12971">
            <v>0</v>
          </cell>
          <cell r="D12971" t="str">
            <v/>
          </cell>
          <cell r="E12971">
            <v>0</v>
          </cell>
          <cell r="F12971">
            <v>0</v>
          </cell>
          <cell r="G12971">
            <v>0</v>
          </cell>
        </row>
        <row r="12972">
          <cell r="A12972" t="str">
            <v/>
          </cell>
          <cell r="B12972" t="str">
            <v/>
          </cell>
          <cell r="C12972">
            <v>0</v>
          </cell>
          <cell r="D12972" t="str">
            <v/>
          </cell>
          <cell r="E12972">
            <v>0</v>
          </cell>
          <cell r="F12972">
            <v>0</v>
          </cell>
          <cell r="G12972">
            <v>0</v>
          </cell>
        </row>
        <row r="12973">
          <cell r="A12973" t="str">
            <v/>
          </cell>
          <cell r="B12973" t="str">
            <v/>
          </cell>
          <cell r="C12973">
            <v>0</v>
          </cell>
          <cell r="D12973" t="str">
            <v/>
          </cell>
          <cell r="E12973">
            <v>0</v>
          </cell>
          <cell r="F12973">
            <v>0</v>
          </cell>
          <cell r="G12973">
            <v>0</v>
          </cell>
        </row>
        <row r="12974">
          <cell r="A12974" t="str">
            <v/>
          </cell>
          <cell r="B12974" t="str">
            <v/>
          </cell>
          <cell r="C12974">
            <v>0</v>
          </cell>
          <cell r="D12974" t="str">
            <v/>
          </cell>
          <cell r="E12974">
            <v>0</v>
          </cell>
          <cell r="F12974">
            <v>0</v>
          </cell>
          <cell r="G12974">
            <v>0</v>
          </cell>
        </row>
        <row r="12975">
          <cell r="A12975" t="str">
            <v/>
          </cell>
          <cell r="B12975" t="str">
            <v/>
          </cell>
          <cell r="C12975">
            <v>0</v>
          </cell>
          <cell r="D12975" t="str">
            <v/>
          </cell>
          <cell r="E12975">
            <v>0</v>
          </cell>
          <cell r="F12975">
            <v>0</v>
          </cell>
          <cell r="G12975">
            <v>0</v>
          </cell>
        </row>
        <row r="12976">
          <cell r="A12976">
            <v>0</v>
          </cell>
          <cell r="B12976">
            <v>0</v>
          </cell>
          <cell r="C12976">
            <v>0</v>
          </cell>
          <cell r="D12976">
            <v>0</v>
          </cell>
          <cell r="E12976">
            <v>0</v>
          </cell>
          <cell r="F12976" t="str">
            <v>Total A</v>
          </cell>
          <cell r="G12976">
            <v>0</v>
          </cell>
        </row>
        <row r="12977">
          <cell r="A12977">
            <v>0</v>
          </cell>
          <cell r="B12977">
            <v>0</v>
          </cell>
          <cell r="C12977" t="str">
            <v>B - MANO DE OBRA</v>
          </cell>
          <cell r="D12977">
            <v>0</v>
          </cell>
          <cell r="E12977">
            <v>0</v>
          </cell>
          <cell r="F12977">
            <v>0</v>
          </cell>
          <cell r="G12977">
            <v>0</v>
          </cell>
        </row>
        <row r="12978">
          <cell r="A12978" t="str">
            <v/>
          </cell>
          <cell r="B12978">
            <v>0</v>
          </cell>
          <cell r="C12978">
            <v>0</v>
          </cell>
          <cell r="D12978" t="str">
            <v/>
          </cell>
          <cell r="E12978">
            <v>0</v>
          </cell>
          <cell r="F12978">
            <v>0</v>
          </cell>
          <cell r="G12978">
            <v>0</v>
          </cell>
        </row>
        <row r="12979">
          <cell r="A12979" t="str">
            <v/>
          </cell>
          <cell r="B12979">
            <v>0</v>
          </cell>
          <cell r="C12979">
            <v>0</v>
          </cell>
          <cell r="D12979" t="str">
            <v/>
          </cell>
          <cell r="E12979">
            <v>0</v>
          </cell>
          <cell r="F12979">
            <v>0</v>
          </cell>
          <cell r="G12979">
            <v>0</v>
          </cell>
        </row>
        <row r="12980">
          <cell r="A12980" t="str">
            <v/>
          </cell>
          <cell r="B12980">
            <v>0</v>
          </cell>
          <cell r="C12980">
            <v>0</v>
          </cell>
          <cell r="D12980" t="str">
            <v/>
          </cell>
          <cell r="E12980">
            <v>0</v>
          </cell>
          <cell r="F12980">
            <v>0</v>
          </cell>
          <cell r="G12980">
            <v>0</v>
          </cell>
        </row>
        <row r="12981">
          <cell r="A12981" t="str">
            <v/>
          </cell>
          <cell r="B12981">
            <v>0</v>
          </cell>
          <cell r="C12981">
            <v>0</v>
          </cell>
          <cell r="D12981" t="str">
            <v/>
          </cell>
          <cell r="E12981">
            <v>0</v>
          </cell>
          <cell r="F12981">
            <v>0</v>
          </cell>
          <cell r="G12981">
            <v>0</v>
          </cell>
        </row>
        <row r="12982">
          <cell r="A12982" t="str">
            <v/>
          </cell>
          <cell r="B12982">
            <v>0</v>
          </cell>
          <cell r="C12982">
            <v>0</v>
          </cell>
          <cell r="D12982" t="str">
            <v/>
          </cell>
          <cell r="E12982">
            <v>0</v>
          </cell>
          <cell r="F12982">
            <v>0</v>
          </cell>
          <cell r="G12982">
            <v>0</v>
          </cell>
        </row>
        <row r="12983">
          <cell r="A12983" t="str">
            <v/>
          </cell>
          <cell r="B12983">
            <v>0</v>
          </cell>
          <cell r="C12983">
            <v>0</v>
          </cell>
          <cell r="D12983" t="str">
            <v/>
          </cell>
          <cell r="E12983">
            <v>0</v>
          </cell>
          <cell r="F12983">
            <v>0</v>
          </cell>
          <cell r="G12983">
            <v>0</v>
          </cell>
        </row>
        <row r="12984">
          <cell r="A12984" t="str">
            <v/>
          </cell>
          <cell r="B12984">
            <v>0</v>
          </cell>
          <cell r="C12984">
            <v>0</v>
          </cell>
          <cell r="D12984" t="str">
            <v/>
          </cell>
          <cell r="E12984">
            <v>0</v>
          </cell>
          <cell r="F12984">
            <v>0</v>
          </cell>
          <cell r="G12984">
            <v>0</v>
          </cell>
        </row>
        <row r="12985">
          <cell r="A12985" t="str">
            <v/>
          </cell>
          <cell r="B12985">
            <v>0</v>
          </cell>
          <cell r="C12985">
            <v>0</v>
          </cell>
          <cell r="D12985" t="str">
            <v/>
          </cell>
          <cell r="E12985">
            <v>0</v>
          </cell>
          <cell r="F12985">
            <v>0</v>
          </cell>
          <cell r="G12985">
            <v>0</v>
          </cell>
        </row>
        <row r="12986">
          <cell r="A12986">
            <v>0</v>
          </cell>
          <cell r="B12986">
            <v>0</v>
          </cell>
          <cell r="C12986">
            <v>0</v>
          </cell>
          <cell r="D12986">
            <v>0</v>
          </cell>
          <cell r="E12986">
            <v>0</v>
          </cell>
          <cell r="F12986" t="str">
            <v>Total B</v>
          </cell>
          <cell r="G12986">
            <v>0</v>
          </cell>
        </row>
        <row r="12987">
          <cell r="A12987">
            <v>0</v>
          </cell>
          <cell r="B12987">
            <v>0</v>
          </cell>
          <cell r="C12987" t="str">
            <v>C - EQUIPOS</v>
          </cell>
          <cell r="D12987">
            <v>0</v>
          </cell>
          <cell r="E12987">
            <v>0</v>
          </cell>
          <cell r="F12987">
            <v>0</v>
          </cell>
          <cell r="G12987">
            <v>0</v>
          </cell>
        </row>
        <row r="12988">
          <cell r="A12988" t="str">
            <v/>
          </cell>
          <cell r="B12988" t="str">
            <v/>
          </cell>
          <cell r="C12988">
            <v>0</v>
          </cell>
          <cell r="D12988" t="str">
            <v/>
          </cell>
          <cell r="E12988">
            <v>0</v>
          </cell>
          <cell r="F12988">
            <v>0</v>
          </cell>
          <cell r="G12988">
            <v>0</v>
          </cell>
        </row>
        <row r="12989">
          <cell r="A12989" t="str">
            <v/>
          </cell>
          <cell r="B12989" t="str">
            <v/>
          </cell>
          <cell r="C12989">
            <v>0</v>
          </cell>
          <cell r="D12989" t="str">
            <v/>
          </cell>
          <cell r="E12989">
            <v>0</v>
          </cell>
          <cell r="F12989">
            <v>0</v>
          </cell>
          <cell r="G12989">
            <v>0</v>
          </cell>
        </row>
        <row r="12990">
          <cell r="A12990" t="str">
            <v/>
          </cell>
          <cell r="B12990" t="str">
            <v/>
          </cell>
          <cell r="C12990">
            <v>0</v>
          </cell>
          <cell r="D12990" t="str">
            <v/>
          </cell>
          <cell r="E12990">
            <v>0</v>
          </cell>
          <cell r="F12990">
            <v>0</v>
          </cell>
          <cell r="G12990">
            <v>0</v>
          </cell>
        </row>
        <row r="12991">
          <cell r="A12991" t="str">
            <v/>
          </cell>
          <cell r="B12991" t="str">
            <v/>
          </cell>
          <cell r="C12991">
            <v>0</v>
          </cell>
          <cell r="D12991" t="str">
            <v/>
          </cell>
          <cell r="E12991">
            <v>0</v>
          </cell>
          <cell r="F12991">
            <v>0</v>
          </cell>
          <cell r="G12991">
            <v>0</v>
          </cell>
        </row>
        <row r="12992">
          <cell r="A12992" t="str">
            <v/>
          </cell>
          <cell r="B12992" t="str">
            <v/>
          </cell>
          <cell r="C12992">
            <v>0</v>
          </cell>
          <cell r="D12992" t="str">
            <v/>
          </cell>
          <cell r="E12992">
            <v>0</v>
          </cell>
          <cell r="F12992">
            <v>0</v>
          </cell>
          <cell r="G12992">
            <v>0</v>
          </cell>
        </row>
        <row r="12993">
          <cell r="A12993" t="str">
            <v/>
          </cell>
          <cell r="B12993" t="str">
            <v/>
          </cell>
          <cell r="C12993">
            <v>0</v>
          </cell>
          <cell r="D12993" t="str">
            <v/>
          </cell>
          <cell r="E12993">
            <v>0</v>
          </cell>
          <cell r="F12993">
            <v>0</v>
          </cell>
          <cell r="G12993">
            <v>0</v>
          </cell>
        </row>
        <row r="12994">
          <cell r="A12994" t="str">
            <v/>
          </cell>
          <cell r="B12994" t="str">
            <v/>
          </cell>
          <cell r="C12994">
            <v>0</v>
          </cell>
          <cell r="D12994" t="str">
            <v/>
          </cell>
          <cell r="E12994">
            <v>0</v>
          </cell>
          <cell r="F12994">
            <v>0</v>
          </cell>
          <cell r="G12994">
            <v>0</v>
          </cell>
        </row>
        <row r="12995">
          <cell r="A12995" t="str">
            <v/>
          </cell>
          <cell r="B12995" t="str">
            <v/>
          </cell>
          <cell r="C12995">
            <v>0</v>
          </cell>
          <cell r="D12995" t="str">
            <v/>
          </cell>
          <cell r="E12995">
            <v>0</v>
          </cell>
          <cell r="F12995">
            <v>0</v>
          </cell>
          <cell r="G12995">
            <v>0</v>
          </cell>
        </row>
        <row r="12996">
          <cell r="A12996" t="str">
            <v/>
          </cell>
          <cell r="B12996" t="str">
            <v/>
          </cell>
          <cell r="C12996">
            <v>0</v>
          </cell>
          <cell r="D12996" t="str">
            <v/>
          </cell>
          <cell r="E12996">
            <v>0</v>
          </cell>
          <cell r="F12996">
            <v>0</v>
          </cell>
          <cell r="G12996">
            <v>0</v>
          </cell>
        </row>
        <row r="12997">
          <cell r="A12997">
            <v>0</v>
          </cell>
          <cell r="B12997">
            <v>0</v>
          </cell>
          <cell r="C12997">
            <v>0</v>
          </cell>
          <cell r="D12997">
            <v>0</v>
          </cell>
          <cell r="E12997">
            <v>0</v>
          </cell>
          <cell r="F12997" t="str">
            <v>Total C</v>
          </cell>
          <cell r="G12997">
            <v>0</v>
          </cell>
        </row>
        <row r="12998">
          <cell r="A12998">
            <v>0</v>
          </cell>
          <cell r="B12998">
            <v>0</v>
          </cell>
          <cell r="C12998">
            <v>0</v>
          </cell>
          <cell r="D12998">
            <v>0</v>
          </cell>
          <cell r="E12998">
            <v>0</v>
          </cell>
          <cell r="F12998">
            <v>0</v>
          </cell>
          <cell r="G12998">
            <v>0</v>
          </cell>
        </row>
        <row r="12999">
          <cell r="A12999" t="str">
            <v/>
          </cell>
          <cell r="B12999" t="str">
            <v/>
          </cell>
          <cell r="C12999">
            <v>0</v>
          </cell>
          <cell r="D12999" t="str">
            <v>Costo  Neto</v>
          </cell>
          <cell r="E12999">
            <v>0</v>
          </cell>
          <cell r="F12999" t="str">
            <v>Total D=A+B+C</v>
          </cell>
          <cell r="G12999">
            <v>0</v>
          </cell>
        </row>
        <row r="13001">
          <cell r="A13001" t="str">
            <v>ANALISIS DE PRECIOS</v>
          </cell>
          <cell r="B13001">
            <v>0</v>
          </cell>
          <cell r="C13001">
            <v>0</v>
          </cell>
          <cell r="D13001">
            <v>0</v>
          </cell>
          <cell r="E13001">
            <v>0</v>
          </cell>
          <cell r="F13001">
            <v>0</v>
          </cell>
          <cell r="G13001">
            <v>0</v>
          </cell>
        </row>
        <row r="13002">
          <cell r="A13002" t="str">
            <v>COMITENTE:</v>
          </cell>
          <cell r="B13002" t="str">
            <v>DIRECCIÓN DE ARQUITECTURA</v>
          </cell>
          <cell r="C13002">
            <v>0</v>
          </cell>
          <cell r="D13002">
            <v>0</v>
          </cell>
          <cell r="E13002">
            <v>0</v>
          </cell>
          <cell r="F13002">
            <v>0</v>
          </cell>
          <cell r="G13002">
            <v>0</v>
          </cell>
        </row>
        <row r="13003">
          <cell r="A13003" t="str">
            <v>CONTRATISTA:</v>
          </cell>
          <cell r="B13003" t="str">
            <v>FUNCIONALES SIGOP</v>
          </cell>
          <cell r="C13003">
            <v>0</v>
          </cell>
          <cell r="D13003">
            <v>0</v>
          </cell>
          <cell r="E13003">
            <v>0</v>
          </cell>
          <cell r="F13003">
            <v>0</v>
          </cell>
          <cell r="G13003">
            <v>0</v>
          </cell>
        </row>
        <row r="13004">
          <cell r="A13004" t="str">
            <v>OBRA:</v>
          </cell>
          <cell r="B13004" t="str">
            <v>PRUEBA PLANILLA DE MEDICION</v>
          </cell>
          <cell r="C13004">
            <v>0</v>
          </cell>
          <cell r="D13004">
            <v>0</v>
          </cell>
          <cell r="E13004">
            <v>0</v>
          </cell>
          <cell r="F13004" t="str">
            <v>PRECIOS A:</v>
          </cell>
          <cell r="G13004">
            <v>0</v>
          </cell>
        </row>
        <row r="13005">
          <cell r="A13005" t="str">
            <v>UBICACIÓN:</v>
          </cell>
          <cell r="B13005" t="str">
            <v>CENTRO CIVICO</v>
          </cell>
          <cell r="C13005">
            <v>0</v>
          </cell>
          <cell r="D13005">
            <v>0</v>
          </cell>
          <cell r="E13005">
            <v>0</v>
          </cell>
          <cell r="F13005">
            <v>0</v>
          </cell>
          <cell r="G13005">
            <v>0</v>
          </cell>
        </row>
        <row r="13006">
          <cell r="A13006" t="str">
            <v>RUBRO:</v>
          </cell>
          <cell r="B13006" t="str">
            <v/>
          </cell>
          <cell r="C13006" t="str">
            <v/>
          </cell>
          <cell r="D13006">
            <v>0</v>
          </cell>
          <cell r="E13006">
            <v>0</v>
          </cell>
          <cell r="F13006">
            <v>0</v>
          </cell>
          <cell r="G13006">
            <v>0</v>
          </cell>
        </row>
        <row r="13007">
          <cell r="A13007" t="str">
            <v>ITEM:</v>
          </cell>
          <cell r="B13007" t="str">
            <v/>
          </cell>
          <cell r="C13007" t="str">
            <v/>
          </cell>
          <cell r="D13007">
            <v>0</v>
          </cell>
          <cell r="E13007">
            <v>0</v>
          </cell>
          <cell r="F13007" t="str">
            <v>UNIDAD:</v>
          </cell>
          <cell r="G13007" t="str">
            <v/>
          </cell>
        </row>
        <row r="13008">
          <cell r="A13008">
            <v>0</v>
          </cell>
          <cell r="B13008">
            <v>0</v>
          </cell>
          <cell r="C13008">
            <v>0</v>
          </cell>
          <cell r="D13008">
            <v>0</v>
          </cell>
          <cell r="E13008">
            <v>0</v>
          </cell>
          <cell r="F13008">
            <v>0</v>
          </cell>
          <cell r="G13008">
            <v>0</v>
          </cell>
        </row>
        <row r="13009">
          <cell r="A13009" t="str">
            <v>DATOS REDETERMINACION</v>
          </cell>
          <cell r="B13009">
            <v>0</v>
          </cell>
          <cell r="C13009" t="str">
            <v>DESIGNACION</v>
          </cell>
          <cell r="D13009" t="str">
            <v>U</v>
          </cell>
          <cell r="E13009" t="str">
            <v>Cantidad</v>
          </cell>
          <cell r="F13009" t="str">
            <v>$ Unitarios</v>
          </cell>
          <cell r="G13009" t="str">
            <v>$ Parcial</v>
          </cell>
        </row>
        <row r="13010">
          <cell r="A13010" t="str">
            <v>CÓDIGO</v>
          </cell>
          <cell r="B13010" t="str">
            <v>DESCRIPCIÓN</v>
          </cell>
          <cell r="C13010">
            <v>0</v>
          </cell>
          <cell r="D13010">
            <v>0</v>
          </cell>
          <cell r="E13010">
            <v>0</v>
          </cell>
          <cell r="F13010">
            <v>0</v>
          </cell>
          <cell r="G13010">
            <v>0</v>
          </cell>
        </row>
        <row r="13011">
          <cell r="A13011">
            <v>0</v>
          </cell>
          <cell r="B13011">
            <v>0</v>
          </cell>
          <cell r="C13011" t="str">
            <v>A - MATERIALES</v>
          </cell>
          <cell r="D13011">
            <v>0</v>
          </cell>
          <cell r="E13011">
            <v>0</v>
          </cell>
          <cell r="F13011">
            <v>0</v>
          </cell>
          <cell r="G13011">
            <v>0</v>
          </cell>
        </row>
        <row r="13012">
          <cell r="A13012" t="str">
            <v/>
          </cell>
          <cell r="B13012" t="str">
            <v/>
          </cell>
          <cell r="C13012">
            <v>0</v>
          </cell>
          <cell r="D13012" t="str">
            <v/>
          </cell>
          <cell r="E13012">
            <v>0</v>
          </cell>
          <cell r="F13012">
            <v>0</v>
          </cell>
          <cell r="G13012">
            <v>0</v>
          </cell>
        </row>
        <row r="13013">
          <cell r="A13013" t="str">
            <v/>
          </cell>
          <cell r="B13013" t="str">
            <v/>
          </cell>
          <cell r="C13013">
            <v>0</v>
          </cell>
          <cell r="D13013" t="str">
            <v/>
          </cell>
          <cell r="E13013">
            <v>0</v>
          </cell>
          <cell r="F13013">
            <v>0</v>
          </cell>
          <cell r="G13013">
            <v>0</v>
          </cell>
        </row>
        <row r="13014">
          <cell r="A13014" t="str">
            <v/>
          </cell>
          <cell r="B13014" t="str">
            <v/>
          </cell>
          <cell r="C13014">
            <v>0</v>
          </cell>
          <cell r="D13014" t="str">
            <v/>
          </cell>
          <cell r="E13014">
            <v>0</v>
          </cell>
          <cell r="F13014">
            <v>0</v>
          </cell>
          <cell r="G13014">
            <v>0</v>
          </cell>
        </row>
        <row r="13015">
          <cell r="A13015" t="str">
            <v/>
          </cell>
          <cell r="B13015" t="str">
            <v/>
          </cell>
          <cell r="C13015">
            <v>0</v>
          </cell>
          <cell r="D13015" t="str">
            <v/>
          </cell>
          <cell r="E13015">
            <v>0</v>
          </cell>
          <cell r="F13015">
            <v>0</v>
          </cell>
          <cell r="G13015">
            <v>0</v>
          </cell>
        </row>
        <row r="13016">
          <cell r="A13016" t="str">
            <v/>
          </cell>
          <cell r="B13016" t="str">
            <v/>
          </cell>
          <cell r="C13016">
            <v>0</v>
          </cell>
          <cell r="D13016" t="str">
            <v/>
          </cell>
          <cell r="E13016">
            <v>0</v>
          </cell>
          <cell r="F13016">
            <v>0</v>
          </cell>
          <cell r="G13016">
            <v>0</v>
          </cell>
        </row>
        <row r="13017">
          <cell r="A13017" t="str">
            <v/>
          </cell>
          <cell r="B13017" t="str">
            <v/>
          </cell>
          <cell r="C13017">
            <v>0</v>
          </cell>
          <cell r="D13017" t="str">
            <v/>
          </cell>
          <cell r="E13017">
            <v>0</v>
          </cell>
          <cell r="F13017">
            <v>0</v>
          </cell>
          <cell r="G13017">
            <v>0</v>
          </cell>
        </row>
        <row r="13018">
          <cell r="A13018" t="str">
            <v/>
          </cell>
          <cell r="B13018" t="str">
            <v/>
          </cell>
          <cell r="C13018">
            <v>0</v>
          </cell>
          <cell r="D13018" t="str">
            <v/>
          </cell>
          <cell r="E13018">
            <v>0</v>
          </cell>
          <cell r="F13018">
            <v>0</v>
          </cell>
          <cell r="G13018">
            <v>0</v>
          </cell>
        </row>
        <row r="13019">
          <cell r="A13019" t="str">
            <v/>
          </cell>
          <cell r="B13019" t="str">
            <v/>
          </cell>
          <cell r="C13019">
            <v>0</v>
          </cell>
          <cell r="D13019" t="str">
            <v/>
          </cell>
          <cell r="E13019">
            <v>0</v>
          </cell>
          <cell r="F13019">
            <v>0</v>
          </cell>
          <cell r="G13019">
            <v>0</v>
          </cell>
        </row>
        <row r="13020">
          <cell r="A13020" t="str">
            <v/>
          </cell>
          <cell r="B13020" t="str">
            <v/>
          </cell>
          <cell r="C13020">
            <v>0</v>
          </cell>
          <cell r="D13020" t="str">
            <v/>
          </cell>
          <cell r="E13020">
            <v>0</v>
          </cell>
          <cell r="F13020">
            <v>0</v>
          </cell>
          <cell r="G13020">
            <v>0</v>
          </cell>
        </row>
        <row r="13021">
          <cell r="A13021" t="str">
            <v/>
          </cell>
          <cell r="B13021" t="str">
            <v/>
          </cell>
          <cell r="C13021">
            <v>0</v>
          </cell>
          <cell r="D13021" t="str">
            <v/>
          </cell>
          <cell r="E13021">
            <v>0</v>
          </cell>
          <cell r="F13021">
            <v>0</v>
          </cell>
          <cell r="G13021">
            <v>0</v>
          </cell>
        </row>
        <row r="13022">
          <cell r="A13022" t="str">
            <v/>
          </cell>
          <cell r="B13022" t="str">
            <v/>
          </cell>
          <cell r="C13022">
            <v>0</v>
          </cell>
          <cell r="D13022" t="str">
            <v/>
          </cell>
          <cell r="E13022">
            <v>0</v>
          </cell>
          <cell r="F13022">
            <v>0</v>
          </cell>
          <cell r="G13022">
            <v>0</v>
          </cell>
        </row>
        <row r="13023">
          <cell r="A13023" t="str">
            <v/>
          </cell>
          <cell r="B13023" t="str">
            <v/>
          </cell>
          <cell r="C13023">
            <v>0</v>
          </cell>
          <cell r="D13023" t="str">
            <v/>
          </cell>
          <cell r="E13023">
            <v>0</v>
          </cell>
          <cell r="F13023">
            <v>0</v>
          </cell>
          <cell r="G13023">
            <v>0</v>
          </cell>
        </row>
        <row r="13024">
          <cell r="A13024" t="str">
            <v/>
          </cell>
          <cell r="B13024" t="str">
            <v/>
          </cell>
          <cell r="C13024">
            <v>0</v>
          </cell>
          <cell r="D13024" t="str">
            <v/>
          </cell>
          <cell r="E13024">
            <v>0</v>
          </cell>
          <cell r="F13024">
            <v>0</v>
          </cell>
          <cell r="G13024">
            <v>0</v>
          </cell>
        </row>
        <row r="13025">
          <cell r="A13025" t="str">
            <v/>
          </cell>
          <cell r="B13025" t="str">
            <v/>
          </cell>
          <cell r="C13025">
            <v>0</v>
          </cell>
          <cell r="D13025" t="str">
            <v/>
          </cell>
          <cell r="E13025">
            <v>0</v>
          </cell>
          <cell r="F13025">
            <v>0</v>
          </cell>
          <cell r="G13025">
            <v>0</v>
          </cell>
        </row>
        <row r="13026">
          <cell r="A13026">
            <v>0</v>
          </cell>
          <cell r="B13026">
            <v>0</v>
          </cell>
          <cell r="C13026">
            <v>0</v>
          </cell>
          <cell r="D13026">
            <v>0</v>
          </cell>
          <cell r="E13026">
            <v>0</v>
          </cell>
          <cell r="F13026" t="str">
            <v>Total A</v>
          </cell>
          <cell r="G13026">
            <v>0</v>
          </cell>
        </row>
        <row r="13027">
          <cell r="A13027">
            <v>0</v>
          </cell>
          <cell r="B13027">
            <v>0</v>
          </cell>
          <cell r="C13027" t="str">
            <v>B - MANO DE OBRA</v>
          </cell>
          <cell r="D13027">
            <v>0</v>
          </cell>
          <cell r="E13027">
            <v>0</v>
          </cell>
          <cell r="F13027">
            <v>0</v>
          </cell>
          <cell r="G13027">
            <v>0</v>
          </cell>
        </row>
        <row r="13028">
          <cell r="A13028" t="str">
            <v/>
          </cell>
          <cell r="B13028">
            <v>0</v>
          </cell>
          <cell r="C13028">
            <v>0</v>
          </cell>
          <cell r="D13028" t="str">
            <v/>
          </cell>
          <cell r="E13028">
            <v>0</v>
          </cell>
          <cell r="F13028">
            <v>0</v>
          </cell>
          <cell r="G13028">
            <v>0</v>
          </cell>
        </row>
        <row r="13029">
          <cell r="A13029" t="str">
            <v/>
          </cell>
          <cell r="B13029">
            <v>0</v>
          </cell>
          <cell r="C13029">
            <v>0</v>
          </cell>
          <cell r="D13029" t="str">
            <v/>
          </cell>
          <cell r="E13029">
            <v>0</v>
          </cell>
          <cell r="F13029">
            <v>0</v>
          </cell>
          <cell r="G13029">
            <v>0</v>
          </cell>
        </row>
        <row r="13030">
          <cell r="A13030" t="str">
            <v/>
          </cell>
          <cell r="B13030">
            <v>0</v>
          </cell>
          <cell r="C13030">
            <v>0</v>
          </cell>
          <cell r="D13030" t="str">
            <v/>
          </cell>
          <cell r="E13030">
            <v>0</v>
          </cell>
          <cell r="F13030">
            <v>0</v>
          </cell>
          <cell r="G13030">
            <v>0</v>
          </cell>
        </row>
        <row r="13031">
          <cell r="A13031" t="str">
            <v/>
          </cell>
          <cell r="B13031">
            <v>0</v>
          </cell>
          <cell r="C13031">
            <v>0</v>
          </cell>
          <cell r="D13031" t="str">
            <v/>
          </cell>
          <cell r="E13031">
            <v>0</v>
          </cell>
          <cell r="F13031">
            <v>0</v>
          </cell>
          <cell r="G13031">
            <v>0</v>
          </cell>
        </row>
        <row r="13032">
          <cell r="A13032" t="str">
            <v/>
          </cell>
          <cell r="B13032">
            <v>0</v>
          </cell>
          <cell r="C13032">
            <v>0</v>
          </cell>
          <cell r="D13032" t="str">
            <v/>
          </cell>
          <cell r="E13032">
            <v>0</v>
          </cell>
          <cell r="F13032">
            <v>0</v>
          </cell>
          <cell r="G13032">
            <v>0</v>
          </cell>
        </row>
        <row r="13033">
          <cell r="A13033" t="str">
            <v/>
          </cell>
          <cell r="B13033">
            <v>0</v>
          </cell>
          <cell r="C13033">
            <v>0</v>
          </cell>
          <cell r="D13033" t="str">
            <v/>
          </cell>
          <cell r="E13033">
            <v>0</v>
          </cell>
          <cell r="F13033">
            <v>0</v>
          </cell>
          <cell r="G13033">
            <v>0</v>
          </cell>
        </row>
        <row r="13034">
          <cell r="A13034" t="str">
            <v/>
          </cell>
          <cell r="B13034">
            <v>0</v>
          </cell>
          <cell r="C13034">
            <v>0</v>
          </cell>
          <cell r="D13034" t="str">
            <v/>
          </cell>
          <cell r="E13034">
            <v>0</v>
          </cell>
          <cell r="F13034">
            <v>0</v>
          </cell>
          <cell r="G13034">
            <v>0</v>
          </cell>
        </row>
        <row r="13035">
          <cell r="A13035" t="str">
            <v/>
          </cell>
          <cell r="B13035">
            <v>0</v>
          </cell>
          <cell r="C13035">
            <v>0</v>
          </cell>
          <cell r="D13035" t="str">
            <v/>
          </cell>
          <cell r="E13035">
            <v>0</v>
          </cell>
          <cell r="F13035">
            <v>0</v>
          </cell>
          <cell r="G13035">
            <v>0</v>
          </cell>
        </row>
        <row r="13036">
          <cell r="A13036">
            <v>0</v>
          </cell>
          <cell r="B13036">
            <v>0</v>
          </cell>
          <cell r="C13036">
            <v>0</v>
          </cell>
          <cell r="D13036">
            <v>0</v>
          </cell>
          <cell r="E13036">
            <v>0</v>
          </cell>
          <cell r="F13036" t="str">
            <v>Total B</v>
          </cell>
          <cell r="G13036">
            <v>0</v>
          </cell>
        </row>
        <row r="13037">
          <cell r="A13037">
            <v>0</v>
          </cell>
          <cell r="B13037">
            <v>0</v>
          </cell>
          <cell r="C13037" t="str">
            <v>C - EQUIPOS</v>
          </cell>
          <cell r="D13037">
            <v>0</v>
          </cell>
          <cell r="E13037">
            <v>0</v>
          </cell>
          <cell r="F13037">
            <v>0</v>
          </cell>
          <cell r="G13037">
            <v>0</v>
          </cell>
        </row>
        <row r="13038">
          <cell r="A13038" t="str">
            <v/>
          </cell>
          <cell r="B13038" t="str">
            <v/>
          </cell>
          <cell r="C13038">
            <v>0</v>
          </cell>
          <cell r="D13038" t="str">
            <v/>
          </cell>
          <cell r="E13038">
            <v>0</v>
          </cell>
          <cell r="F13038">
            <v>0</v>
          </cell>
          <cell r="G13038">
            <v>0</v>
          </cell>
        </row>
        <row r="13039">
          <cell r="A13039" t="str">
            <v/>
          </cell>
          <cell r="B13039" t="str">
            <v/>
          </cell>
          <cell r="C13039">
            <v>0</v>
          </cell>
          <cell r="D13039" t="str">
            <v/>
          </cell>
          <cell r="E13039">
            <v>0</v>
          </cell>
          <cell r="F13039">
            <v>0</v>
          </cell>
          <cell r="G13039">
            <v>0</v>
          </cell>
        </row>
        <row r="13040">
          <cell r="A13040" t="str">
            <v/>
          </cell>
          <cell r="B13040" t="str">
            <v/>
          </cell>
          <cell r="C13040">
            <v>0</v>
          </cell>
          <cell r="D13040" t="str">
            <v/>
          </cell>
          <cell r="E13040">
            <v>0</v>
          </cell>
          <cell r="F13040">
            <v>0</v>
          </cell>
          <cell r="G13040">
            <v>0</v>
          </cell>
        </row>
        <row r="13041">
          <cell r="A13041" t="str">
            <v/>
          </cell>
          <cell r="B13041" t="str">
            <v/>
          </cell>
          <cell r="C13041">
            <v>0</v>
          </cell>
          <cell r="D13041" t="str">
            <v/>
          </cell>
          <cell r="E13041">
            <v>0</v>
          </cell>
          <cell r="F13041">
            <v>0</v>
          </cell>
          <cell r="G13041">
            <v>0</v>
          </cell>
        </row>
        <row r="13042">
          <cell r="A13042" t="str">
            <v/>
          </cell>
          <cell r="B13042" t="str">
            <v/>
          </cell>
          <cell r="C13042">
            <v>0</v>
          </cell>
          <cell r="D13042" t="str">
            <v/>
          </cell>
          <cell r="E13042">
            <v>0</v>
          </cell>
          <cell r="F13042">
            <v>0</v>
          </cell>
          <cell r="G13042">
            <v>0</v>
          </cell>
        </row>
        <row r="13043">
          <cell r="A13043" t="str">
            <v/>
          </cell>
          <cell r="B13043" t="str">
            <v/>
          </cell>
          <cell r="C13043">
            <v>0</v>
          </cell>
          <cell r="D13043" t="str">
            <v/>
          </cell>
          <cell r="E13043">
            <v>0</v>
          </cell>
          <cell r="F13043">
            <v>0</v>
          </cell>
          <cell r="G13043">
            <v>0</v>
          </cell>
        </row>
        <row r="13044">
          <cell r="A13044" t="str">
            <v/>
          </cell>
          <cell r="B13044" t="str">
            <v/>
          </cell>
          <cell r="C13044">
            <v>0</v>
          </cell>
          <cell r="D13044" t="str">
            <v/>
          </cell>
          <cell r="E13044">
            <v>0</v>
          </cell>
          <cell r="F13044">
            <v>0</v>
          </cell>
          <cell r="G13044">
            <v>0</v>
          </cell>
        </row>
        <row r="13045">
          <cell r="A13045" t="str">
            <v/>
          </cell>
          <cell r="B13045" t="str">
            <v/>
          </cell>
          <cell r="C13045">
            <v>0</v>
          </cell>
          <cell r="D13045" t="str">
            <v/>
          </cell>
          <cell r="E13045">
            <v>0</v>
          </cell>
          <cell r="F13045">
            <v>0</v>
          </cell>
          <cell r="G13045">
            <v>0</v>
          </cell>
        </row>
        <row r="13046">
          <cell r="A13046" t="str">
            <v/>
          </cell>
          <cell r="B13046" t="str">
            <v/>
          </cell>
          <cell r="C13046">
            <v>0</v>
          </cell>
          <cell r="D13046" t="str">
            <v/>
          </cell>
          <cell r="E13046">
            <v>0</v>
          </cell>
          <cell r="F13046">
            <v>0</v>
          </cell>
          <cell r="G13046">
            <v>0</v>
          </cell>
        </row>
        <row r="13047">
          <cell r="A13047">
            <v>0</v>
          </cell>
          <cell r="B13047">
            <v>0</v>
          </cell>
          <cell r="C13047">
            <v>0</v>
          </cell>
          <cell r="D13047">
            <v>0</v>
          </cell>
          <cell r="E13047">
            <v>0</v>
          </cell>
          <cell r="F13047" t="str">
            <v>Total C</v>
          </cell>
          <cell r="G13047">
            <v>0</v>
          </cell>
        </row>
        <row r="13048">
          <cell r="A13048">
            <v>0</v>
          </cell>
          <cell r="B13048">
            <v>0</v>
          </cell>
          <cell r="C13048">
            <v>0</v>
          </cell>
          <cell r="D13048">
            <v>0</v>
          </cell>
          <cell r="E13048">
            <v>0</v>
          </cell>
          <cell r="F13048">
            <v>0</v>
          </cell>
          <cell r="G13048">
            <v>0</v>
          </cell>
        </row>
        <row r="13049">
          <cell r="A13049" t="str">
            <v/>
          </cell>
          <cell r="B13049" t="str">
            <v/>
          </cell>
          <cell r="C13049">
            <v>0</v>
          </cell>
          <cell r="D13049" t="str">
            <v>Costo  Neto</v>
          </cell>
          <cell r="E13049">
            <v>0</v>
          </cell>
          <cell r="F13049" t="str">
            <v>Total D=A+B+C</v>
          </cell>
          <cell r="G13049">
            <v>0</v>
          </cell>
        </row>
        <row r="13051">
          <cell r="A13051" t="str">
            <v>ANALISIS DE PRECIOS</v>
          </cell>
          <cell r="B13051">
            <v>0</v>
          </cell>
          <cell r="C13051">
            <v>0</v>
          </cell>
          <cell r="D13051">
            <v>0</v>
          </cell>
          <cell r="E13051">
            <v>0</v>
          </cell>
          <cell r="F13051">
            <v>0</v>
          </cell>
          <cell r="G13051">
            <v>0</v>
          </cell>
        </row>
        <row r="13052">
          <cell r="A13052" t="str">
            <v>COMITENTE:</v>
          </cell>
          <cell r="B13052" t="str">
            <v>DIRECCIÓN DE ARQUITECTURA</v>
          </cell>
          <cell r="C13052">
            <v>0</v>
          </cell>
          <cell r="D13052">
            <v>0</v>
          </cell>
          <cell r="E13052">
            <v>0</v>
          </cell>
          <cell r="F13052">
            <v>0</v>
          </cell>
          <cell r="G13052">
            <v>0</v>
          </cell>
        </row>
        <row r="13053">
          <cell r="A13053" t="str">
            <v>CONTRATISTA:</v>
          </cell>
          <cell r="B13053" t="str">
            <v>FUNCIONALES SIGOP</v>
          </cell>
          <cell r="C13053">
            <v>0</v>
          </cell>
          <cell r="D13053">
            <v>0</v>
          </cell>
          <cell r="E13053">
            <v>0</v>
          </cell>
          <cell r="F13053">
            <v>0</v>
          </cell>
          <cell r="G13053">
            <v>0</v>
          </cell>
        </row>
        <row r="13054">
          <cell r="A13054" t="str">
            <v>OBRA:</v>
          </cell>
          <cell r="B13054" t="str">
            <v>PRUEBA PLANILLA DE MEDICION</v>
          </cell>
          <cell r="C13054">
            <v>0</v>
          </cell>
          <cell r="D13054">
            <v>0</v>
          </cell>
          <cell r="E13054">
            <v>0</v>
          </cell>
          <cell r="F13054" t="str">
            <v>PRECIOS A:</v>
          </cell>
          <cell r="G13054">
            <v>0</v>
          </cell>
        </row>
        <row r="13055">
          <cell r="A13055" t="str">
            <v>UBICACIÓN:</v>
          </cell>
          <cell r="B13055" t="str">
            <v>CENTRO CIVICO</v>
          </cell>
          <cell r="C13055">
            <v>0</v>
          </cell>
          <cell r="D13055">
            <v>0</v>
          </cell>
          <cell r="E13055">
            <v>0</v>
          </cell>
          <cell r="F13055">
            <v>0</v>
          </cell>
          <cell r="G13055">
            <v>0</v>
          </cell>
        </row>
        <row r="13056">
          <cell r="A13056" t="str">
            <v>RUBRO:</v>
          </cell>
          <cell r="B13056" t="str">
            <v/>
          </cell>
          <cell r="C13056" t="str">
            <v/>
          </cell>
          <cell r="D13056">
            <v>0</v>
          </cell>
          <cell r="E13056">
            <v>0</v>
          </cell>
          <cell r="F13056">
            <v>0</v>
          </cell>
          <cell r="G13056">
            <v>0</v>
          </cell>
        </row>
        <row r="13057">
          <cell r="A13057" t="str">
            <v>ITEM:</v>
          </cell>
          <cell r="B13057" t="str">
            <v/>
          </cell>
          <cell r="C13057" t="str">
            <v/>
          </cell>
          <cell r="D13057">
            <v>0</v>
          </cell>
          <cell r="E13057">
            <v>0</v>
          </cell>
          <cell r="F13057" t="str">
            <v>UNIDAD:</v>
          </cell>
          <cell r="G13057" t="str">
            <v/>
          </cell>
        </row>
        <row r="13058">
          <cell r="A13058">
            <v>0</v>
          </cell>
          <cell r="B13058">
            <v>0</v>
          </cell>
          <cell r="C13058">
            <v>0</v>
          </cell>
          <cell r="D13058">
            <v>0</v>
          </cell>
          <cell r="E13058">
            <v>0</v>
          </cell>
          <cell r="F13058">
            <v>0</v>
          </cell>
          <cell r="G13058">
            <v>0</v>
          </cell>
        </row>
        <row r="13059">
          <cell r="A13059" t="str">
            <v>DATOS REDETERMINACION</v>
          </cell>
          <cell r="B13059">
            <v>0</v>
          </cell>
          <cell r="C13059" t="str">
            <v>DESIGNACION</v>
          </cell>
          <cell r="D13059" t="str">
            <v>U</v>
          </cell>
          <cell r="E13059" t="str">
            <v>Cantidad</v>
          </cell>
          <cell r="F13059" t="str">
            <v>$ Unitarios</v>
          </cell>
          <cell r="G13059" t="str">
            <v>$ Parcial</v>
          </cell>
        </row>
        <row r="13060">
          <cell r="A13060" t="str">
            <v>CÓDIGO</v>
          </cell>
          <cell r="B13060" t="str">
            <v>DESCRIPCIÓN</v>
          </cell>
          <cell r="C13060">
            <v>0</v>
          </cell>
          <cell r="D13060">
            <v>0</v>
          </cell>
          <cell r="E13060">
            <v>0</v>
          </cell>
          <cell r="F13060">
            <v>0</v>
          </cell>
          <cell r="G13060">
            <v>0</v>
          </cell>
        </row>
        <row r="13061">
          <cell r="A13061">
            <v>0</v>
          </cell>
          <cell r="B13061">
            <v>0</v>
          </cell>
          <cell r="C13061" t="str">
            <v>A - MATERIALES</v>
          </cell>
          <cell r="D13061">
            <v>0</v>
          </cell>
          <cell r="E13061">
            <v>0</v>
          </cell>
          <cell r="F13061">
            <v>0</v>
          </cell>
          <cell r="G13061">
            <v>0</v>
          </cell>
        </row>
        <row r="13062">
          <cell r="A13062" t="str">
            <v/>
          </cell>
          <cell r="B13062" t="str">
            <v/>
          </cell>
          <cell r="C13062">
            <v>0</v>
          </cell>
          <cell r="D13062" t="str">
            <v/>
          </cell>
          <cell r="E13062">
            <v>0</v>
          </cell>
          <cell r="F13062">
            <v>0</v>
          </cell>
          <cell r="G13062">
            <v>0</v>
          </cell>
        </row>
        <row r="13063">
          <cell r="A13063" t="str">
            <v/>
          </cell>
          <cell r="B13063" t="str">
            <v/>
          </cell>
          <cell r="C13063">
            <v>0</v>
          </cell>
          <cell r="D13063" t="str">
            <v/>
          </cell>
          <cell r="E13063">
            <v>0</v>
          </cell>
          <cell r="F13063">
            <v>0</v>
          </cell>
          <cell r="G13063">
            <v>0</v>
          </cell>
        </row>
        <row r="13064">
          <cell r="A13064" t="str">
            <v/>
          </cell>
          <cell r="B13064" t="str">
            <v/>
          </cell>
          <cell r="C13064">
            <v>0</v>
          </cell>
          <cell r="D13064" t="str">
            <v/>
          </cell>
          <cell r="E13064">
            <v>0</v>
          </cell>
          <cell r="F13064">
            <v>0</v>
          </cell>
          <cell r="G13064">
            <v>0</v>
          </cell>
        </row>
        <row r="13065">
          <cell r="A13065" t="str">
            <v/>
          </cell>
          <cell r="B13065" t="str">
            <v/>
          </cell>
          <cell r="C13065">
            <v>0</v>
          </cell>
          <cell r="D13065" t="str">
            <v/>
          </cell>
          <cell r="E13065">
            <v>0</v>
          </cell>
          <cell r="F13065">
            <v>0</v>
          </cell>
          <cell r="G13065">
            <v>0</v>
          </cell>
        </row>
        <row r="13066">
          <cell r="A13066" t="str">
            <v/>
          </cell>
          <cell r="B13066" t="str">
            <v/>
          </cell>
          <cell r="C13066">
            <v>0</v>
          </cell>
          <cell r="D13066" t="str">
            <v/>
          </cell>
          <cell r="E13066">
            <v>0</v>
          </cell>
          <cell r="F13066">
            <v>0</v>
          </cell>
          <cell r="G13066">
            <v>0</v>
          </cell>
        </row>
        <row r="13067">
          <cell r="A13067" t="str">
            <v/>
          </cell>
          <cell r="B13067" t="str">
            <v/>
          </cell>
          <cell r="C13067">
            <v>0</v>
          </cell>
          <cell r="D13067" t="str">
            <v/>
          </cell>
          <cell r="E13067">
            <v>0</v>
          </cell>
          <cell r="F13067">
            <v>0</v>
          </cell>
          <cell r="G13067">
            <v>0</v>
          </cell>
        </row>
        <row r="13068">
          <cell r="A13068" t="str">
            <v/>
          </cell>
          <cell r="B13068" t="str">
            <v/>
          </cell>
          <cell r="C13068">
            <v>0</v>
          </cell>
          <cell r="D13068" t="str">
            <v/>
          </cell>
          <cell r="E13068">
            <v>0</v>
          </cell>
          <cell r="F13068">
            <v>0</v>
          </cell>
          <cell r="G13068">
            <v>0</v>
          </cell>
        </row>
        <row r="13069">
          <cell r="A13069" t="str">
            <v/>
          </cell>
          <cell r="B13069" t="str">
            <v/>
          </cell>
          <cell r="C13069">
            <v>0</v>
          </cell>
          <cell r="D13069" t="str">
            <v/>
          </cell>
          <cell r="E13069">
            <v>0</v>
          </cell>
          <cell r="F13069">
            <v>0</v>
          </cell>
          <cell r="G13069">
            <v>0</v>
          </cell>
        </row>
        <row r="13070">
          <cell r="A13070" t="str">
            <v/>
          </cell>
          <cell r="B13070" t="str">
            <v/>
          </cell>
          <cell r="C13070">
            <v>0</v>
          </cell>
          <cell r="D13070" t="str">
            <v/>
          </cell>
          <cell r="E13070">
            <v>0</v>
          </cell>
          <cell r="F13070">
            <v>0</v>
          </cell>
          <cell r="G13070">
            <v>0</v>
          </cell>
        </row>
        <row r="13071">
          <cell r="A13071" t="str">
            <v/>
          </cell>
          <cell r="B13071" t="str">
            <v/>
          </cell>
          <cell r="C13071">
            <v>0</v>
          </cell>
          <cell r="D13071" t="str">
            <v/>
          </cell>
          <cell r="E13071">
            <v>0</v>
          </cell>
          <cell r="F13071">
            <v>0</v>
          </cell>
          <cell r="G13071">
            <v>0</v>
          </cell>
        </row>
        <row r="13072">
          <cell r="A13072" t="str">
            <v/>
          </cell>
          <cell r="B13072" t="str">
            <v/>
          </cell>
          <cell r="C13072">
            <v>0</v>
          </cell>
          <cell r="D13072" t="str">
            <v/>
          </cell>
          <cell r="E13072">
            <v>0</v>
          </cell>
          <cell r="F13072">
            <v>0</v>
          </cell>
          <cell r="G13072">
            <v>0</v>
          </cell>
        </row>
        <row r="13073">
          <cell r="A13073" t="str">
            <v/>
          </cell>
          <cell r="B13073" t="str">
            <v/>
          </cell>
          <cell r="C13073">
            <v>0</v>
          </cell>
          <cell r="D13073" t="str">
            <v/>
          </cell>
          <cell r="E13073">
            <v>0</v>
          </cell>
          <cell r="F13073">
            <v>0</v>
          </cell>
          <cell r="G13073">
            <v>0</v>
          </cell>
        </row>
        <row r="13074">
          <cell r="A13074" t="str">
            <v/>
          </cell>
          <cell r="B13074" t="str">
            <v/>
          </cell>
          <cell r="C13074">
            <v>0</v>
          </cell>
          <cell r="D13074" t="str">
            <v/>
          </cell>
          <cell r="E13074">
            <v>0</v>
          </cell>
          <cell r="F13074">
            <v>0</v>
          </cell>
          <cell r="G13074">
            <v>0</v>
          </cell>
        </row>
        <row r="13075">
          <cell r="A13075" t="str">
            <v/>
          </cell>
          <cell r="B13075" t="str">
            <v/>
          </cell>
          <cell r="C13075">
            <v>0</v>
          </cell>
          <cell r="D13075" t="str">
            <v/>
          </cell>
          <cell r="E13075">
            <v>0</v>
          </cell>
          <cell r="F13075">
            <v>0</v>
          </cell>
          <cell r="G13075">
            <v>0</v>
          </cell>
        </row>
        <row r="13076">
          <cell r="A13076">
            <v>0</v>
          </cell>
          <cell r="B13076">
            <v>0</v>
          </cell>
          <cell r="C13076">
            <v>0</v>
          </cell>
          <cell r="D13076">
            <v>0</v>
          </cell>
          <cell r="E13076">
            <v>0</v>
          </cell>
          <cell r="F13076" t="str">
            <v>Total A</v>
          </cell>
          <cell r="G13076">
            <v>0</v>
          </cell>
        </row>
        <row r="13077">
          <cell r="A13077">
            <v>0</v>
          </cell>
          <cell r="B13077">
            <v>0</v>
          </cell>
          <cell r="C13077" t="str">
            <v>B - MANO DE OBRA</v>
          </cell>
          <cell r="D13077">
            <v>0</v>
          </cell>
          <cell r="E13077">
            <v>0</v>
          </cell>
          <cell r="F13077">
            <v>0</v>
          </cell>
          <cell r="G13077">
            <v>0</v>
          </cell>
        </row>
        <row r="13078">
          <cell r="A13078" t="str">
            <v/>
          </cell>
          <cell r="B13078">
            <v>0</v>
          </cell>
          <cell r="C13078">
            <v>0</v>
          </cell>
          <cell r="D13078" t="str">
            <v/>
          </cell>
          <cell r="E13078">
            <v>0</v>
          </cell>
          <cell r="F13078">
            <v>0</v>
          </cell>
          <cell r="G13078">
            <v>0</v>
          </cell>
        </row>
        <row r="13079">
          <cell r="A13079" t="str">
            <v/>
          </cell>
          <cell r="B13079">
            <v>0</v>
          </cell>
          <cell r="C13079">
            <v>0</v>
          </cell>
          <cell r="D13079" t="str">
            <v/>
          </cell>
          <cell r="E13079">
            <v>0</v>
          </cell>
          <cell r="F13079">
            <v>0</v>
          </cell>
          <cell r="G13079">
            <v>0</v>
          </cell>
        </row>
        <row r="13080">
          <cell r="A13080" t="str">
            <v/>
          </cell>
          <cell r="B13080">
            <v>0</v>
          </cell>
          <cell r="C13080">
            <v>0</v>
          </cell>
          <cell r="D13080" t="str">
            <v/>
          </cell>
          <cell r="E13080">
            <v>0</v>
          </cell>
          <cell r="F13080">
            <v>0</v>
          </cell>
          <cell r="G13080">
            <v>0</v>
          </cell>
        </row>
        <row r="13081">
          <cell r="A13081" t="str">
            <v/>
          </cell>
          <cell r="B13081">
            <v>0</v>
          </cell>
          <cell r="C13081">
            <v>0</v>
          </cell>
          <cell r="D13081" t="str">
            <v/>
          </cell>
          <cell r="E13081">
            <v>0</v>
          </cell>
          <cell r="F13081">
            <v>0</v>
          </cell>
          <cell r="G13081">
            <v>0</v>
          </cell>
        </row>
        <row r="13082">
          <cell r="A13082" t="str">
            <v/>
          </cell>
          <cell r="B13082">
            <v>0</v>
          </cell>
          <cell r="C13082">
            <v>0</v>
          </cell>
          <cell r="D13082" t="str">
            <v/>
          </cell>
          <cell r="E13082">
            <v>0</v>
          </cell>
          <cell r="F13082">
            <v>0</v>
          </cell>
          <cell r="G13082">
            <v>0</v>
          </cell>
        </row>
        <row r="13083">
          <cell r="A13083" t="str">
            <v/>
          </cell>
          <cell r="B13083">
            <v>0</v>
          </cell>
          <cell r="C13083">
            <v>0</v>
          </cell>
          <cell r="D13083" t="str">
            <v/>
          </cell>
          <cell r="E13083">
            <v>0</v>
          </cell>
          <cell r="F13083">
            <v>0</v>
          </cell>
          <cell r="G13083">
            <v>0</v>
          </cell>
        </row>
        <row r="13084">
          <cell r="A13084" t="str">
            <v/>
          </cell>
          <cell r="B13084">
            <v>0</v>
          </cell>
          <cell r="C13084">
            <v>0</v>
          </cell>
          <cell r="D13084" t="str">
            <v/>
          </cell>
          <cell r="E13084">
            <v>0</v>
          </cell>
          <cell r="F13084">
            <v>0</v>
          </cell>
          <cell r="G13084">
            <v>0</v>
          </cell>
        </row>
        <row r="13085">
          <cell r="A13085" t="str">
            <v/>
          </cell>
          <cell r="B13085">
            <v>0</v>
          </cell>
          <cell r="C13085">
            <v>0</v>
          </cell>
          <cell r="D13085" t="str">
            <v/>
          </cell>
          <cell r="E13085">
            <v>0</v>
          </cell>
          <cell r="F13085">
            <v>0</v>
          </cell>
          <cell r="G13085">
            <v>0</v>
          </cell>
        </row>
        <row r="13086">
          <cell r="A13086">
            <v>0</v>
          </cell>
          <cell r="B13086">
            <v>0</v>
          </cell>
          <cell r="C13086">
            <v>0</v>
          </cell>
          <cell r="D13086">
            <v>0</v>
          </cell>
          <cell r="E13086">
            <v>0</v>
          </cell>
          <cell r="F13086" t="str">
            <v>Total B</v>
          </cell>
          <cell r="G13086">
            <v>0</v>
          </cell>
        </row>
        <row r="13087">
          <cell r="A13087">
            <v>0</v>
          </cell>
          <cell r="B13087">
            <v>0</v>
          </cell>
          <cell r="C13087" t="str">
            <v>C - EQUIPOS</v>
          </cell>
          <cell r="D13087">
            <v>0</v>
          </cell>
          <cell r="E13087">
            <v>0</v>
          </cell>
          <cell r="F13087">
            <v>0</v>
          </cell>
          <cell r="G13087">
            <v>0</v>
          </cell>
        </row>
        <row r="13088">
          <cell r="A13088" t="str">
            <v/>
          </cell>
          <cell r="B13088" t="str">
            <v/>
          </cell>
          <cell r="C13088">
            <v>0</v>
          </cell>
          <cell r="D13088" t="str">
            <v/>
          </cell>
          <cell r="E13088">
            <v>0</v>
          </cell>
          <cell r="F13088">
            <v>0</v>
          </cell>
          <cell r="G13088">
            <v>0</v>
          </cell>
        </row>
        <row r="13089">
          <cell r="A13089" t="str">
            <v/>
          </cell>
          <cell r="B13089" t="str">
            <v/>
          </cell>
          <cell r="C13089">
            <v>0</v>
          </cell>
          <cell r="D13089" t="str">
            <v/>
          </cell>
          <cell r="E13089">
            <v>0</v>
          </cell>
          <cell r="F13089">
            <v>0</v>
          </cell>
          <cell r="G13089">
            <v>0</v>
          </cell>
        </row>
        <row r="13090">
          <cell r="A13090" t="str">
            <v/>
          </cell>
          <cell r="B13090" t="str">
            <v/>
          </cell>
          <cell r="C13090">
            <v>0</v>
          </cell>
          <cell r="D13090" t="str">
            <v/>
          </cell>
          <cell r="E13090">
            <v>0</v>
          </cell>
          <cell r="F13090">
            <v>0</v>
          </cell>
          <cell r="G13090">
            <v>0</v>
          </cell>
        </row>
        <row r="13091">
          <cell r="A13091" t="str">
            <v/>
          </cell>
          <cell r="B13091" t="str">
            <v/>
          </cell>
          <cell r="C13091">
            <v>0</v>
          </cell>
          <cell r="D13091" t="str">
            <v/>
          </cell>
          <cell r="E13091">
            <v>0</v>
          </cell>
          <cell r="F13091">
            <v>0</v>
          </cell>
          <cell r="G13091">
            <v>0</v>
          </cell>
        </row>
        <row r="13092">
          <cell r="A13092" t="str">
            <v/>
          </cell>
          <cell r="B13092" t="str">
            <v/>
          </cell>
          <cell r="C13092">
            <v>0</v>
          </cell>
          <cell r="D13092" t="str">
            <v/>
          </cell>
          <cell r="E13092">
            <v>0</v>
          </cell>
          <cell r="F13092">
            <v>0</v>
          </cell>
          <cell r="G13092">
            <v>0</v>
          </cell>
        </row>
        <row r="13093">
          <cell r="A13093" t="str">
            <v/>
          </cell>
          <cell r="B13093" t="str">
            <v/>
          </cell>
          <cell r="C13093">
            <v>0</v>
          </cell>
          <cell r="D13093" t="str">
            <v/>
          </cell>
          <cell r="E13093">
            <v>0</v>
          </cell>
          <cell r="F13093">
            <v>0</v>
          </cell>
          <cell r="G13093">
            <v>0</v>
          </cell>
        </row>
        <row r="13094">
          <cell r="A13094" t="str">
            <v/>
          </cell>
          <cell r="B13094" t="str">
            <v/>
          </cell>
          <cell r="C13094">
            <v>0</v>
          </cell>
          <cell r="D13094" t="str">
            <v/>
          </cell>
          <cell r="E13094">
            <v>0</v>
          </cell>
          <cell r="F13094">
            <v>0</v>
          </cell>
          <cell r="G13094">
            <v>0</v>
          </cell>
        </row>
        <row r="13095">
          <cell r="A13095" t="str">
            <v/>
          </cell>
          <cell r="B13095" t="str">
            <v/>
          </cell>
          <cell r="C13095">
            <v>0</v>
          </cell>
          <cell r="D13095" t="str">
            <v/>
          </cell>
          <cell r="E13095">
            <v>0</v>
          </cell>
          <cell r="F13095">
            <v>0</v>
          </cell>
          <cell r="G13095">
            <v>0</v>
          </cell>
        </row>
        <row r="13096">
          <cell r="A13096" t="str">
            <v/>
          </cell>
          <cell r="B13096" t="str">
            <v/>
          </cell>
          <cell r="C13096">
            <v>0</v>
          </cell>
          <cell r="D13096" t="str">
            <v/>
          </cell>
          <cell r="E13096">
            <v>0</v>
          </cell>
          <cell r="F13096">
            <v>0</v>
          </cell>
          <cell r="G13096">
            <v>0</v>
          </cell>
        </row>
        <row r="13097">
          <cell r="A13097">
            <v>0</v>
          </cell>
          <cell r="B13097">
            <v>0</v>
          </cell>
          <cell r="C13097">
            <v>0</v>
          </cell>
          <cell r="D13097">
            <v>0</v>
          </cell>
          <cell r="E13097">
            <v>0</v>
          </cell>
          <cell r="F13097" t="str">
            <v>Total C</v>
          </cell>
          <cell r="G13097">
            <v>0</v>
          </cell>
        </row>
        <row r="13098">
          <cell r="A13098">
            <v>0</v>
          </cell>
          <cell r="B13098">
            <v>0</v>
          </cell>
          <cell r="C13098">
            <v>0</v>
          </cell>
          <cell r="D13098">
            <v>0</v>
          </cell>
          <cell r="E13098">
            <v>0</v>
          </cell>
          <cell r="F13098">
            <v>0</v>
          </cell>
          <cell r="G13098">
            <v>0</v>
          </cell>
        </row>
        <row r="13099">
          <cell r="A13099" t="str">
            <v/>
          </cell>
          <cell r="B13099" t="str">
            <v/>
          </cell>
          <cell r="C13099">
            <v>0</v>
          </cell>
          <cell r="D13099" t="str">
            <v>Costo  Neto</v>
          </cell>
          <cell r="E13099">
            <v>0</v>
          </cell>
          <cell r="F13099" t="str">
            <v>Total D=A+B+C</v>
          </cell>
          <cell r="G13099">
            <v>0</v>
          </cell>
        </row>
        <row r="13101">
          <cell r="A13101" t="str">
            <v>ANALISIS DE PRECIOS</v>
          </cell>
          <cell r="B13101">
            <v>0</v>
          </cell>
          <cell r="C13101">
            <v>0</v>
          </cell>
          <cell r="D13101">
            <v>0</v>
          </cell>
          <cell r="E13101">
            <v>0</v>
          </cell>
          <cell r="F13101">
            <v>0</v>
          </cell>
          <cell r="G13101">
            <v>0</v>
          </cell>
        </row>
        <row r="13102">
          <cell r="A13102" t="str">
            <v>COMITENTE:</v>
          </cell>
          <cell r="B13102" t="str">
            <v>DIRECCIÓN DE ARQUITECTURA</v>
          </cell>
          <cell r="C13102">
            <v>0</v>
          </cell>
          <cell r="D13102">
            <v>0</v>
          </cell>
          <cell r="E13102">
            <v>0</v>
          </cell>
          <cell r="F13102">
            <v>0</v>
          </cell>
          <cell r="G13102">
            <v>0</v>
          </cell>
        </row>
        <row r="13103">
          <cell r="A13103" t="str">
            <v>CONTRATISTA:</v>
          </cell>
          <cell r="B13103" t="str">
            <v>FUNCIONALES SIGOP</v>
          </cell>
          <cell r="C13103">
            <v>0</v>
          </cell>
          <cell r="D13103">
            <v>0</v>
          </cell>
          <cell r="E13103">
            <v>0</v>
          </cell>
          <cell r="F13103">
            <v>0</v>
          </cell>
          <cell r="G13103">
            <v>0</v>
          </cell>
        </row>
        <row r="13104">
          <cell r="A13104" t="str">
            <v>OBRA:</v>
          </cell>
          <cell r="B13104" t="str">
            <v>PRUEBA PLANILLA DE MEDICION</v>
          </cell>
          <cell r="C13104">
            <v>0</v>
          </cell>
          <cell r="D13104">
            <v>0</v>
          </cell>
          <cell r="E13104">
            <v>0</v>
          </cell>
          <cell r="F13104" t="str">
            <v>PRECIOS A:</v>
          </cell>
          <cell r="G13104">
            <v>0</v>
          </cell>
        </row>
        <row r="13105">
          <cell r="A13105" t="str">
            <v>UBICACIÓN:</v>
          </cell>
          <cell r="B13105" t="str">
            <v>CENTRO CIVICO</v>
          </cell>
          <cell r="C13105">
            <v>0</v>
          </cell>
          <cell r="D13105">
            <v>0</v>
          </cell>
          <cell r="E13105">
            <v>0</v>
          </cell>
          <cell r="F13105">
            <v>0</v>
          </cell>
          <cell r="G13105">
            <v>0</v>
          </cell>
        </row>
        <row r="13106">
          <cell r="A13106" t="str">
            <v>RUBRO:</v>
          </cell>
          <cell r="B13106" t="str">
            <v/>
          </cell>
          <cell r="C13106" t="str">
            <v/>
          </cell>
          <cell r="D13106">
            <v>0</v>
          </cell>
          <cell r="E13106">
            <v>0</v>
          </cell>
          <cell r="F13106">
            <v>0</v>
          </cell>
          <cell r="G13106">
            <v>0</v>
          </cell>
        </row>
        <row r="13107">
          <cell r="A13107" t="str">
            <v>ITEM:</v>
          </cell>
          <cell r="B13107" t="str">
            <v/>
          </cell>
          <cell r="C13107" t="str">
            <v/>
          </cell>
          <cell r="D13107">
            <v>0</v>
          </cell>
          <cell r="E13107">
            <v>0</v>
          </cell>
          <cell r="F13107" t="str">
            <v>UNIDAD:</v>
          </cell>
          <cell r="G13107" t="str">
            <v/>
          </cell>
        </row>
        <row r="13108">
          <cell r="A13108">
            <v>0</v>
          </cell>
          <cell r="B13108">
            <v>0</v>
          </cell>
          <cell r="C13108">
            <v>0</v>
          </cell>
          <cell r="D13108">
            <v>0</v>
          </cell>
          <cell r="E13108">
            <v>0</v>
          </cell>
          <cell r="F13108">
            <v>0</v>
          </cell>
          <cell r="G13108">
            <v>0</v>
          </cell>
        </row>
        <row r="13109">
          <cell r="A13109" t="str">
            <v>DATOS REDETERMINACION</v>
          </cell>
          <cell r="B13109">
            <v>0</v>
          </cell>
          <cell r="C13109" t="str">
            <v>DESIGNACION</v>
          </cell>
          <cell r="D13109" t="str">
            <v>U</v>
          </cell>
          <cell r="E13109" t="str">
            <v>Cantidad</v>
          </cell>
          <cell r="F13109" t="str">
            <v>$ Unitarios</v>
          </cell>
          <cell r="G13109" t="str">
            <v>$ Parcial</v>
          </cell>
        </row>
        <row r="13110">
          <cell r="A13110" t="str">
            <v>CÓDIGO</v>
          </cell>
          <cell r="B13110" t="str">
            <v>DESCRIPCIÓN</v>
          </cell>
          <cell r="C13110">
            <v>0</v>
          </cell>
          <cell r="D13110">
            <v>0</v>
          </cell>
          <cell r="E13110">
            <v>0</v>
          </cell>
          <cell r="F13110">
            <v>0</v>
          </cell>
          <cell r="G13110">
            <v>0</v>
          </cell>
        </row>
        <row r="13111">
          <cell r="A13111">
            <v>0</v>
          </cell>
          <cell r="B13111">
            <v>0</v>
          </cell>
          <cell r="C13111" t="str">
            <v>A - MATERIALES</v>
          </cell>
          <cell r="D13111">
            <v>0</v>
          </cell>
          <cell r="E13111">
            <v>0</v>
          </cell>
          <cell r="F13111">
            <v>0</v>
          </cell>
          <cell r="G13111">
            <v>0</v>
          </cell>
        </row>
        <row r="13112">
          <cell r="A13112" t="str">
            <v/>
          </cell>
          <cell r="B13112" t="str">
            <v/>
          </cell>
          <cell r="C13112">
            <v>0</v>
          </cell>
          <cell r="D13112" t="str">
            <v/>
          </cell>
          <cell r="E13112">
            <v>0</v>
          </cell>
          <cell r="F13112">
            <v>0</v>
          </cell>
          <cell r="G13112">
            <v>0</v>
          </cell>
        </row>
        <row r="13113">
          <cell r="A13113" t="str">
            <v/>
          </cell>
          <cell r="B13113" t="str">
            <v/>
          </cell>
          <cell r="C13113">
            <v>0</v>
          </cell>
          <cell r="D13113" t="str">
            <v/>
          </cell>
          <cell r="E13113">
            <v>0</v>
          </cell>
          <cell r="F13113">
            <v>0</v>
          </cell>
          <cell r="G13113">
            <v>0</v>
          </cell>
        </row>
        <row r="13114">
          <cell r="A13114" t="str">
            <v/>
          </cell>
          <cell r="B13114" t="str">
            <v/>
          </cell>
          <cell r="C13114">
            <v>0</v>
          </cell>
          <cell r="D13114" t="str">
            <v/>
          </cell>
          <cell r="E13114">
            <v>0</v>
          </cell>
          <cell r="F13114">
            <v>0</v>
          </cell>
          <cell r="G13114">
            <v>0</v>
          </cell>
        </row>
        <row r="13115">
          <cell r="A13115" t="str">
            <v/>
          </cell>
          <cell r="B13115" t="str">
            <v/>
          </cell>
          <cell r="C13115">
            <v>0</v>
          </cell>
          <cell r="D13115" t="str">
            <v/>
          </cell>
          <cell r="E13115">
            <v>0</v>
          </cell>
          <cell r="F13115">
            <v>0</v>
          </cell>
          <cell r="G13115">
            <v>0</v>
          </cell>
        </row>
        <row r="13116">
          <cell r="A13116" t="str">
            <v/>
          </cell>
          <cell r="B13116" t="str">
            <v/>
          </cell>
          <cell r="C13116">
            <v>0</v>
          </cell>
          <cell r="D13116" t="str">
            <v/>
          </cell>
          <cell r="E13116">
            <v>0</v>
          </cell>
          <cell r="F13116">
            <v>0</v>
          </cell>
          <cell r="G13116">
            <v>0</v>
          </cell>
        </row>
        <row r="13117">
          <cell r="A13117" t="str">
            <v/>
          </cell>
          <cell r="B13117" t="str">
            <v/>
          </cell>
          <cell r="C13117">
            <v>0</v>
          </cell>
          <cell r="D13117" t="str">
            <v/>
          </cell>
          <cell r="E13117">
            <v>0</v>
          </cell>
          <cell r="F13117">
            <v>0</v>
          </cell>
          <cell r="G13117">
            <v>0</v>
          </cell>
        </row>
        <row r="13118">
          <cell r="A13118" t="str">
            <v/>
          </cell>
          <cell r="B13118" t="str">
            <v/>
          </cell>
          <cell r="C13118">
            <v>0</v>
          </cell>
          <cell r="D13118" t="str">
            <v/>
          </cell>
          <cell r="E13118">
            <v>0</v>
          </cell>
          <cell r="F13118">
            <v>0</v>
          </cell>
          <cell r="G13118">
            <v>0</v>
          </cell>
        </row>
        <row r="13119">
          <cell r="A13119" t="str">
            <v/>
          </cell>
          <cell r="B13119" t="str">
            <v/>
          </cell>
          <cell r="C13119">
            <v>0</v>
          </cell>
          <cell r="D13119" t="str">
            <v/>
          </cell>
          <cell r="E13119">
            <v>0</v>
          </cell>
          <cell r="F13119">
            <v>0</v>
          </cell>
          <cell r="G13119">
            <v>0</v>
          </cell>
        </row>
        <row r="13120">
          <cell r="A13120" t="str">
            <v/>
          </cell>
          <cell r="B13120" t="str">
            <v/>
          </cell>
          <cell r="C13120">
            <v>0</v>
          </cell>
          <cell r="D13120" t="str">
            <v/>
          </cell>
          <cell r="E13120">
            <v>0</v>
          </cell>
          <cell r="F13120">
            <v>0</v>
          </cell>
          <cell r="G13120">
            <v>0</v>
          </cell>
        </row>
        <row r="13121">
          <cell r="A13121" t="str">
            <v/>
          </cell>
          <cell r="B13121" t="str">
            <v/>
          </cell>
          <cell r="C13121">
            <v>0</v>
          </cell>
          <cell r="D13121" t="str">
            <v/>
          </cell>
          <cell r="E13121">
            <v>0</v>
          </cell>
          <cell r="F13121">
            <v>0</v>
          </cell>
          <cell r="G13121">
            <v>0</v>
          </cell>
        </row>
        <row r="13122">
          <cell r="A13122" t="str">
            <v/>
          </cell>
          <cell r="B13122" t="str">
            <v/>
          </cell>
          <cell r="C13122">
            <v>0</v>
          </cell>
          <cell r="D13122" t="str">
            <v/>
          </cell>
          <cell r="E13122">
            <v>0</v>
          </cell>
          <cell r="F13122">
            <v>0</v>
          </cell>
          <cell r="G13122">
            <v>0</v>
          </cell>
        </row>
        <row r="13123">
          <cell r="A13123" t="str">
            <v/>
          </cell>
          <cell r="B13123" t="str">
            <v/>
          </cell>
          <cell r="C13123">
            <v>0</v>
          </cell>
          <cell r="D13123" t="str">
            <v/>
          </cell>
          <cell r="E13123">
            <v>0</v>
          </cell>
          <cell r="F13123">
            <v>0</v>
          </cell>
          <cell r="G13123">
            <v>0</v>
          </cell>
        </row>
        <row r="13124">
          <cell r="A13124" t="str">
            <v/>
          </cell>
          <cell r="B13124" t="str">
            <v/>
          </cell>
          <cell r="C13124">
            <v>0</v>
          </cell>
          <cell r="D13124" t="str">
            <v/>
          </cell>
          <cell r="E13124">
            <v>0</v>
          </cell>
          <cell r="F13124">
            <v>0</v>
          </cell>
          <cell r="G13124">
            <v>0</v>
          </cell>
        </row>
        <row r="13125">
          <cell r="A13125" t="str">
            <v/>
          </cell>
          <cell r="B13125" t="str">
            <v/>
          </cell>
          <cell r="C13125">
            <v>0</v>
          </cell>
          <cell r="D13125" t="str">
            <v/>
          </cell>
          <cell r="E13125">
            <v>0</v>
          </cell>
          <cell r="F13125">
            <v>0</v>
          </cell>
          <cell r="G13125">
            <v>0</v>
          </cell>
        </row>
        <row r="13126">
          <cell r="A13126">
            <v>0</v>
          </cell>
          <cell r="B13126">
            <v>0</v>
          </cell>
          <cell r="C13126">
            <v>0</v>
          </cell>
          <cell r="D13126">
            <v>0</v>
          </cell>
          <cell r="E13126">
            <v>0</v>
          </cell>
          <cell r="F13126" t="str">
            <v>Total A</v>
          </cell>
          <cell r="G13126">
            <v>0</v>
          </cell>
        </row>
        <row r="13127">
          <cell r="A13127">
            <v>0</v>
          </cell>
          <cell r="B13127">
            <v>0</v>
          </cell>
          <cell r="C13127" t="str">
            <v>B - MANO DE OBRA</v>
          </cell>
          <cell r="D13127">
            <v>0</v>
          </cell>
          <cell r="E13127">
            <v>0</v>
          </cell>
          <cell r="F13127">
            <v>0</v>
          </cell>
          <cell r="G13127">
            <v>0</v>
          </cell>
        </row>
        <row r="13128">
          <cell r="A13128" t="str">
            <v/>
          </cell>
          <cell r="B13128">
            <v>0</v>
          </cell>
          <cell r="C13128">
            <v>0</v>
          </cell>
          <cell r="D13128" t="str">
            <v/>
          </cell>
          <cell r="E13128">
            <v>0</v>
          </cell>
          <cell r="F13128">
            <v>0</v>
          </cell>
          <cell r="G13128">
            <v>0</v>
          </cell>
        </row>
        <row r="13129">
          <cell r="A13129" t="str">
            <v/>
          </cell>
          <cell r="B13129">
            <v>0</v>
          </cell>
          <cell r="C13129">
            <v>0</v>
          </cell>
          <cell r="D13129" t="str">
            <v/>
          </cell>
          <cell r="E13129">
            <v>0</v>
          </cell>
          <cell r="F13129">
            <v>0</v>
          </cell>
          <cell r="G13129">
            <v>0</v>
          </cell>
        </row>
        <row r="13130">
          <cell r="A13130" t="str">
            <v/>
          </cell>
          <cell r="B13130">
            <v>0</v>
          </cell>
          <cell r="C13130">
            <v>0</v>
          </cell>
          <cell r="D13130" t="str">
            <v/>
          </cell>
          <cell r="E13130">
            <v>0</v>
          </cell>
          <cell r="F13130">
            <v>0</v>
          </cell>
          <cell r="G13130">
            <v>0</v>
          </cell>
        </row>
        <row r="13131">
          <cell r="A13131" t="str">
            <v/>
          </cell>
          <cell r="B13131">
            <v>0</v>
          </cell>
          <cell r="C13131">
            <v>0</v>
          </cell>
          <cell r="D13131" t="str">
            <v/>
          </cell>
          <cell r="E13131">
            <v>0</v>
          </cell>
          <cell r="F13131">
            <v>0</v>
          </cell>
          <cell r="G13131">
            <v>0</v>
          </cell>
        </row>
        <row r="13132">
          <cell r="A13132" t="str">
            <v/>
          </cell>
          <cell r="B13132">
            <v>0</v>
          </cell>
          <cell r="C13132">
            <v>0</v>
          </cell>
          <cell r="D13132" t="str">
            <v/>
          </cell>
          <cell r="E13132">
            <v>0</v>
          </cell>
          <cell r="F13132">
            <v>0</v>
          </cell>
          <cell r="G13132">
            <v>0</v>
          </cell>
        </row>
        <row r="13133">
          <cell r="A13133" t="str">
            <v/>
          </cell>
          <cell r="B13133">
            <v>0</v>
          </cell>
          <cell r="C13133">
            <v>0</v>
          </cell>
          <cell r="D13133" t="str">
            <v/>
          </cell>
          <cell r="E13133">
            <v>0</v>
          </cell>
          <cell r="F13133">
            <v>0</v>
          </cell>
          <cell r="G13133">
            <v>0</v>
          </cell>
        </row>
        <row r="13134">
          <cell r="A13134" t="str">
            <v/>
          </cell>
          <cell r="B13134">
            <v>0</v>
          </cell>
          <cell r="C13134">
            <v>0</v>
          </cell>
          <cell r="D13134" t="str">
            <v/>
          </cell>
          <cell r="E13134">
            <v>0</v>
          </cell>
          <cell r="F13134">
            <v>0</v>
          </cell>
          <cell r="G13134">
            <v>0</v>
          </cell>
        </row>
        <row r="13135">
          <cell r="A13135" t="str">
            <v/>
          </cell>
          <cell r="B13135">
            <v>0</v>
          </cell>
          <cell r="C13135">
            <v>0</v>
          </cell>
          <cell r="D13135" t="str">
            <v/>
          </cell>
          <cell r="E13135">
            <v>0</v>
          </cell>
          <cell r="F13135">
            <v>0</v>
          </cell>
          <cell r="G13135">
            <v>0</v>
          </cell>
        </row>
        <row r="13136">
          <cell r="A13136">
            <v>0</v>
          </cell>
          <cell r="B13136">
            <v>0</v>
          </cell>
          <cell r="C13136">
            <v>0</v>
          </cell>
          <cell r="D13136">
            <v>0</v>
          </cell>
          <cell r="E13136">
            <v>0</v>
          </cell>
          <cell r="F13136" t="str">
            <v>Total B</v>
          </cell>
          <cell r="G13136">
            <v>0</v>
          </cell>
        </row>
        <row r="13137">
          <cell r="A13137">
            <v>0</v>
          </cell>
          <cell r="B13137">
            <v>0</v>
          </cell>
          <cell r="C13137" t="str">
            <v>C - EQUIPOS</v>
          </cell>
          <cell r="D13137">
            <v>0</v>
          </cell>
          <cell r="E13137">
            <v>0</v>
          </cell>
          <cell r="F13137">
            <v>0</v>
          </cell>
          <cell r="G13137">
            <v>0</v>
          </cell>
        </row>
        <row r="13138">
          <cell r="A13138" t="str">
            <v/>
          </cell>
          <cell r="B13138" t="str">
            <v/>
          </cell>
          <cell r="C13138">
            <v>0</v>
          </cell>
          <cell r="D13138" t="str">
            <v/>
          </cell>
          <cell r="E13138">
            <v>0</v>
          </cell>
          <cell r="F13138">
            <v>0</v>
          </cell>
          <cell r="G13138">
            <v>0</v>
          </cell>
        </row>
        <row r="13139">
          <cell r="A13139" t="str">
            <v/>
          </cell>
          <cell r="B13139" t="str">
            <v/>
          </cell>
          <cell r="C13139">
            <v>0</v>
          </cell>
          <cell r="D13139" t="str">
            <v/>
          </cell>
          <cell r="E13139">
            <v>0</v>
          </cell>
          <cell r="F13139">
            <v>0</v>
          </cell>
          <cell r="G13139">
            <v>0</v>
          </cell>
        </row>
        <row r="13140">
          <cell r="A13140" t="str">
            <v/>
          </cell>
          <cell r="B13140" t="str">
            <v/>
          </cell>
          <cell r="C13140">
            <v>0</v>
          </cell>
          <cell r="D13140" t="str">
            <v/>
          </cell>
          <cell r="E13140">
            <v>0</v>
          </cell>
          <cell r="F13140">
            <v>0</v>
          </cell>
          <cell r="G13140">
            <v>0</v>
          </cell>
        </row>
        <row r="13141">
          <cell r="A13141" t="str">
            <v/>
          </cell>
          <cell r="B13141" t="str">
            <v/>
          </cell>
          <cell r="C13141">
            <v>0</v>
          </cell>
          <cell r="D13141" t="str">
            <v/>
          </cell>
          <cell r="E13141">
            <v>0</v>
          </cell>
          <cell r="F13141">
            <v>0</v>
          </cell>
          <cell r="G13141">
            <v>0</v>
          </cell>
        </row>
        <row r="13142">
          <cell r="A13142" t="str">
            <v/>
          </cell>
          <cell r="B13142" t="str">
            <v/>
          </cell>
          <cell r="C13142">
            <v>0</v>
          </cell>
          <cell r="D13142" t="str">
            <v/>
          </cell>
          <cell r="E13142">
            <v>0</v>
          </cell>
          <cell r="F13142">
            <v>0</v>
          </cell>
          <cell r="G13142">
            <v>0</v>
          </cell>
        </row>
        <row r="13143">
          <cell r="A13143" t="str">
            <v/>
          </cell>
          <cell r="B13143" t="str">
            <v/>
          </cell>
          <cell r="C13143">
            <v>0</v>
          </cell>
          <cell r="D13143" t="str">
            <v/>
          </cell>
          <cell r="E13143">
            <v>0</v>
          </cell>
          <cell r="F13143">
            <v>0</v>
          </cell>
          <cell r="G13143">
            <v>0</v>
          </cell>
        </row>
        <row r="13144">
          <cell r="A13144" t="str">
            <v/>
          </cell>
          <cell r="B13144" t="str">
            <v/>
          </cell>
          <cell r="C13144">
            <v>0</v>
          </cell>
          <cell r="D13144" t="str">
            <v/>
          </cell>
          <cell r="E13144">
            <v>0</v>
          </cell>
          <cell r="F13144">
            <v>0</v>
          </cell>
          <cell r="G13144">
            <v>0</v>
          </cell>
        </row>
        <row r="13145">
          <cell r="A13145" t="str">
            <v/>
          </cell>
          <cell r="B13145" t="str">
            <v/>
          </cell>
          <cell r="C13145">
            <v>0</v>
          </cell>
          <cell r="D13145" t="str">
            <v/>
          </cell>
          <cell r="E13145">
            <v>0</v>
          </cell>
          <cell r="F13145">
            <v>0</v>
          </cell>
          <cell r="G13145">
            <v>0</v>
          </cell>
        </row>
        <row r="13146">
          <cell r="A13146" t="str">
            <v/>
          </cell>
          <cell r="B13146" t="str">
            <v/>
          </cell>
          <cell r="C13146">
            <v>0</v>
          </cell>
          <cell r="D13146" t="str">
            <v/>
          </cell>
          <cell r="E13146">
            <v>0</v>
          </cell>
          <cell r="F13146">
            <v>0</v>
          </cell>
          <cell r="G13146">
            <v>0</v>
          </cell>
        </row>
        <row r="13147">
          <cell r="A13147">
            <v>0</v>
          </cell>
          <cell r="B13147">
            <v>0</v>
          </cell>
          <cell r="C13147">
            <v>0</v>
          </cell>
          <cell r="D13147">
            <v>0</v>
          </cell>
          <cell r="E13147">
            <v>0</v>
          </cell>
          <cell r="F13147" t="str">
            <v>Total C</v>
          </cell>
          <cell r="G13147">
            <v>0</v>
          </cell>
        </row>
        <row r="13148">
          <cell r="A13148">
            <v>0</v>
          </cell>
          <cell r="B13148">
            <v>0</v>
          </cell>
          <cell r="C13148">
            <v>0</v>
          </cell>
          <cell r="D13148">
            <v>0</v>
          </cell>
          <cell r="E13148">
            <v>0</v>
          </cell>
          <cell r="F13148">
            <v>0</v>
          </cell>
          <cell r="G13148">
            <v>0</v>
          </cell>
        </row>
        <row r="13149">
          <cell r="A13149" t="str">
            <v/>
          </cell>
          <cell r="B13149" t="str">
            <v/>
          </cell>
          <cell r="C13149">
            <v>0</v>
          </cell>
          <cell r="D13149" t="str">
            <v>Costo  Neto</v>
          </cell>
          <cell r="E13149">
            <v>0</v>
          </cell>
          <cell r="F13149" t="str">
            <v>Total D=A+B+C</v>
          </cell>
          <cell r="G13149">
            <v>0</v>
          </cell>
        </row>
        <row r="13151">
          <cell r="A13151" t="str">
            <v>ANALISIS DE PRECIOS</v>
          </cell>
          <cell r="B13151">
            <v>0</v>
          </cell>
          <cell r="C13151">
            <v>0</v>
          </cell>
          <cell r="D13151">
            <v>0</v>
          </cell>
          <cell r="E13151">
            <v>0</v>
          </cell>
          <cell r="F13151">
            <v>0</v>
          </cell>
          <cell r="G13151">
            <v>0</v>
          </cell>
        </row>
        <row r="13152">
          <cell r="A13152" t="str">
            <v>COMITENTE:</v>
          </cell>
          <cell r="B13152" t="str">
            <v>DIRECCIÓN DE ARQUITECTURA</v>
          </cell>
          <cell r="C13152">
            <v>0</v>
          </cell>
          <cell r="D13152">
            <v>0</v>
          </cell>
          <cell r="E13152">
            <v>0</v>
          </cell>
          <cell r="F13152">
            <v>0</v>
          </cell>
          <cell r="G13152">
            <v>0</v>
          </cell>
        </row>
        <row r="13153">
          <cell r="A13153" t="str">
            <v>CONTRATISTA:</v>
          </cell>
          <cell r="B13153" t="str">
            <v>FUNCIONALES SIGOP</v>
          </cell>
          <cell r="C13153">
            <v>0</v>
          </cell>
          <cell r="D13153">
            <v>0</v>
          </cell>
          <cell r="E13153">
            <v>0</v>
          </cell>
          <cell r="F13153">
            <v>0</v>
          </cell>
          <cell r="G13153">
            <v>0</v>
          </cell>
        </row>
        <row r="13154">
          <cell r="A13154" t="str">
            <v>OBRA:</v>
          </cell>
          <cell r="B13154" t="str">
            <v>PRUEBA PLANILLA DE MEDICION</v>
          </cell>
          <cell r="C13154">
            <v>0</v>
          </cell>
          <cell r="D13154">
            <v>0</v>
          </cell>
          <cell r="E13154">
            <v>0</v>
          </cell>
          <cell r="F13154" t="str">
            <v>PRECIOS A:</v>
          </cell>
          <cell r="G13154">
            <v>0</v>
          </cell>
        </row>
        <row r="13155">
          <cell r="A13155" t="str">
            <v>UBICACIÓN:</v>
          </cell>
          <cell r="B13155" t="str">
            <v>CENTRO CIVICO</v>
          </cell>
          <cell r="C13155">
            <v>0</v>
          </cell>
          <cell r="D13155">
            <v>0</v>
          </cell>
          <cell r="E13155">
            <v>0</v>
          </cell>
          <cell r="F13155">
            <v>0</v>
          </cell>
          <cell r="G13155">
            <v>0</v>
          </cell>
        </row>
        <row r="13156">
          <cell r="A13156" t="str">
            <v>RUBRO:</v>
          </cell>
          <cell r="B13156" t="str">
            <v/>
          </cell>
          <cell r="C13156" t="str">
            <v/>
          </cell>
          <cell r="D13156">
            <v>0</v>
          </cell>
          <cell r="E13156">
            <v>0</v>
          </cell>
          <cell r="F13156">
            <v>0</v>
          </cell>
          <cell r="G13156">
            <v>0</v>
          </cell>
        </row>
        <row r="13157">
          <cell r="A13157" t="str">
            <v>ITEM:</v>
          </cell>
          <cell r="B13157" t="str">
            <v/>
          </cell>
          <cell r="C13157" t="str">
            <v/>
          </cell>
          <cell r="D13157">
            <v>0</v>
          </cell>
          <cell r="E13157">
            <v>0</v>
          </cell>
          <cell r="F13157" t="str">
            <v>UNIDAD:</v>
          </cell>
          <cell r="G13157" t="str">
            <v/>
          </cell>
        </row>
        <row r="13158">
          <cell r="A13158">
            <v>0</v>
          </cell>
          <cell r="B13158">
            <v>0</v>
          </cell>
          <cell r="C13158">
            <v>0</v>
          </cell>
          <cell r="D13158">
            <v>0</v>
          </cell>
          <cell r="E13158">
            <v>0</v>
          </cell>
          <cell r="F13158">
            <v>0</v>
          </cell>
          <cell r="G13158">
            <v>0</v>
          </cell>
        </row>
        <row r="13159">
          <cell r="A13159" t="str">
            <v>DATOS REDETERMINACION</v>
          </cell>
          <cell r="B13159">
            <v>0</v>
          </cell>
          <cell r="C13159" t="str">
            <v>DESIGNACION</v>
          </cell>
          <cell r="D13159" t="str">
            <v>U</v>
          </cell>
          <cell r="E13159" t="str">
            <v>Cantidad</v>
          </cell>
          <cell r="F13159" t="str">
            <v>$ Unitarios</v>
          </cell>
          <cell r="G13159" t="str">
            <v>$ Parcial</v>
          </cell>
        </row>
        <row r="13160">
          <cell r="A13160" t="str">
            <v>CÓDIGO</v>
          </cell>
          <cell r="B13160" t="str">
            <v>DESCRIPCIÓN</v>
          </cell>
          <cell r="C13160">
            <v>0</v>
          </cell>
          <cell r="D13160">
            <v>0</v>
          </cell>
          <cell r="E13160">
            <v>0</v>
          </cell>
          <cell r="F13160">
            <v>0</v>
          </cell>
          <cell r="G13160">
            <v>0</v>
          </cell>
        </row>
        <row r="13161">
          <cell r="A13161">
            <v>0</v>
          </cell>
          <cell r="B13161">
            <v>0</v>
          </cell>
          <cell r="C13161" t="str">
            <v>A - MATERIALES</v>
          </cell>
          <cell r="D13161">
            <v>0</v>
          </cell>
          <cell r="E13161">
            <v>0</v>
          </cell>
          <cell r="F13161">
            <v>0</v>
          </cell>
          <cell r="G13161">
            <v>0</v>
          </cell>
        </row>
        <row r="13162">
          <cell r="A13162" t="str">
            <v/>
          </cell>
          <cell r="B13162" t="str">
            <v/>
          </cell>
          <cell r="C13162">
            <v>0</v>
          </cell>
          <cell r="D13162" t="str">
            <v/>
          </cell>
          <cell r="E13162">
            <v>0</v>
          </cell>
          <cell r="F13162">
            <v>0</v>
          </cell>
          <cell r="G13162">
            <v>0</v>
          </cell>
        </row>
        <row r="13163">
          <cell r="A13163" t="str">
            <v/>
          </cell>
          <cell r="B13163" t="str">
            <v/>
          </cell>
          <cell r="C13163">
            <v>0</v>
          </cell>
          <cell r="D13163" t="str">
            <v/>
          </cell>
          <cell r="E13163">
            <v>0</v>
          </cell>
          <cell r="F13163">
            <v>0</v>
          </cell>
          <cell r="G13163">
            <v>0</v>
          </cell>
        </row>
        <row r="13164">
          <cell r="A13164" t="str">
            <v/>
          </cell>
          <cell r="B13164" t="str">
            <v/>
          </cell>
          <cell r="C13164">
            <v>0</v>
          </cell>
          <cell r="D13164" t="str">
            <v/>
          </cell>
          <cell r="E13164">
            <v>0</v>
          </cell>
          <cell r="F13164">
            <v>0</v>
          </cell>
          <cell r="G13164">
            <v>0</v>
          </cell>
        </row>
        <row r="13165">
          <cell r="A13165" t="str">
            <v/>
          </cell>
          <cell r="B13165" t="str">
            <v/>
          </cell>
          <cell r="C13165">
            <v>0</v>
          </cell>
          <cell r="D13165" t="str">
            <v/>
          </cell>
          <cell r="E13165">
            <v>0</v>
          </cell>
          <cell r="F13165">
            <v>0</v>
          </cell>
          <cell r="G13165">
            <v>0</v>
          </cell>
        </row>
        <row r="13166">
          <cell r="A13166" t="str">
            <v/>
          </cell>
          <cell r="B13166" t="str">
            <v/>
          </cell>
          <cell r="C13166">
            <v>0</v>
          </cell>
          <cell r="D13166" t="str">
            <v/>
          </cell>
          <cell r="E13166">
            <v>0</v>
          </cell>
          <cell r="F13166">
            <v>0</v>
          </cell>
          <cell r="G13166">
            <v>0</v>
          </cell>
        </row>
        <row r="13167">
          <cell r="A13167" t="str">
            <v/>
          </cell>
          <cell r="B13167" t="str">
            <v/>
          </cell>
          <cell r="C13167">
            <v>0</v>
          </cell>
          <cell r="D13167" t="str">
            <v/>
          </cell>
          <cell r="E13167">
            <v>0</v>
          </cell>
          <cell r="F13167">
            <v>0</v>
          </cell>
          <cell r="G13167">
            <v>0</v>
          </cell>
        </row>
        <row r="13168">
          <cell r="A13168" t="str">
            <v/>
          </cell>
          <cell r="B13168" t="str">
            <v/>
          </cell>
          <cell r="C13168">
            <v>0</v>
          </cell>
          <cell r="D13168" t="str">
            <v/>
          </cell>
          <cell r="E13168">
            <v>0</v>
          </cell>
          <cell r="F13168">
            <v>0</v>
          </cell>
          <cell r="G13168">
            <v>0</v>
          </cell>
        </row>
        <row r="13169">
          <cell r="A13169" t="str">
            <v/>
          </cell>
          <cell r="B13169" t="str">
            <v/>
          </cell>
          <cell r="C13169">
            <v>0</v>
          </cell>
          <cell r="D13169" t="str">
            <v/>
          </cell>
          <cell r="E13169">
            <v>0</v>
          </cell>
          <cell r="F13169">
            <v>0</v>
          </cell>
          <cell r="G13169">
            <v>0</v>
          </cell>
        </row>
        <row r="13170">
          <cell r="A13170" t="str">
            <v/>
          </cell>
          <cell r="B13170" t="str">
            <v/>
          </cell>
          <cell r="C13170">
            <v>0</v>
          </cell>
          <cell r="D13170" t="str">
            <v/>
          </cell>
          <cell r="E13170">
            <v>0</v>
          </cell>
          <cell r="F13170">
            <v>0</v>
          </cell>
          <cell r="G13170">
            <v>0</v>
          </cell>
        </row>
        <row r="13171">
          <cell r="A13171" t="str">
            <v/>
          </cell>
          <cell r="B13171" t="str">
            <v/>
          </cell>
          <cell r="C13171">
            <v>0</v>
          </cell>
          <cell r="D13171" t="str">
            <v/>
          </cell>
          <cell r="E13171">
            <v>0</v>
          </cell>
          <cell r="F13171">
            <v>0</v>
          </cell>
          <cell r="G13171">
            <v>0</v>
          </cell>
        </row>
        <row r="13172">
          <cell r="A13172" t="str">
            <v/>
          </cell>
          <cell r="B13172" t="str">
            <v/>
          </cell>
          <cell r="C13172">
            <v>0</v>
          </cell>
          <cell r="D13172" t="str">
            <v/>
          </cell>
          <cell r="E13172">
            <v>0</v>
          </cell>
          <cell r="F13172">
            <v>0</v>
          </cell>
          <cell r="G13172">
            <v>0</v>
          </cell>
        </row>
        <row r="13173">
          <cell r="A13173" t="str">
            <v/>
          </cell>
          <cell r="B13173" t="str">
            <v/>
          </cell>
          <cell r="C13173">
            <v>0</v>
          </cell>
          <cell r="D13173" t="str">
            <v/>
          </cell>
          <cell r="E13173">
            <v>0</v>
          </cell>
          <cell r="F13173">
            <v>0</v>
          </cell>
          <cell r="G13173">
            <v>0</v>
          </cell>
        </row>
        <row r="13174">
          <cell r="A13174" t="str">
            <v/>
          </cell>
          <cell r="B13174" t="str">
            <v/>
          </cell>
          <cell r="C13174">
            <v>0</v>
          </cell>
          <cell r="D13174" t="str">
            <v/>
          </cell>
          <cell r="E13174">
            <v>0</v>
          </cell>
          <cell r="F13174">
            <v>0</v>
          </cell>
          <cell r="G13174">
            <v>0</v>
          </cell>
        </row>
        <row r="13175">
          <cell r="A13175" t="str">
            <v/>
          </cell>
          <cell r="B13175" t="str">
            <v/>
          </cell>
          <cell r="C13175">
            <v>0</v>
          </cell>
          <cell r="D13175" t="str">
            <v/>
          </cell>
          <cell r="E13175">
            <v>0</v>
          </cell>
          <cell r="F13175">
            <v>0</v>
          </cell>
          <cell r="G13175">
            <v>0</v>
          </cell>
        </row>
        <row r="13176">
          <cell r="A13176">
            <v>0</v>
          </cell>
          <cell r="B13176">
            <v>0</v>
          </cell>
          <cell r="C13176">
            <v>0</v>
          </cell>
          <cell r="D13176">
            <v>0</v>
          </cell>
          <cell r="E13176">
            <v>0</v>
          </cell>
          <cell r="F13176" t="str">
            <v>Total A</v>
          </cell>
          <cell r="G13176">
            <v>0</v>
          </cell>
        </row>
        <row r="13177">
          <cell r="A13177">
            <v>0</v>
          </cell>
          <cell r="B13177">
            <v>0</v>
          </cell>
          <cell r="C13177" t="str">
            <v>B - MANO DE OBRA</v>
          </cell>
          <cell r="D13177">
            <v>0</v>
          </cell>
          <cell r="E13177">
            <v>0</v>
          </cell>
          <cell r="F13177">
            <v>0</v>
          </cell>
          <cell r="G13177">
            <v>0</v>
          </cell>
        </row>
        <row r="13178">
          <cell r="A13178" t="str">
            <v/>
          </cell>
          <cell r="B13178">
            <v>0</v>
          </cell>
          <cell r="C13178">
            <v>0</v>
          </cell>
          <cell r="D13178" t="str">
            <v/>
          </cell>
          <cell r="E13178">
            <v>0</v>
          </cell>
          <cell r="F13178">
            <v>0</v>
          </cell>
          <cell r="G13178">
            <v>0</v>
          </cell>
        </row>
        <row r="13179">
          <cell r="A13179" t="str">
            <v/>
          </cell>
          <cell r="B13179">
            <v>0</v>
          </cell>
          <cell r="C13179">
            <v>0</v>
          </cell>
          <cell r="D13179" t="str">
            <v/>
          </cell>
          <cell r="E13179">
            <v>0</v>
          </cell>
          <cell r="F13179">
            <v>0</v>
          </cell>
          <cell r="G13179">
            <v>0</v>
          </cell>
        </row>
        <row r="13180">
          <cell r="A13180" t="str">
            <v/>
          </cell>
          <cell r="B13180">
            <v>0</v>
          </cell>
          <cell r="C13180">
            <v>0</v>
          </cell>
          <cell r="D13180" t="str">
            <v/>
          </cell>
          <cell r="E13180">
            <v>0</v>
          </cell>
          <cell r="F13180">
            <v>0</v>
          </cell>
          <cell r="G13180">
            <v>0</v>
          </cell>
        </row>
        <row r="13181">
          <cell r="A13181" t="str">
            <v/>
          </cell>
          <cell r="B13181">
            <v>0</v>
          </cell>
          <cell r="C13181">
            <v>0</v>
          </cell>
          <cell r="D13181" t="str">
            <v/>
          </cell>
          <cell r="E13181">
            <v>0</v>
          </cell>
          <cell r="F13181">
            <v>0</v>
          </cell>
          <cell r="G13181">
            <v>0</v>
          </cell>
        </row>
        <row r="13182">
          <cell r="A13182" t="str">
            <v/>
          </cell>
          <cell r="B13182">
            <v>0</v>
          </cell>
          <cell r="C13182">
            <v>0</v>
          </cell>
          <cell r="D13182" t="str">
            <v/>
          </cell>
          <cell r="E13182">
            <v>0</v>
          </cell>
          <cell r="F13182">
            <v>0</v>
          </cell>
          <cell r="G13182">
            <v>0</v>
          </cell>
        </row>
        <row r="13183">
          <cell r="A13183" t="str">
            <v/>
          </cell>
          <cell r="B13183">
            <v>0</v>
          </cell>
          <cell r="C13183">
            <v>0</v>
          </cell>
          <cell r="D13183" t="str">
            <v/>
          </cell>
          <cell r="E13183">
            <v>0</v>
          </cell>
          <cell r="F13183">
            <v>0</v>
          </cell>
          <cell r="G13183">
            <v>0</v>
          </cell>
        </row>
        <row r="13184">
          <cell r="A13184" t="str">
            <v/>
          </cell>
          <cell r="B13184">
            <v>0</v>
          </cell>
          <cell r="C13184">
            <v>0</v>
          </cell>
          <cell r="D13184" t="str">
            <v/>
          </cell>
          <cell r="E13184">
            <v>0</v>
          </cell>
          <cell r="F13184">
            <v>0</v>
          </cell>
          <cell r="G13184">
            <v>0</v>
          </cell>
        </row>
        <row r="13185">
          <cell r="A13185" t="str">
            <v/>
          </cell>
          <cell r="B13185">
            <v>0</v>
          </cell>
          <cell r="C13185">
            <v>0</v>
          </cell>
          <cell r="D13185" t="str">
            <v/>
          </cell>
          <cell r="E13185">
            <v>0</v>
          </cell>
          <cell r="F13185">
            <v>0</v>
          </cell>
          <cell r="G13185">
            <v>0</v>
          </cell>
        </row>
        <row r="13186">
          <cell r="A13186">
            <v>0</v>
          </cell>
          <cell r="B13186">
            <v>0</v>
          </cell>
          <cell r="C13186">
            <v>0</v>
          </cell>
          <cell r="D13186">
            <v>0</v>
          </cell>
          <cell r="E13186">
            <v>0</v>
          </cell>
          <cell r="F13186" t="str">
            <v>Total B</v>
          </cell>
          <cell r="G13186">
            <v>0</v>
          </cell>
        </row>
        <row r="13187">
          <cell r="A13187">
            <v>0</v>
          </cell>
          <cell r="B13187">
            <v>0</v>
          </cell>
          <cell r="C13187" t="str">
            <v>C - EQUIPOS</v>
          </cell>
          <cell r="D13187">
            <v>0</v>
          </cell>
          <cell r="E13187">
            <v>0</v>
          </cell>
          <cell r="F13187">
            <v>0</v>
          </cell>
          <cell r="G13187">
            <v>0</v>
          </cell>
        </row>
        <row r="13188">
          <cell r="A13188" t="str">
            <v/>
          </cell>
          <cell r="B13188" t="str">
            <v/>
          </cell>
          <cell r="C13188">
            <v>0</v>
          </cell>
          <cell r="D13188" t="str">
            <v/>
          </cell>
          <cell r="E13188">
            <v>0</v>
          </cell>
          <cell r="F13188">
            <v>0</v>
          </cell>
          <cell r="G13188">
            <v>0</v>
          </cell>
        </row>
        <row r="13189">
          <cell r="A13189" t="str">
            <v/>
          </cell>
          <cell r="B13189" t="str">
            <v/>
          </cell>
          <cell r="C13189">
            <v>0</v>
          </cell>
          <cell r="D13189" t="str">
            <v/>
          </cell>
          <cell r="E13189">
            <v>0</v>
          </cell>
          <cell r="F13189">
            <v>0</v>
          </cell>
          <cell r="G13189">
            <v>0</v>
          </cell>
        </row>
        <row r="13190">
          <cell r="A13190" t="str">
            <v/>
          </cell>
          <cell r="B13190" t="str">
            <v/>
          </cell>
          <cell r="C13190">
            <v>0</v>
          </cell>
          <cell r="D13190" t="str">
            <v/>
          </cell>
          <cell r="E13190">
            <v>0</v>
          </cell>
          <cell r="F13190">
            <v>0</v>
          </cell>
          <cell r="G13190">
            <v>0</v>
          </cell>
        </row>
        <row r="13191">
          <cell r="A13191" t="str">
            <v/>
          </cell>
          <cell r="B13191" t="str">
            <v/>
          </cell>
          <cell r="C13191">
            <v>0</v>
          </cell>
          <cell r="D13191" t="str">
            <v/>
          </cell>
          <cell r="E13191">
            <v>0</v>
          </cell>
          <cell r="F13191">
            <v>0</v>
          </cell>
          <cell r="G13191">
            <v>0</v>
          </cell>
        </row>
        <row r="13192">
          <cell r="A13192" t="str">
            <v/>
          </cell>
          <cell r="B13192" t="str">
            <v/>
          </cell>
          <cell r="C13192">
            <v>0</v>
          </cell>
          <cell r="D13192" t="str">
            <v/>
          </cell>
          <cell r="E13192">
            <v>0</v>
          </cell>
          <cell r="F13192">
            <v>0</v>
          </cell>
          <cell r="G13192">
            <v>0</v>
          </cell>
        </row>
        <row r="13193">
          <cell r="A13193" t="str">
            <v/>
          </cell>
          <cell r="B13193" t="str">
            <v/>
          </cell>
          <cell r="C13193">
            <v>0</v>
          </cell>
          <cell r="D13193" t="str">
            <v/>
          </cell>
          <cell r="E13193">
            <v>0</v>
          </cell>
          <cell r="F13193">
            <v>0</v>
          </cell>
          <cell r="G13193">
            <v>0</v>
          </cell>
        </row>
        <row r="13194">
          <cell r="A13194" t="str">
            <v/>
          </cell>
          <cell r="B13194" t="str">
            <v/>
          </cell>
          <cell r="C13194">
            <v>0</v>
          </cell>
          <cell r="D13194" t="str">
            <v/>
          </cell>
          <cell r="E13194">
            <v>0</v>
          </cell>
          <cell r="F13194">
            <v>0</v>
          </cell>
          <cell r="G13194">
            <v>0</v>
          </cell>
        </row>
        <row r="13195">
          <cell r="A13195" t="str">
            <v/>
          </cell>
          <cell r="B13195" t="str">
            <v/>
          </cell>
          <cell r="C13195">
            <v>0</v>
          </cell>
          <cell r="D13195" t="str">
            <v/>
          </cell>
          <cell r="E13195">
            <v>0</v>
          </cell>
          <cell r="F13195">
            <v>0</v>
          </cell>
          <cell r="G13195">
            <v>0</v>
          </cell>
        </row>
        <row r="13196">
          <cell r="A13196" t="str">
            <v/>
          </cell>
          <cell r="B13196" t="str">
            <v/>
          </cell>
          <cell r="C13196">
            <v>0</v>
          </cell>
          <cell r="D13196" t="str">
            <v/>
          </cell>
          <cell r="E13196">
            <v>0</v>
          </cell>
          <cell r="F13196">
            <v>0</v>
          </cell>
          <cell r="G13196">
            <v>0</v>
          </cell>
        </row>
        <row r="13197">
          <cell r="A13197">
            <v>0</v>
          </cell>
          <cell r="B13197">
            <v>0</v>
          </cell>
          <cell r="C13197">
            <v>0</v>
          </cell>
          <cell r="D13197">
            <v>0</v>
          </cell>
          <cell r="E13197">
            <v>0</v>
          </cell>
          <cell r="F13197" t="str">
            <v>Total C</v>
          </cell>
          <cell r="G13197">
            <v>0</v>
          </cell>
        </row>
        <row r="13198">
          <cell r="A13198">
            <v>0</v>
          </cell>
          <cell r="B13198">
            <v>0</v>
          </cell>
          <cell r="C13198">
            <v>0</v>
          </cell>
          <cell r="D13198">
            <v>0</v>
          </cell>
          <cell r="E13198">
            <v>0</v>
          </cell>
          <cell r="F13198">
            <v>0</v>
          </cell>
          <cell r="G13198">
            <v>0</v>
          </cell>
        </row>
        <row r="13199">
          <cell r="A13199" t="str">
            <v/>
          </cell>
          <cell r="B13199" t="str">
            <v/>
          </cell>
          <cell r="C13199">
            <v>0</v>
          </cell>
          <cell r="D13199" t="str">
            <v>Costo  Neto</v>
          </cell>
          <cell r="E13199">
            <v>0</v>
          </cell>
          <cell r="F13199" t="str">
            <v>Total D=A+B+C</v>
          </cell>
          <cell r="G13199">
            <v>0</v>
          </cell>
        </row>
        <row r="13201">
          <cell r="A13201" t="str">
            <v>ANALISIS DE PRECIOS</v>
          </cell>
          <cell r="B13201">
            <v>0</v>
          </cell>
          <cell r="C13201">
            <v>0</v>
          </cell>
          <cell r="D13201">
            <v>0</v>
          </cell>
          <cell r="E13201">
            <v>0</v>
          </cell>
          <cell r="F13201">
            <v>0</v>
          </cell>
          <cell r="G13201">
            <v>0</v>
          </cell>
        </row>
        <row r="13202">
          <cell r="A13202" t="str">
            <v>COMITENTE:</v>
          </cell>
          <cell r="B13202" t="str">
            <v>DIRECCIÓN DE ARQUITECTURA</v>
          </cell>
          <cell r="C13202">
            <v>0</v>
          </cell>
          <cell r="D13202">
            <v>0</v>
          </cell>
          <cell r="E13202">
            <v>0</v>
          </cell>
          <cell r="F13202">
            <v>0</v>
          </cell>
          <cell r="G13202">
            <v>0</v>
          </cell>
        </row>
        <row r="13203">
          <cell r="A13203" t="str">
            <v>CONTRATISTA:</v>
          </cell>
          <cell r="B13203" t="str">
            <v>FUNCIONALES SIGOP</v>
          </cell>
          <cell r="C13203">
            <v>0</v>
          </cell>
          <cell r="D13203">
            <v>0</v>
          </cell>
          <cell r="E13203">
            <v>0</v>
          </cell>
          <cell r="F13203">
            <v>0</v>
          </cell>
          <cell r="G13203">
            <v>0</v>
          </cell>
        </row>
        <row r="13204">
          <cell r="A13204" t="str">
            <v>OBRA:</v>
          </cell>
          <cell r="B13204" t="str">
            <v>PRUEBA PLANILLA DE MEDICION</v>
          </cell>
          <cell r="C13204">
            <v>0</v>
          </cell>
          <cell r="D13204">
            <v>0</v>
          </cell>
          <cell r="E13204">
            <v>0</v>
          </cell>
          <cell r="F13204" t="str">
            <v>PRECIOS A:</v>
          </cell>
          <cell r="G13204">
            <v>0</v>
          </cell>
        </row>
        <row r="13205">
          <cell r="A13205" t="str">
            <v>UBICACIÓN:</v>
          </cell>
          <cell r="B13205" t="str">
            <v>CENTRO CIVICO</v>
          </cell>
          <cell r="C13205">
            <v>0</v>
          </cell>
          <cell r="D13205">
            <v>0</v>
          </cell>
          <cell r="E13205">
            <v>0</v>
          </cell>
          <cell r="F13205">
            <v>0</v>
          </cell>
          <cell r="G13205">
            <v>0</v>
          </cell>
        </row>
        <row r="13206">
          <cell r="A13206" t="str">
            <v>RUBRO:</v>
          </cell>
          <cell r="B13206" t="str">
            <v/>
          </cell>
          <cell r="C13206" t="str">
            <v/>
          </cell>
          <cell r="D13206">
            <v>0</v>
          </cell>
          <cell r="E13206">
            <v>0</v>
          </cell>
          <cell r="F13206">
            <v>0</v>
          </cell>
          <cell r="G13206">
            <v>0</v>
          </cell>
        </row>
        <row r="13207">
          <cell r="A13207" t="str">
            <v>ITEM:</v>
          </cell>
          <cell r="B13207" t="str">
            <v/>
          </cell>
          <cell r="C13207" t="str">
            <v/>
          </cell>
          <cell r="D13207">
            <v>0</v>
          </cell>
          <cell r="E13207">
            <v>0</v>
          </cell>
          <cell r="F13207" t="str">
            <v>UNIDAD:</v>
          </cell>
          <cell r="G13207" t="str">
            <v/>
          </cell>
        </row>
        <row r="13208">
          <cell r="A13208">
            <v>0</v>
          </cell>
          <cell r="B13208">
            <v>0</v>
          </cell>
          <cell r="C13208">
            <v>0</v>
          </cell>
          <cell r="D13208">
            <v>0</v>
          </cell>
          <cell r="E13208">
            <v>0</v>
          </cell>
          <cell r="F13208">
            <v>0</v>
          </cell>
          <cell r="G13208">
            <v>0</v>
          </cell>
        </row>
        <row r="13209">
          <cell r="A13209" t="str">
            <v>DATOS REDETERMINACION</v>
          </cell>
          <cell r="B13209">
            <v>0</v>
          </cell>
          <cell r="C13209" t="str">
            <v>DESIGNACION</v>
          </cell>
          <cell r="D13209" t="str">
            <v>U</v>
          </cell>
          <cell r="E13209" t="str">
            <v>Cantidad</v>
          </cell>
          <cell r="F13209" t="str">
            <v>$ Unitarios</v>
          </cell>
          <cell r="G13209" t="str">
            <v>$ Parcial</v>
          </cell>
        </row>
        <row r="13210">
          <cell r="A13210" t="str">
            <v>CÓDIGO</v>
          </cell>
          <cell r="B13210" t="str">
            <v>DESCRIPCIÓN</v>
          </cell>
          <cell r="C13210">
            <v>0</v>
          </cell>
          <cell r="D13210">
            <v>0</v>
          </cell>
          <cell r="E13210">
            <v>0</v>
          </cell>
          <cell r="F13210">
            <v>0</v>
          </cell>
          <cell r="G13210">
            <v>0</v>
          </cell>
        </row>
        <row r="13211">
          <cell r="A13211">
            <v>0</v>
          </cell>
          <cell r="B13211">
            <v>0</v>
          </cell>
          <cell r="C13211" t="str">
            <v>A - MATERIALES</v>
          </cell>
          <cell r="D13211">
            <v>0</v>
          </cell>
          <cell r="E13211">
            <v>0</v>
          </cell>
          <cell r="F13211">
            <v>0</v>
          </cell>
          <cell r="G13211">
            <v>0</v>
          </cell>
        </row>
        <row r="13212">
          <cell r="A13212" t="str">
            <v/>
          </cell>
          <cell r="B13212" t="str">
            <v/>
          </cell>
          <cell r="C13212">
            <v>0</v>
          </cell>
          <cell r="D13212" t="str">
            <v/>
          </cell>
          <cell r="E13212">
            <v>0</v>
          </cell>
          <cell r="F13212">
            <v>0</v>
          </cell>
          <cell r="G13212">
            <v>0</v>
          </cell>
        </row>
        <row r="13213">
          <cell r="A13213" t="str">
            <v/>
          </cell>
          <cell r="B13213" t="str">
            <v/>
          </cell>
          <cell r="C13213">
            <v>0</v>
          </cell>
          <cell r="D13213" t="str">
            <v/>
          </cell>
          <cell r="E13213">
            <v>0</v>
          </cell>
          <cell r="F13213">
            <v>0</v>
          </cell>
          <cell r="G13213">
            <v>0</v>
          </cell>
        </row>
        <row r="13214">
          <cell r="A13214" t="str">
            <v/>
          </cell>
          <cell r="B13214" t="str">
            <v/>
          </cell>
          <cell r="C13214">
            <v>0</v>
          </cell>
          <cell r="D13214" t="str">
            <v/>
          </cell>
          <cell r="E13214">
            <v>0</v>
          </cell>
          <cell r="F13214">
            <v>0</v>
          </cell>
          <cell r="G13214">
            <v>0</v>
          </cell>
        </row>
        <row r="13215">
          <cell r="A13215" t="str">
            <v/>
          </cell>
          <cell r="B13215" t="str">
            <v/>
          </cell>
          <cell r="C13215">
            <v>0</v>
          </cell>
          <cell r="D13215" t="str">
            <v/>
          </cell>
          <cell r="E13215">
            <v>0</v>
          </cell>
          <cell r="F13215">
            <v>0</v>
          </cell>
          <cell r="G13215">
            <v>0</v>
          </cell>
        </row>
        <row r="13216">
          <cell r="A13216" t="str">
            <v/>
          </cell>
          <cell r="B13216" t="str">
            <v/>
          </cell>
          <cell r="C13216">
            <v>0</v>
          </cell>
          <cell r="D13216" t="str">
            <v/>
          </cell>
          <cell r="E13216">
            <v>0</v>
          </cell>
          <cell r="F13216">
            <v>0</v>
          </cell>
          <cell r="G13216">
            <v>0</v>
          </cell>
        </row>
        <row r="13217">
          <cell r="A13217" t="str">
            <v/>
          </cell>
          <cell r="B13217" t="str">
            <v/>
          </cell>
          <cell r="C13217">
            <v>0</v>
          </cell>
          <cell r="D13217" t="str">
            <v/>
          </cell>
          <cell r="E13217">
            <v>0</v>
          </cell>
          <cell r="F13217">
            <v>0</v>
          </cell>
          <cell r="G13217">
            <v>0</v>
          </cell>
        </row>
        <row r="13218">
          <cell r="A13218" t="str">
            <v/>
          </cell>
          <cell r="B13218" t="str">
            <v/>
          </cell>
          <cell r="C13218">
            <v>0</v>
          </cell>
          <cell r="D13218" t="str">
            <v/>
          </cell>
          <cell r="E13218">
            <v>0</v>
          </cell>
          <cell r="F13218">
            <v>0</v>
          </cell>
          <cell r="G13218">
            <v>0</v>
          </cell>
        </row>
        <row r="13219">
          <cell r="A13219" t="str">
            <v/>
          </cell>
          <cell r="B13219" t="str">
            <v/>
          </cell>
          <cell r="C13219">
            <v>0</v>
          </cell>
          <cell r="D13219" t="str">
            <v/>
          </cell>
          <cell r="E13219">
            <v>0</v>
          </cell>
          <cell r="F13219">
            <v>0</v>
          </cell>
          <cell r="G13219">
            <v>0</v>
          </cell>
        </row>
        <row r="13220">
          <cell r="A13220" t="str">
            <v/>
          </cell>
          <cell r="B13220" t="str">
            <v/>
          </cell>
          <cell r="C13220">
            <v>0</v>
          </cell>
          <cell r="D13220" t="str">
            <v/>
          </cell>
          <cell r="E13220">
            <v>0</v>
          </cell>
          <cell r="F13220">
            <v>0</v>
          </cell>
          <cell r="G13220">
            <v>0</v>
          </cell>
        </row>
        <row r="13221">
          <cell r="A13221" t="str">
            <v/>
          </cell>
          <cell r="B13221" t="str">
            <v/>
          </cell>
          <cell r="C13221">
            <v>0</v>
          </cell>
          <cell r="D13221" t="str">
            <v/>
          </cell>
          <cell r="E13221">
            <v>0</v>
          </cell>
          <cell r="F13221">
            <v>0</v>
          </cell>
          <cell r="G13221">
            <v>0</v>
          </cell>
        </row>
        <row r="13222">
          <cell r="A13222" t="str">
            <v/>
          </cell>
          <cell r="B13222" t="str">
            <v/>
          </cell>
          <cell r="C13222">
            <v>0</v>
          </cell>
          <cell r="D13222" t="str">
            <v/>
          </cell>
          <cell r="E13222">
            <v>0</v>
          </cell>
          <cell r="F13222">
            <v>0</v>
          </cell>
          <cell r="G13222">
            <v>0</v>
          </cell>
        </row>
        <row r="13223">
          <cell r="A13223" t="str">
            <v/>
          </cell>
          <cell r="B13223" t="str">
            <v/>
          </cell>
          <cell r="C13223">
            <v>0</v>
          </cell>
          <cell r="D13223" t="str">
            <v/>
          </cell>
          <cell r="E13223">
            <v>0</v>
          </cell>
          <cell r="F13223">
            <v>0</v>
          </cell>
          <cell r="G13223">
            <v>0</v>
          </cell>
        </row>
        <row r="13224">
          <cell r="A13224" t="str">
            <v/>
          </cell>
          <cell r="B13224" t="str">
            <v/>
          </cell>
          <cell r="C13224">
            <v>0</v>
          </cell>
          <cell r="D13224" t="str">
            <v/>
          </cell>
          <cell r="E13224">
            <v>0</v>
          </cell>
          <cell r="F13224">
            <v>0</v>
          </cell>
          <cell r="G13224">
            <v>0</v>
          </cell>
        </row>
        <row r="13225">
          <cell r="A13225" t="str">
            <v/>
          </cell>
          <cell r="B13225" t="str">
            <v/>
          </cell>
          <cell r="C13225">
            <v>0</v>
          </cell>
          <cell r="D13225" t="str">
            <v/>
          </cell>
          <cell r="E13225">
            <v>0</v>
          </cell>
          <cell r="F13225">
            <v>0</v>
          </cell>
          <cell r="G13225">
            <v>0</v>
          </cell>
        </row>
        <row r="13226">
          <cell r="A13226">
            <v>0</v>
          </cell>
          <cell r="B13226">
            <v>0</v>
          </cell>
          <cell r="C13226">
            <v>0</v>
          </cell>
          <cell r="D13226">
            <v>0</v>
          </cell>
          <cell r="E13226">
            <v>0</v>
          </cell>
          <cell r="F13226" t="str">
            <v>Total A</v>
          </cell>
          <cell r="G13226">
            <v>0</v>
          </cell>
        </row>
        <row r="13227">
          <cell r="A13227">
            <v>0</v>
          </cell>
          <cell r="B13227">
            <v>0</v>
          </cell>
          <cell r="C13227" t="str">
            <v>B - MANO DE OBRA</v>
          </cell>
          <cell r="D13227">
            <v>0</v>
          </cell>
          <cell r="E13227">
            <v>0</v>
          </cell>
          <cell r="F13227">
            <v>0</v>
          </cell>
          <cell r="G13227">
            <v>0</v>
          </cell>
        </row>
        <row r="13228">
          <cell r="A13228" t="str">
            <v/>
          </cell>
          <cell r="B13228">
            <v>0</v>
          </cell>
          <cell r="C13228">
            <v>0</v>
          </cell>
          <cell r="D13228" t="str">
            <v/>
          </cell>
          <cell r="E13228">
            <v>0</v>
          </cell>
          <cell r="F13228">
            <v>0</v>
          </cell>
          <cell r="G13228">
            <v>0</v>
          </cell>
        </row>
        <row r="13229">
          <cell r="A13229" t="str">
            <v/>
          </cell>
          <cell r="B13229">
            <v>0</v>
          </cell>
          <cell r="C13229">
            <v>0</v>
          </cell>
          <cell r="D13229" t="str">
            <v/>
          </cell>
          <cell r="E13229">
            <v>0</v>
          </cell>
          <cell r="F13229">
            <v>0</v>
          </cell>
          <cell r="G13229">
            <v>0</v>
          </cell>
        </row>
        <row r="13230">
          <cell r="A13230" t="str">
            <v/>
          </cell>
          <cell r="B13230">
            <v>0</v>
          </cell>
          <cell r="C13230">
            <v>0</v>
          </cell>
          <cell r="D13230" t="str">
            <v/>
          </cell>
          <cell r="E13230">
            <v>0</v>
          </cell>
          <cell r="F13230">
            <v>0</v>
          </cell>
          <cell r="G13230">
            <v>0</v>
          </cell>
        </row>
        <row r="13231">
          <cell r="A13231" t="str">
            <v/>
          </cell>
          <cell r="B13231">
            <v>0</v>
          </cell>
          <cell r="C13231">
            <v>0</v>
          </cell>
          <cell r="D13231" t="str">
            <v/>
          </cell>
          <cell r="E13231">
            <v>0</v>
          </cell>
          <cell r="F13231">
            <v>0</v>
          </cell>
          <cell r="G13231">
            <v>0</v>
          </cell>
        </row>
        <row r="13232">
          <cell r="A13232" t="str">
            <v/>
          </cell>
          <cell r="B13232">
            <v>0</v>
          </cell>
          <cell r="C13232">
            <v>0</v>
          </cell>
          <cell r="D13232" t="str">
            <v/>
          </cell>
          <cell r="E13232">
            <v>0</v>
          </cell>
          <cell r="F13232">
            <v>0</v>
          </cell>
          <cell r="G13232">
            <v>0</v>
          </cell>
        </row>
        <row r="13233">
          <cell r="A13233" t="str">
            <v/>
          </cell>
          <cell r="B13233">
            <v>0</v>
          </cell>
          <cell r="C13233">
            <v>0</v>
          </cell>
          <cell r="D13233" t="str">
            <v/>
          </cell>
          <cell r="E13233">
            <v>0</v>
          </cell>
          <cell r="F13233">
            <v>0</v>
          </cell>
          <cell r="G13233">
            <v>0</v>
          </cell>
        </row>
        <row r="13234">
          <cell r="A13234" t="str">
            <v/>
          </cell>
          <cell r="B13234">
            <v>0</v>
          </cell>
          <cell r="C13234">
            <v>0</v>
          </cell>
          <cell r="D13234" t="str">
            <v/>
          </cell>
          <cell r="E13234">
            <v>0</v>
          </cell>
          <cell r="F13234">
            <v>0</v>
          </cell>
          <cell r="G13234">
            <v>0</v>
          </cell>
        </row>
        <row r="13235">
          <cell r="A13235" t="str">
            <v/>
          </cell>
          <cell r="B13235">
            <v>0</v>
          </cell>
          <cell r="C13235">
            <v>0</v>
          </cell>
          <cell r="D13235" t="str">
            <v/>
          </cell>
          <cell r="E13235">
            <v>0</v>
          </cell>
          <cell r="F13235">
            <v>0</v>
          </cell>
          <cell r="G13235">
            <v>0</v>
          </cell>
        </row>
        <row r="13236">
          <cell r="A13236">
            <v>0</v>
          </cell>
          <cell r="B13236">
            <v>0</v>
          </cell>
          <cell r="C13236">
            <v>0</v>
          </cell>
          <cell r="D13236">
            <v>0</v>
          </cell>
          <cell r="E13236">
            <v>0</v>
          </cell>
          <cell r="F13236" t="str">
            <v>Total B</v>
          </cell>
          <cell r="G13236">
            <v>0</v>
          </cell>
        </row>
        <row r="13237">
          <cell r="A13237">
            <v>0</v>
          </cell>
          <cell r="B13237">
            <v>0</v>
          </cell>
          <cell r="C13237" t="str">
            <v>C - EQUIPOS</v>
          </cell>
          <cell r="D13237">
            <v>0</v>
          </cell>
          <cell r="E13237">
            <v>0</v>
          </cell>
          <cell r="F13237">
            <v>0</v>
          </cell>
          <cell r="G13237">
            <v>0</v>
          </cell>
        </row>
        <row r="13238">
          <cell r="A13238" t="str">
            <v/>
          </cell>
          <cell r="B13238" t="str">
            <v/>
          </cell>
          <cell r="C13238">
            <v>0</v>
          </cell>
          <cell r="D13238" t="str">
            <v/>
          </cell>
          <cell r="E13238">
            <v>0</v>
          </cell>
          <cell r="F13238">
            <v>0</v>
          </cell>
          <cell r="G13238">
            <v>0</v>
          </cell>
        </row>
        <row r="13239">
          <cell r="A13239" t="str">
            <v/>
          </cell>
          <cell r="B13239" t="str">
            <v/>
          </cell>
          <cell r="C13239">
            <v>0</v>
          </cell>
          <cell r="D13239" t="str">
            <v/>
          </cell>
          <cell r="E13239">
            <v>0</v>
          </cell>
          <cell r="F13239">
            <v>0</v>
          </cell>
          <cell r="G13239">
            <v>0</v>
          </cell>
        </row>
        <row r="13240">
          <cell r="A13240" t="str">
            <v/>
          </cell>
          <cell r="B13240" t="str">
            <v/>
          </cell>
          <cell r="C13240">
            <v>0</v>
          </cell>
          <cell r="D13240" t="str">
            <v/>
          </cell>
          <cell r="E13240">
            <v>0</v>
          </cell>
          <cell r="F13240">
            <v>0</v>
          </cell>
          <cell r="G13240">
            <v>0</v>
          </cell>
        </row>
        <row r="13241">
          <cell r="A13241" t="str">
            <v/>
          </cell>
          <cell r="B13241" t="str">
            <v/>
          </cell>
          <cell r="C13241">
            <v>0</v>
          </cell>
          <cell r="D13241" t="str">
            <v/>
          </cell>
          <cell r="E13241">
            <v>0</v>
          </cell>
          <cell r="F13241">
            <v>0</v>
          </cell>
          <cell r="G13241">
            <v>0</v>
          </cell>
        </row>
        <row r="13242">
          <cell r="A13242" t="str">
            <v/>
          </cell>
          <cell r="B13242" t="str">
            <v/>
          </cell>
          <cell r="C13242">
            <v>0</v>
          </cell>
          <cell r="D13242" t="str">
            <v/>
          </cell>
          <cell r="E13242">
            <v>0</v>
          </cell>
          <cell r="F13242">
            <v>0</v>
          </cell>
          <cell r="G13242">
            <v>0</v>
          </cell>
        </row>
        <row r="13243">
          <cell r="A13243" t="str">
            <v/>
          </cell>
          <cell r="B13243" t="str">
            <v/>
          </cell>
          <cell r="C13243">
            <v>0</v>
          </cell>
          <cell r="D13243" t="str">
            <v/>
          </cell>
          <cell r="E13243">
            <v>0</v>
          </cell>
          <cell r="F13243">
            <v>0</v>
          </cell>
          <cell r="G13243">
            <v>0</v>
          </cell>
        </row>
        <row r="13244">
          <cell r="A13244" t="str">
            <v/>
          </cell>
          <cell r="B13244" t="str">
            <v/>
          </cell>
          <cell r="C13244">
            <v>0</v>
          </cell>
          <cell r="D13244" t="str">
            <v/>
          </cell>
          <cell r="E13244">
            <v>0</v>
          </cell>
          <cell r="F13244">
            <v>0</v>
          </cell>
          <cell r="G13244">
            <v>0</v>
          </cell>
        </row>
        <row r="13245">
          <cell r="A13245" t="str">
            <v/>
          </cell>
          <cell r="B13245" t="str">
            <v/>
          </cell>
          <cell r="C13245">
            <v>0</v>
          </cell>
          <cell r="D13245" t="str">
            <v/>
          </cell>
          <cell r="E13245">
            <v>0</v>
          </cell>
          <cell r="F13245">
            <v>0</v>
          </cell>
          <cell r="G13245">
            <v>0</v>
          </cell>
        </row>
        <row r="13246">
          <cell r="A13246" t="str">
            <v/>
          </cell>
          <cell r="B13246" t="str">
            <v/>
          </cell>
          <cell r="C13246">
            <v>0</v>
          </cell>
          <cell r="D13246" t="str">
            <v/>
          </cell>
          <cell r="E13246">
            <v>0</v>
          </cell>
          <cell r="F13246">
            <v>0</v>
          </cell>
          <cell r="G13246">
            <v>0</v>
          </cell>
        </row>
        <row r="13247">
          <cell r="A13247">
            <v>0</v>
          </cell>
          <cell r="B13247">
            <v>0</v>
          </cell>
          <cell r="C13247">
            <v>0</v>
          </cell>
          <cell r="D13247">
            <v>0</v>
          </cell>
          <cell r="E13247">
            <v>0</v>
          </cell>
          <cell r="F13247" t="str">
            <v>Total C</v>
          </cell>
          <cell r="G13247">
            <v>0</v>
          </cell>
        </row>
        <row r="13248">
          <cell r="A13248">
            <v>0</v>
          </cell>
          <cell r="B13248">
            <v>0</v>
          </cell>
          <cell r="C13248">
            <v>0</v>
          </cell>
          <cell r="D13248">
            <v>0</v>
          </cell>
          <cell r="E13248">
            <v>0</v>
          </cell>
          <cell r="F13248">
            <v>0</v>
          </cell>
          <cell r="G13248">
            <v>0</v>
          </cell>
        </row>
        <row r="13249">
          <cell r="A13249" t="str">
            <v/>
          </cell>
          <cell r="B13249" t="str">
            <v/>
          </cell>
          <cell r="C13249">
            <v>0</v>
          </cell>
          <cell r="D13249" t="str">
            <v>Costo  Neto</v>
          </cell>
          <cell r="E13249">
            <v>0</v>
          </cell>
          <cell r="F13249" t="str">
            <v>Total D=A+B+C</v>
          </cell>
          <cell r="G13249">
            <v>0</v>
          </cell>
        </row>
        <row r="13251">
          <cell r="A13251" t="str">
            <v>ANALISIS DE PRECIOS</v>
          </cell>
          <cell r="B13251">
            <v>0</v>
          </cell>
          <cell r="C13251">
            <v>0</v>
          </cell>
          <cell r="D13251">
            <v>0</v>
          </cell>
          <cell r="E13251">
            <v>0</v>
          </cell>
          <cell r="F13251">
            <v>0</v>
          </cell>
          <cell r="G13251">
            <v>0</v>
          </cell>
        </row>
        <row r="13252">
          <cell r="A13252" t="str">
            <v>COMITENTE:</v>
          </cell>
          <cell r="B13252" t="str">
            <v>DIRECCIÓN DE ARQUITECTURA</v>
          </cell>
          <cell r="C13252">
            <v>0</v>
          </cell>
          <cell r="D13252">
            <v>0</v>
          </cell>
          <cell r="E13252">
            <v>0</v>
          </cell>
          <cell r="F13252">
            <v>0</v>
          </cell>
          <cell r="G13252">
            <v>0</v>
          </cell>
        </row>
        <row r="13253">
          <cell r="A13253" t="str">
            <v>CONTRATISTA:</v>
          </cell>
          <cell r="B13253" t="str">
            <v>FUNCIONALES SIGOP</v>
          </cell>
          <cell r="C13253">
            <v>0</v>
          </cell>
          <cell r="D13253">
            <v>0</v>
          </cell>
          <cell r="E13253">
            <v>0</v>
          </cell>
          <cell r="F13253">
            <v>0</v>
          </cell>
          <cell r="G13253">
            <v>0</v>
          </cell>
        </row>
        <row r="13254">
          <cell r="A13254" t="str">
            <v>OBRA:</v>
          </cell>
          <cell r="B13254" t="str">
            <v>PRUEBA PLANILLA DE MEDICION</v>
          </cell>
          <cell r="C13254">
            <v>0</v>
          </cell>
          <cell r="D13254">
            <v>0</v>
          </cell>
          <cell r="E13254">
            <v>0</v>
          </cell>
          <cell r="F13254" t="str">
            <v>PRECIOS A:</v>
          </cell>
          <cell r="G13254">
            <v>0</v>
          </cell>
        </row>
        <row r="13255">
          <cell r="A13255" t="str">
            <v>UBICACIÓN:</v>
          </cell>
          <cell r="B13255" t="str">
            <v>CENTRO CIVICO</v>
          </cell>
          <cell r="C13255">
            <v>0</v>
          </cell>
          <cell r="D13255">
            <v>0</v>
          </cell>
          <cell r="E13255">
            <v>0</v>
          </cell>
          <cell r="F13255">
            <v>0</v>
          </cell>
          <cell r="G13255">
            <v>0</v>
          </cell>
        </row>
        <row r="13256">
          <cell r="A13256" t="str">
            <v>RUBRO:</v>
          </cell>
          <cell r="B13256" t="str">
            <v/>
          </cell>
          <cell r="C13256" t="str">
            <v/>
          </cell>
          <cell r="D13256">
            <v>0</v>
          </cell>
          <cell r="E13256">
            <v>0</v>
          </cell>
          <cell r="F13256">
            <v>0</v>
          </cell>
          <cell r="G13256">
            <v>0</v>
          </cell>
        </row>
        <row r="13257">
          <cell r="A13257" t="str">
            <v>ITEM:</v>
          </cell>
          <cell r="B13257" t="str">
            <v/>
          </cell>
          <cell r="C13257" t="str">
            <v/>
          </cell>
          <cell r="D13257">
            <v>0</v>
          </cell>
          <cell r="E13257">
            <v>0</v>
          </cell>
          <cell r="F13257" t="str">
            <v>UNIDAD:</v>
          </cell>
          <cell r="G13257" t="str">
            <v/>
          </cell>
        </row>
        <row r="13258">
          <cell r="A13258">
            <v>0</v>
          </cell>
          <cell r="B13258">
            <v>0</v>
          </cell>
          <cell r="C13258">
            <v>0</v>
          </cell>
          <cell r="D13258">
            <v>0</v>
          </cell>
          <cell r="E13258">
            <v>0</v>
          </cell>
          <cell r="F13258">
            <v>0</v>
          </cell>
          <cell r="G13258">
            <v>0</v>
          </cell>
        </row>
        <row r="13259">
          <cell r="A13259" t="str">
            <v>DATOS REDETERMINACION</v>
          </cell>
          <cell r="B13259">
            <v>0</v>
          </cell>
          <cell r="C13259" t="str">
            <v>DESIGNACION</v>
          </cell>
          <cell r="D13259" t="str">
            <v>U</v>
          </cell>
          <cell r="E13259" t="str">
            <v>Cantidad</v>
          </cell>
          <cell r="F13259" t="str">
            <v>$ Unitarios</v>
          </cell>
          <cell r="G13259" t="str">
            <v>$ Parcial</v>
          </cell>
        </row>
        <row r="13260">
          <cell r="A13260" t="str">
            <v>CÓDIGO</v>
          </cell>
          <cell r="B13260" t="str">
            <v>DESCRIPCIÓN</v>
          </cell>
          <cell r="C13260">
            <v>0</v>
          </cell>
          <cell r="D13260">
            <v>0</v>
          </cell>
          <cell r="E13260">
            <v>0</v>
          </cell>
          <cell r="F13260">
            <v>0</v>
          </cell>
          <cell r="G13260">
            <v>0</v>
          </cell>
        </row>
        <row r="13261">
          <cell r="A13261">
            <v>0</v>
          </cell>
          <cell r="B13261">
            <v>0</v>
          </cell>
          <cell r="C13261" t="str">
            <v>A - MATERIALES</v>
          </cell>
          <cell r="D13261">
            <v>0</v>
          </cell>
          <cell r="E13261">
            <v>0</v>
          </cell>
          <cell r="F13261">
            <v>0</v>
          </cell>
          <cell r="G13261">
            <v>0</v>
          </cell>
        </row>
        <row r="13262">
          <cell r="A13262" t="str">
            <v/>
          </cell>
          <cell r="B13262" t="str">
            <v/>
          </cell>
          <cell r="C13262">
            <v>0</v>
          </cell>
          <cell r="D13262" t="str">
            <v/>
          </cell>
          <cell r="E13262">
            <v>0</v>
          </cell>
          <cell r="F13262">
            <v>0</v>
          </cell>
          <cell r="G13262">
            <v>0</v>
          </cell>
        </row>
        <row r="13263">
          <cell r="A13263" t="str">
            <v/>
          </cell>
          <cell r="B13263" t="str">
            <v/>
          </cell>
          <cell r="C13263">
            <v>0</v>
          </cell>
          <cell r="D13263" t="str">
            <v/>
          </cell>
          <cell r="E13263">
            <v>0</v>
          </cell>
          <cell r="F13263">
            <v>0</v>
          </cell>
          <cell r="G13263">
            <v>0</v>
          </cell>
        </row>
        <row r="13264">
          <cell r="A13264" t="str">
            <v/>
          </cell>
          <cell r="B13264" t="str">
            <v/>
          </cell>
          <cell r="C13264">
            <v>0</v>
          </cell>
          <cell r="D13264" t="str">
            <v/>
          </cell>
          <cell r="E13264">
            <v>0</v>
          </cell>
          <cell r="F13264">
            <v>0</v>
          </cell>
          <cell r="G13264">
            <v>0</v>
          </cell>
        </row>
        <row r="13265">
          <cell r="A13265" t="str">
            <v/>
          </cell>
          <cell r="B13265" t="str">
            <v/>
          </cell>
          <cell r="C13265">
            <v>0</v>
          </cell>
          <cell r="D13265" t="str">
            <v/>
          </cell>
          <cell r="E13265">
            <v>0</v>
          </cell>
          <cell r="F13265">
            <v>0</v>
          </cell>
          <cell r="G13265">
            <v>0</v>
          </cell>
        </row>
        <row r="13266">
          <cell r="A13266" t="str">
            <v/>
          </cell>
          <cell r="B13266" t="str">
            <v/>
          </cell>
          <cell r="C13266">
            <v>0</v>
          </cell>
          <cell r="D13266" t="str">
            <v/>
          </cell>
          <cell r="E13266">
            <v>0</v>
          </cell>
          <cell r="F13266">
            <v>0</v>
          </cell>
          <cell r="G13266">
            <v>0</v>
          </cell>
        </row>
        <row r="13267">
          <cell r="A13267" t="str">
            <v/>
          </cell>
          <cell r="B13267" t="str">
            <v/>
          </cell>
          <cell r="C13267">
            <v>0</v>
          </cell>
          <cell r="D13267" t="str">
            <v/>
          </cell>
          <cell r="E13267">
            <v>0</v>
          </cell>
          <cell r="F13267">
            <v>0</v>
          </cell>
          <cell r="G13267">
            <v>0</v>
          </cell>
        </row>
        <row r="13268">
          <cell r="A13268" t="str">
            <v/>
          </cell>
          <cell r="B13268" t="str">
            <v/>
          </cell>
          <cell r="C13268">
            <v>0</v>
          </cell>
          <cell r="D13268" t="str">
            <v/>
          </cell>
          <cell r="E13268">
            <v>0</v>
          </cell>
          <cell r="F13268">
            <v>0</v>
          </cell>
          <cell r="G13268">
            <v>0</v>
          </cell>
        </row>
        <row r="13269">
          <cell r="A13269" t="str">
            <v/>
          </cell>
          <cell r="B13269" t="str">
            <v/>
          </cell>
          <cell r="C13269">
            <v>0</v>
          </cell>
          <cell r="D13269" t="str">
            <v/>
          </cell>
          <cell r="E13269">
            <v>0</v>
          </cell>
          <cell r="F13269">
            <v>0</v>
          </cell>
          <cell r="G13269">
            <v>0</v>
          </cell>
        </row>
        <row r="13270">
          <cell r="A13270" t="str">
            <v/>
          </cell>
          <cell r="B13270" t="str">
            <v/>
          </cell>
          <cell r="C13270">
            <v>0</v>
          </cell>
          <cell r="D13270" t="str">
            <v/>
          </cell>
          <cell r="E13270">
            <v>0</v>
          </cell>
          <cell r="F13270">
            <v>0</v>
          </cell>
          <cell r="G13270">
            <v>0</v>
          </cell>
        </row>
        <row r="13271">
          <cell r="A13271" t="str">
            <v/>
          </cell>
          <cell r="B13271" t="str">
            <v/>
          </cell>
          <cell r="C13271">
            <v>0</v>
          </cell>
          <cell r="D13271" t="str">
            <v/>
          </cell>
          <cell r="E13271">
            <v>0</v>
          </cell>
          <cell r="F13271">
            <v>0</v>
          </cell>
          <cell r="G13271">
            <v>0</v>
          </cell>
        </row>
        <row r="13272">
          <cell r="A13272" t="str">
            <v/>
          </cell>
          <cell r="B13272" t="str">
            <v/>
          </cell>
          <cell r="C13272">
            <v>0</v>
          </cell>
          <cell r="D13272" t="str">
            <v/>
          </cell>
          <cell r="E13272">
            <v>0</v>
          </cell>
          <cell r="F13272">
            <v>0</v>
          </cell>
          <cell r="G13272">
            <v>0</v>
          </cell>
        </row>
        <row r="13273">
          <cell r="A13273" t="str">
            <v/>
          </cell>
          <cell r="B13273" t="str">
            <v/>
          </cell>
          <cell r="C13273">
            <v>0</v>
          </cell>
          <cell r="D13273" t="str">
            <v/>
          </cell>
          <cell r="E13273">
            <v>0</v>
          </cell>
          <cell r="F13273">
            <v>0</v>
          </cell>
          <cell r="G13273">
            <v>0</v>
          </cell>
        </row>
        <row r="13274">
          <cell r="A13274" t="str">
            <v/>
          </cell>
          <cell r="B13274" t="str">
            <v/>
          </cell>
          <cell r="C13274">
            <v>0</v>
          </cell>
          <cell r="D13274" t="str">
            <v/>
          </cell>
          <cell r="E13274">
            <v>0</v>
          </cell>
          <cell r="F13274">
            <v>0</v>
          </cell>
          <cell r="G13274">
            <v>0</v>
          </cell>
        </row>
        <row r="13275">
          <cell r="A13275" t="str">
            <v/>
          </cell>
          <cell r="B13275" t="str">
            <v/>
          </cell>
          <cell r="C13275">
            <v>0</v>
          </cell>
          <cell r="D13275" t="str">
            <v/>
          </cell>
          <cell r="E13275">
            <v>0</v>
          </cell>
          <cell r="F13275">
            <v>0</v>
          </cell>
          <cell r="G13275">
            <v>0</v>
          </cell>
        </row>
        <row r="13276">
          <cell r="A13276">
            <v>0</v>
          </cell>
          <cell r="B13276">
            <v>0</v>
          </cell>
          <cell r="C13276">
            <v>0</v>
          </cell>
          <cell r="D13276">
            <v>0</v>
          </cell>
          <cell r="E13276">
            <v>0</v>
          </cell>
          <cell r="F13276" t="str">
            <v>Total A</v>
          </cell>
          <cell r="G13276">
            <v>0</v>
          </cell>
        </row>
        <row r="13277">
          <cell r="A13277">
            <v>0</v>
          </cell>
          <cell r="B13277">
            <v>0</v>
          </cell>
          <cell r="C13277" t="str">
            <v>B - MANO DE OBRA</v>
          </cell>
          <cell r="D13277">
            <v>0</v>
          </cell>
          <cell r="E13277">
            <v>0</v>
          </cell>
          <cell r="F13277">
            <v>0</v>
          </cell>
          <cell r="G13277">
            <v>0</v>
          </cell>
        </row>
        <row r="13278">
          <cell r="A13278" t="str">
            <v/>
          </cell>
          <cell r="B13278">
            <v>0</v>
          </cell>
          <cell r="C13278">
            <v>0</v>
          </cell>
          <cell r="D13278" t="str">
            <v/>
          </cell>
          <cell r="E13278">
            <v>0</v>
          </cell>
          <cell r="F13278">
            <v>0</v>
          </cell>
          <cell r="G13278">
            <v>0</v>
          </cell>
        </row>
        <row r="13279">
          <cell r="A13279" t="str">
            <v/>
          </cell>
          <cell r="B13279">
            <v>0</v>
          </cell>
          <cell r="C13279">
            <v>0</v>
          </cell>
          <cell r="D13279" t="str">
            <v/>
          </cell>
          <cell r="E13279">
            <v>0</v>
          </cell>
          <cell r="F13279">
            <v>0</v>
          </cell>
          <cell r="G13279">
            <v>0</v>
          </cell>
        </row>
        <row r="13280">
          <cell r="A13280" t="str">
            <v/>
          </cell>
          <cell r="B13280">
            <v>0</v>
          </cell>
          <cell r="C13280">
            <v>0</v>
          </cell>
          <cell r="D13280" t="str">
            <v/>
          </cell>
          <cell r="E13280">
            <v>0</v>
          </cell>
          <cell r="F13280">
            <v>0</v>
          </cell>
          <cell r="G13280">
            <v>0</v>
          </cell>
        </row>
        <row r="13281">
          <cell r="A13281" t="str">
            <v/>
          </cell>
          <cell r="B13281">
            <v>0</v>
          </cell>
          <cell r="C13281">
            <v>0</v>
          </cell>
          <cell r="D13281" t="str">
            <v/>
          </cell>
          <cell r="E13281">
            <v>0</v>
          </cell>
          <cell r="F13281">
            <v>0</v>
          </cell>
          <cell r="G13281">
            <v>0</v>
          </cell>
        </row>
        <row r="13282">
          <cell r="A13282" t="str">
            <v/>
          </cell>
          <cell r="B13282">
            <v>0</v>
          </cell>
          <cell r="C13282">
            <v>0</v>
          </cell>
          <cell r="D13282" t="str">
            <v/>
          </cell>
          <cell r="E13282">
            <v>0</v>
          </cell>
          <cell r="F13282">
            <v>0</v>
          </cell>
          <cell r="G13282">
            <v>0</v>
          </cell>
        </row>
        <row r="13283">
          <cell r="A13283" t="str">
            <v/>
          </cell>
          <cell r="B13283">
            <v>0</v>
          </cell>
          <cell r="C13283">
            <v>0</v>
          </cell>
          <cell r="D13283" t="str">
            <v/>
          </cell>
          <cell r="E13283">
            <v>0</v>
          </cell>
          <cell r="F13283">
            <v>0</v>
          </cell>
          <cell r="G13283">
            <v>0</v>
          </cell>
        </row>
        <row r="13284">
          <cell r="A13284" t="str">
            <v/>
          </cell>
          <cell r="B13284">
            <v>0</v>
          </cell>
          <cell r="C13284">
            <v>0</v>
          </cell>
          <cell r="D13284" t="str">
            <v/>
          </cell>
          <cell r="E13284">
            <v>0</v>
          </cell>
          <cell r="F13284">
            <v>0</v>
          </cell>
          <cell r="G13284">
            <v>0</v>
          </cell>
        </row>
        <row r="13285">
          <cell r="A13285" t="str">
            <v/>
          </cell>
          <cell r="B13285">
            <v>0</v>
          </cell>
          <cell r="C13285">
            <v>0</v>
          </cell>
          <cell r="D13285" t="str">
            <v/>
          </cell>
          <cell r="E13285">
            <v>0</v>
          </cell>
          <cell r="F13285">
            <v>0</v>
          </cell>
          <cell r="G13285">
            <v>0</v>
          </cell>
        </row>
        <row r="13286">
          <cell r="A13286">
            <v>0</v>
          </cell>
          <cell r="B13286">
            <v>0</v>
          </cell>
          <cell r="C13286">
            <v>0</v>
          </cell>
          <cell r="D13286">
            <v>0</v>
          </cell>
          <cell r="E13286">
            <v>0</v>
          </cell>
          <cell r="F13286" t="str">
            <v>Total B</v>
          </cell>
          <cell r="G13286">
            <v>0</v>
          </cell>
        </row>
        <row r="13287">
          <cell r="A13287">
            <v>0</v>
          </cell>
          <cell r="B13287">
            <v>0</v>
          </cell>
          <cell r="C13287" t="str">
            <v>C - EQUIPOS</v>
          </cell>
          <cell r="D13287">
            <v>0</v>
          </cell>
          <cell r="E13287">
            <v>0</v>
          </cell>
          <cell r="F13287">
            <v>0</v>
          </cell>
          <cell r="G13287">
            <v>0</v>
          </cell>
        </row>
        <row r="13288">
          <cell r="A13288" t="str">
            <v/>
          </cell>
          <cell r="B13288" t="str">
            <v/>
          </cell>
          <cell r="C13288">
            <v>0</v>
          </cell>
          <cell r="D13288" t="str">
            <v/>
          </cell>
          <cell r="E13288">
            <v>0</v>
          </cell>
          <cell r="F13288">
            <v>0</v>
          </cell>
          <cell r="G13288">
            <v>0</v>
          </cell>
        </row>
        <row r="13289">
          <cell r="A13289" t="str">
            <v/>
          </cell>
          <cell r="B13289" t="str">
            <v/>
          </cell>
          <cell r="C13289">
            <v>0</v>
          </cell>
          <cell r="D13289" t="str">
            <v/>
          </cell>
          <cell r="E13289">
            <v>0</v>
          </cell>
          <cell r="F13289">
            <v>0</v>
          </cell>
          <cell r="G13289">
            <v>0</v>
          </cell>
        </row>
        <row r="13290">
          <cell r="A13290" t="str">
            <v/>
          </cell>
          <cell r="B13290" t="str">
            <v/>
          </cell>
          <cell r="C13290">
            <v>0</v>
          </cell>
          <cell r="D13290" t="str">
            <v/>
          </cell>
          <cell r="E13290">
            <v>0</v>
          </cell>
          <cell r="F13290">
            <v>0</v>
          </cell>
          <cell r="G13290">
            <v>0</v>
          </cell>
        </row>
        <row r="13291">
          <cell r="A13291" t="str">
            <v/>
          </cell>
          <cell r="B13291" t="str">
            <v/>
          </cell>
          <cell r="C13291">
            <v>0</v>
          </cell>
          <cell r="D13291" t="str">
            <v/>
          </cell>
          <cell r="E13291">
            <v>0</v>
          </cell>
          <cell r="F13291">
            <v>0</v>
          </cell>
          <cell r="G13291">
            <v>0</v>
          </cell>
        </row>
        <row r="13292">
          <cell r="A13292" t="str">
            <v/>
          </cell>
          <cell r="B13292" t="str">
            <v/>
          </cell>
          <cell r="C13292">
            <v>0</v>
          </cell>
          <cell r="D13292" t="str">
            <v/>
          </cell>
          <cell r="E13292">
            <v>0</v>
          </cell>
          <cell r="F13292">
            <v>0</v>
          </cell>
          <cell r="G13292">
            <v>0</v>
          </cell>
        </row>
        <row r="13293">
          <cell r="A13293" t="str">
            <v/>
          </cell>
          <cell r="B13293" t="str">
            <v/>
          </cell>
          <cell r="C13293">
            <v>0</v>
          </cell>
          <cell r="D13293" t="str">
            <v/>
          </cell>
          <cell r="E13293">
            <v>0</v>
          </cell>
          <cell r="F13293">
            <v>0</v>
          </cell>
          <cell r="G13293">
            <v>0</v>
          </cell>
        </row>
        <row r="13294">
          <cell r="A13294" t="str">
            <v/>
          </cell>
          <cell r="B13294" t="str">
            <v/>
          </cell>
          <cell r="C13294">
            <v>0</v>
          </cell>
          <cell r="D13294" t="str">
            <v/>
          </cell>
          <cell r="E13294">
            <v>0</v>
          </cell>
          <cell r="F13294">
            <v>0</v>
          </cell>
          <cell r="G13294">
            <v>0</v>
          </cell>
        </row>
        <row r="13295">
          <cell r="A13295" t="str">
            <v/>
          </cell>
          <cell r="B13295" t="str">
            <v/>
          </cell>
          <cell r="C13295">
            <v>0</v>
          </cell>
          <cell r="D13295" t="str">
            <v/>
          </cell>
          <cell r="E13295">
            <v>0</v>
          </cell>
          <cell r="F13295">
            <v>0</v>
          </cell>
          <cell r="G13295">
            <v>0</v>
          </cell>
        </row>
        <row r="13296">
          <cell r="A13296" t="str">
            <v/>
          </cell>
          <cell r="B13296" t="str">
            <v/>
          </cell>
          <cell r="C13296">
            <v>0</v>
          </cell>
          <cell r="D13296" t="str">
            <v/>
          </cell>
          <cell r="E13296">
            <v>0</v>
          </cell>
          <cell r="F13296">
            <v>0</v>
          </cell>
          <cell r="G13296">
            <v>0</v>
          </cell>
        </row>
        <row r="13297">
          <cell r="A13297">
            <v>0</v>
          </cell>
          <cell r="B13297">
            <v>0</v>
          </cell>
          <cell r="C13297">
            <v>0</v>
          </cell>
          <cell r="D13297">
            <v>0</v>
          </cell>
          <cell r="E13297">
            <v>0</v>
          </cell>
          <cell r="F13297" t="str">
            <v>Total C</v>
          </cell>
          <cell r="G13297">
            <v>0</v>
          </cell>
        </row>
        <row r="13298">
          <cell r="A13298">
            <v>0</v>
          </cell>
          <cell r="B13298">
            <v>0</v>
          </cell>
          <cell r="C13298">
            <v>0</v>
          </cell>
          <cell r="D13298">
            <v>0</v>
          </cell>
          <cell r="E13298">
            <v>0</v>
          </cell>
          <cell r="F13298">
            <v>0</v>
          </cell>
          <cell r="G13298">
            <v>0</v>
          </cell>
        </row>
        <row r="13299">
          <cell r="A13299" t="str">
            <v/>
          </cell>
          <cell r="B13299" t="str">
            <v/>
          </cell>
          <cell r="C13299">
            <v>0</v>
          </cell>
          <cell r="D13299" t="str">
            <v>Costo  Neto</v>
          </cell>
          <cell r="E13299">
            <v>0</v>
          </cell>
          <cell r="F13299" t="str">
            <v>Total D=A+B+C</v>
          </cell>
          <cell r="G13299">
            <v>0</v>
          </cell>
        </row>
        <row r="13301">
          <cell r="A13301" t="str">
            <v>ANALISIS DE PRECIOS</v>
          </cell>
          <cell r="B13301">
            <v>0</v>
          </cell>
          <cell r="C13301">
            <v>0</v>
          </cell>
          <cell r="D13301">
            <v>0</v>
          </cell>
          <cell r="E13301">
            <v>0</v>
          </cell>
          <cell r="F13301">
            <v>0</v>
          </cell>
          <cell r="G13301">
            <v>0</v>
          </cell>
        </row>
        <row r="13302">
          <cell r="A13302" t="str">
            <v>COMITENTE:</v>
          </cell>
          <cell r="B13302" t="str">
            <v>DIRECCIÓN DE ARQUITECTURA</v>
          </cell>
          <cell r="C13302">
            <v>0</v>
          </cell>
          <cell r="D13302">
            <v>0</v>
          </cell>
          <cell r="E13302">
            <v>0</v>
          </cell>
          <cell r="F13302">
            <v>0</v>
          </cell>
          <cell r="G13302">
            <v>0</v>
          </cell>
        </row>
        <row r="13303">
          <cell r="A13303" t="str">
            <v>CONTRATISTA:</v>
          </cell>
          <cell r="B13303" t="str">
            <v>FUNCIONALES SIGOP</v>
          </cell>
          <cell r="C13303">
            <v>0</v>
          </cell>
          <cell r="D13303">
            <v>0</v>
          </cell>
          <cell r="E13303">
            <v>0</v>
          </cell>
          <cell r="F13303">
            <v>0</v>
          </cell>
          <cell r="G13303">
            <v>0</v>
          </cell>
        </row>
        <row r="13304">
          <cell r="A13304" t="str">
            <v>OBRA:</v>
          </cell>
          <cell r="B13304" t="str">
            <v>PRUEBA PLANILLA DE MEDICION</v>
          </cell>
          <cell r="C13304">
            <v>0</v>
          </cell>
          <cell r="D13304">
            <v>0</v>
          </cell>
          <cell r="E13304">
            <v>0</v>
          </cell>
          <cell r="F13304" t="str">
            <v>PRECIOS A:</v>
          </cell>
          <cell r="G13304">
            <v>0</v>
          </cell>
        </row>
        <row r="13305">
          <cell r="A13305" t="str">
            <v>UBICACIÓN:</v>
          </cell>
          <cell r="B13305" t="str">
            <v>CENTRO CIVICO</v>
          </cell>
          <cell r="C13305">
            <v>0</v>
          </cell>
          <cell r="D13305">
            <v>0</v>
          </cell>
          <cell r="E13305">
            <v>0</v>
          </cell>
          <cell r="F13305">
            <v>0</v>
          </cell>
          <cell r="G13305">
            <v>0</v>
          </cell>
        </row>
        <row r="13306">
          <cell r="A13306" t="str">
            <v>RUBRO:</v>
          </cell>
          <cell r="B13306" t="str">
            <v/>
          </cell>
          <cell r="C13306" t="str">
            <v/>
          </cell>
          <cell r="D13306">
            <v>0</v>
          </cell>
          <cell r="E13306">
            <v>0</v>
          </cell>
          <cell r="F13306">
            <v>0</v>
          </cell>
          <cell r="G13306">
            <v>0</v>
          </cell>
        </row>
        <row r="13307">
          <cell r="A13307" t="str">
            <v>ITEM:</v>
          </cell>
          <cell r="B13307" t="str">
            <v/>
          </cell>
          <cell r="C13307" t="str">
            <v/>
          </cell>
          <cell r="D13307">
            <v>0</v>
          </cell>
          <cell r="E13307">
            <v>0</v>
          </cell>
          <cell r="F13307" t="str">
            <v>UNIDAD:</v>
          </cell>
          <cell r="G13307" t="str">
            <v/>
          </cell>
        </row>
        <row r="13308">
          <cell r="A13308">
            <v>0</v>
          </cell>
          <cell r="B13308">
            <v>0</v>
          </cell>
          <cell r="C13308">
            <v>0</v>
          </cell>
          <cell r="D13308">
            <v>0</v>
          </cell>
          <cell r="E13308">
            <v>0</v>
          </cell>
          <cell r="F13308">
            <v>0</v>
          </cell>
          <cell r="G13308">
            <v>0</v>
          </cell>
        </row>
        <row r="13309">
          <cell r="A13309" t="str">
            <v>DATOS REDETERMINACION</v>
          </cell>
          <cell r="B13309">
            <v>0</v>
          </cell>
          <cell r="C13309" t="str">
            <v>DESIGNACION</v>
          </cell>
          <cell r="D13309" t="str">
            <v>U</v>
          </cell>
          <cell r="E13309" t="str">
            <v>Cantidad</v>
          </cell>
          <cell r="F13309" t="str">
            <v>$ Unitarios</v>
          </cell>
          <cell r="G13309" t="str">
            <v>$ Parcial</v>
          </cell>
        </row>
        <row r="13310">
          <cell r="A13310" t="str">
            <v>CÓDIGO</v>
          </cell>
          <cell r="B13310" t="str">
            <v>DESCRIPCIÓN</v>
          </cell>
          <cell r="C13310">
            <v>0</v>
          </cell>
          <cell r="D13310">
            <v>0</v>
          </cell>
          <cell r="E13310">
            <v>0</v>
          </cell>
          <cell r="F13310">
            <v>0</v>
          </cell>
          <cell r="G13310">
            <v>0</v>
          </cell>
        </row>
        <row r="13311">
          <cell r="A13311">
            <v>0</v>
          </cell>
          <cell r="B13311">
            <v>0</v>
          </cell>
          <cell r="C13311" t="str">
            <v>A - MATERIALES</v>
          </cell>
          <cell r="D13311">
            <v>0</v>
          </cell>
          <cell r="E13311">
            <v>0</v>
          </cell>
          <cell r="F13311">
            <v>0</v>
          </cell>
          <cell r="G13311">
            <v>0</v>
          </cell>
        </row>
        <row r="13312">
          <cell r="A13312" t="str">
            <v/>
          </cell>
          <cell r="B13312" t="str">
            <v/>
          </cell>
          <cell r="C13312">
            <v>0</v>
          </cell>
          <cell r="D13312" t="str">
            <v/>
          </cell>
          <cell r="E13312">
            <v>0</v>
          </cell>
          <cell r="F13312">
            <v>0</v>
          </cell>
          <cell r="G13312">
            <v>0</v>
          </cell>
        </row>
        <row r="13313">
          <cell r="A13313" t="str">
            <v/>
          </cell>
          <cell r="B13313" t="str">
            <v/>
          </cell>
          <cell r="C13313">
            <v>0</v>
          </cell>
          <cell r="D13313" t="str">
            <v/>
          </cell>
          <cell r="E13313">
            <v>0</v>
          </cell>
          <cell r="F13313">
            <v>0</v>
          </cell>
          <cell r="G13313">
            <v>0</v>
          </cell>
        </row>
        <row r="13314">
          <cell r="A13314" t="str">
            <v/>
          </cell>
          <cell r="B13314" t="str">
            <v/>
          </cell>
          <cell r="C13314">
            <v>0</v>
          </cell>
          <cell r="D13314" t="str">
            <v/>
          </cell>
          <cell r="E13314">
            <v>0</v>
          </cell>
          <cell r="F13314">
            <v>0</v>
          </cell>
          <cell r="G13314">
            <v>0</v>
          </cell>
        </row>
        <row r="13315">
          <cell r="A13315" t="str">
            <v/>
          </cell>
          <cell r="B13315" t="str">
            <v/>
          </cell>
          <cell r="C13315">
            <v>0</v>
          </cell>
          <cell r="D13315" t="str">
            <v/>
          </cell>
          <cell r="E13315">
            <v>0</v>
          </cell>
          <cell r="F13315">
            <v>0</v>
          </cell>
          <cell r="G13315">
            <v>0</v>
          </cell>
        </row>
        <row r="13316">
          <cell r="A13316" t="str">
            <v/>
          </cell>
          <cell r="B13316" t="str">
            <v/>
          </cell>
          <cell r="C13316">
            <v>0</v>
          </cell>
          <cell r="D13316" t="str">
            <v/>
          </cell>
          <cell r="E13316">
            <v>0</v>
          </cell>
          <cell r="F13316">
            <v>0</v>
          </cell>
          <cell r="G13316">
            <v>0</v>
          </cell>
        </row>
        <row r="13317">
          <cell r="A13317" t="str">
            <v/>
          </cell>
          <cell r="B13317" t="str">
            <v/>
          </cell>
          <cell r="C13317">
            <v>0</v>
          </cell>
          <cell r="D13317" t="str">
            <v/>
          </cell>
          <cell r="E13317">
            <v>0</v>
          </cell>
          <cell r="F13317">
            <v>0</v>
          </cell>
          <cell r="G13317">
            <v>0</v>
          </cell>
        </row>
        <row r="13318">
          <cell r="A13318" t="str">
            <v/>
          </cell>
          <cell r="B13318" t="str">
            <v/>
          </cell>
          <cell r="C13318">
            <v>0</v>
          </cell>
          <cell r="D13318" t="str">
            <v/>
          </cell>
          <cell r="E13318">
            <v>0</v>
          </cell>
          <cell r="F13318">
            <v>0</v>
          </cell>
          <cell r="G13318">
            <v>0</v>
          </cell>
        </row>
        <row r="13319">
          <cell r="A13319" t="str">
            <v/>
          </cell>
          <cell r="B13319" t="str">
            <v/>
          </cell>
          <cell r="C13319">
            <v>0</v>
          </cell>
          <cell r="D13319" t="str">
            <v/>
          </cell>
          <cell r="E13319">
            <v>0</v>
          </cell>
          <cell r="F13319">
            <v>0</v>
          </cell>
          <cell r="G13319">
            <v>0</v>
          </cell>
        </row>
        <row r="13320">
          <cell r="A13320" t="str">
            <v/>
          </cell>
          <cell r="B13320" t="str">
            <v/>
          </cell>
          <cell r="C13320">
            <v>0</v>
          </cell>
          <cell r="D13320" t="str">
            <v/>
          </cell>
          <cell r="E13320">
            <v>0</v>
          </cell>
          <cell r="F13320">
            <v>0</v>
          </cell>
          <cell r="G13320">
            <v>0</v>
          </cell>
        </row>
        <row r="13321">
          <cell r="A13321" t="str">
            <v/>
          </cell>
          <cell r="B13321" t="str">
            <v/>
          </cell>
          <cell r="C13321">
            <v>0</v>
          </cell>
          <cell r="D13321" t="str">
            <v/>
          </cell>
          <cell r="E13321">
            <v>0</v>
          </cell>
          <cell r="F13321">
            <v>0</v>
          </cell>
          <cell r="G13321">
            <v>0</v>
          </cell>
        </row>
        <row r="13322">
          <cell r="A13322" t="str">
            <v/>
          </cell>
          <cell r="B13322" t="str">
            <v/>
          </cell>
          <cell r="C13322">
            <v>0</v>
          </cell>
          <cell r="D13322" t="str">
            <v/>
          </cell>
          <cell r="E13322">
            <v>0</v>
          </cell>
          <cell r="F13322">
            <v>0</v>
          </cell>
          <cell r="G13322">
            <v>0</v>
          </cell>
        </row>
        <row r="13323">
          <cell r="A13323" t="str">
            <v/>
          </cell>
          <cell r="B13323" t="str">
            <v/>
          </cell>
          <cell r="C13323">
            <v>0</v>
          </cell>
          <cell r="D13323" t="str">
            <v/>
          </cell>
          <cell r="E13323">
            <v>0</v>
          </cell>
          <cell r="F13323">
            <v>0</v>
          </cell>
          <cell r="G13323">
            <v>0</v>
          </cell>
        </row>
        <row r="13324">
          <cell r="A13324" t="str">
            <v/>
          </cell>
          <cell r="B13324" t="str">
            <v/>
          </cell>
          <cell r="C13324">
            <v>0</v>
          </cell>
          <cell r="D13324" t="str">
            <v/>
          </cell>
          <cell r="E13324">
            <v>0</v>
          </cell>
          <cell r="F13324">
            <v>0</v>
          </cell>
          <cell r="G13324">
            <v>0</v>
          </cell>
        </row>
        <row r="13325">
          <cell r="A13325" t="str">
            <v/>
          </cell>
          <cell r="B13325" t="str">
            <v/>
          </cell>
          <cell r="C13325">
            <v>0</v>
          </cell>
          <cell r="D13325" t="str">
            <v/>
          </cell>
          <cell r="E13325">
            <v>0</v>
          </cell>
          <cell r="F13325">
            <v>0</v>
          </cell>
          <cell r="G13325">
            <v>0</v>
          </cell>
        </row>
        <row r="13326">
          <cell r="A13326">
            <v>0</v>
          </cell>
          <cell r="B13326">
            <v>0</v>
          </cell>
          <cell r="C13326">
            <v>0</v>
          </cell>
          <cell r="D13326">
            <v>0</v>
          </cell>
          <cell r="E13326">
            <v>0</v>
          </cell>
          <cell r="F13326" t="str">
            <v>Total A</v>
          </cell>
          <cell r="G13326">
            <v>0</v>
          </cell>
        </row>
        <row r="13327">
          <cell r="A13327">
            <v>0</v>
          </cell>
          <cell r="B13327">
            <v>0</v>
          </cell>
          <cell r="C13327" t="str">
            <v>B - MANO DE OBRA</v>
          </cell>
          <cell r="D13327">
            <v>0</v>
          </cell>
          <cell r="E13327">
            <v>0</v>
          </cell>
          <cell r="F13327">
            <v>0</v>
          </cell>
          <cell r="G13327">
            <v>0</v>
          </cell>
        </row>
        <row r="13328">
          <cell r="A13328" t="str">
            <v/>
          </cell>
          <cell r="B13328">
            <v>0</v>
          </cell>
          <cell r="C13328">
            <v>0</v>
          </cell>
          <cell r="D13328" t="str">
            <v/>
          </cell>
          <cell r="E13328">
            <v>0</v>
          </cell>
          <cell r="F13328">
            <v>0</v>
          </cell>
          <cell r="G13328">
            <v>0</v>
          </cell>
        </row>
        <row r="13329">
          <cell r="A13329" t="str">
            <v/>
          </cell>
          <cell r="B13329">
            <v>0</v>
          </cell>
          <cell r="C13329">
            <v>0</v>
          </cell>
          <cell r="D13329" t="str">
            <v/>
          </cell>
          <cell r="E13329">
            <v>0</v>
          </cell>
          <cell r="F13329">
            <v>0</v>
          </cell>
          <cell r="G13329">
            <v>0</v>
          </cell>
        </row>
        <row r="13330">
          <cell r="A13330" t="str">
            <v/>
          </cell>
          <cell r="B13330">
            <v>0</v>
          </cell>
          <cell r="C13330">
            <v>0</v>
          </cell>
          <cell r="D13330" t="str">
            <v/>
          </cell>
          <cell r="E13330">
            <v>0</v>
          </cell>
          <cell r="F13330">
            <v>0</v>
          </cell>
          <cell r="G13330">
            <v>0</v>
          </cell>
        </row>
        <row r="13331">
          <cell r="A13331" t="str">
            <v/>
          </cell>
          <cell r="B13331">
            <v>0</v>
          </cell>
          <cell r="C13331">
            <v>0</v>
          </cell>
          <cell r="D13331" t="str">
            <v/>
          </cell>
          <cell r="E13331">
            <v>0</v>
          </cell>
          <cell r="F13331">
            <v>0</v>
          </cell>
          <cell r="G13331">
            <v>0</v>
          </cell>
        </row>
        <row r="13332">
          <cell r="A13332" t="str">
            <v/>
          </cell>
          <cell r="B13332">
            <v>0</v>
          </cell>
          <cell r="C13332">
            <v>0</v>
          </cell>
          <cell r="D13332" t="str">
            <v/>
          </cell>
          <cell r="E13332">
            <v>0</v>
          </cell>
          <cell r="F13332">
            <v>0</v>
          </cell>
          <cell r="G13332">
            <v>0</v>
          </cell>
        </row>
        <row r="13333">
          <cell r="A13333" t="str">
            <v/>
          </cell>
          <cell r="B13333">
            <v>0</v>
          </cell>
          <cell r="C13333">
            <v>0</v>
          </cell>
          <cell r="D13333" t="str">
            <v/>
          </cell>
          <cell r="E13333">
            <v>0</v>
          </cell>
          <cell r="F13333">
            <v>0</v>
          </cell>
          <cell r="G13333">
            <v>0</v>
          </cell>
        </row>
        <row r="13334">
          <cell r="A13334" t="str">
            <v/>
          </cell>
          <cell r="B13334">
            <v>0</v>
          </cell>
          <cell r="C13334">
            <v>0</v>
          </cell>
          <cell r="D13334" t="str">
            <v/>
          </cell>
          <cell r="E13334">
            <v>0</v>
          </cell>
          <cell r="F13334">
            <v>0</v>
          </cell>
          <cell r="G13334">
            <v>0</v>
          </cell>
        </row>
        <row r="13335">
          <cell r="A13335" t="str">
            <v/>
          </cell>
          <cell r="B13335">
            <v>0</v>
          </cell>
          <cell r="C13335">
            <v>0</v>
          </cell>
          <cell r="D13335" t="str">
            <v/>
          </cell>
          <cell r="E13335">
            <v>0</v>
          </cell>
          <cell r="F13335">
            <v>0</v>
          </cell>
          <cell r="G13335">
            <v>0</v>
          </cell>
        </row>
        <row r="13336">
          <cell r="A13336">
            <v>0</v>
          </cell>
          <cell r="B13336">
            <v>0</v>
          </cell>
          <cell r="C13336">
            <v>0</v>
          </cell>
          <cell r="D13336">
            <v>0</v>
          </cell>
          <cell r="E13336">
            <v>0</v>
          </cell>
          <cell r="F13336" t="str">
            <v>Total B</v>
          </cell>
          <cell r="G13336">
            <v>0</v>
          </cell>
        </row>
        <row r="13337">
          <cell r="A13337">
            <v>0</v>
          </cell>
          <cell r="B13337">
            <v>0</v>
          </cell>
          <cell r="C13337" t="str">
            <v>C - EQUIPOS</v>
          </cell>
          <cell r="D13337">
            <v>0</v>
          </cell>
          <cell r="E13337">
            <v>0</v>
          </cell>
          <cell r="F13337">
            <v>0</v>
          </cell>
          <cell r="G13337">
            <v>0</v>
          </cell>
        </row>
        <row r="13338">
          <cell r="A13338" t="str">
            <v/>
          </cell>
          <cell r="B13338" t="str">
            <v/>
          </cell>
          <cell r="C13338">
            <v>0</v>
          </cell>
          <cell r="D13338" t="str">
            <v/>
          </cell>
          <cell r="E13338">
            <v>0</v>
          </cell>
          <cell r="F13338">
            <v>0</v>
          </cell>
          <cell r="G13338">
            <v>0</v>
          </cell>
        </row>
        <row r="13339">
          <cell r="A13339" t="str">
            <v/>
          </cell>
          <cell r="B13339" t="str">
            <v/>
          </cell>
          <cell r="C13339">
            <v>0</v>
          </cell>
          <cell r="D13339" t="str">
            <v/>
          </cell>
          <cell r="E13339">
            <v>0</v>
          </cell>
          <cell r="F13339">
            <v>0</v>
          </cell>
          <cell r="G13339">
            <v>0</v>
          </cell>
        </row>
        <row r="13340">
          <cell r="A13340" t="str">
            <v/>
          </cell>
          <cell r="B13340" t="str">
            <v/>
          </cell>
          <cell r="C13340">
            <v>0</v>
          </cell>
          <cell r="D13340" t="str">
            <v/>
          </cell>
          <cell r="E13340">
            <v>0</v>
          </cell>
          <cell r="F13340">
            <v>0</v>
          </cell>
          <cell r="G13340">
            <v>0</v>
          </cell>
        </row>
        <row r="13341">
          <cell r="A13341" t="str">
            <v/>
          </cell>
          <cell r="B13341" t="str">
            <v/>
          </cell>
          <cell r="C13341">
            <v>0</v>
          </cell>
          <cell r="D13341" t="str">
            <v/>
          </cell>
          <cell r="E13341">
            <v>0</v>
          </cell>
          <cell r="F13341">
            <v>0</v>
          </cell>
          <cell r="G13341">
            <v>0</v>
          </cell>
        </row>
        <row r="13342">
          <cell r="A13342" t="str">
            <v/>
          </cell>
          <cell r="B13342" t="str">
            <v/>
          </cell>
          <cell r="C13342">
            <v>0</v>
          </cell>
          <cell r="D13342" t="str">
            <v/>
          </cell>
          <cell r="E13342">
            <v>0</v>
          </cell>
          <cell r="F13342">
            <v>0</v>
          </cell>
          <cell r="G13342">
            <v>0</v>
          </cell>
        </row>
        <row r="13343">
          <cell r="A13343" t="str">
            <v/>
          </cell>
          <cell r="B13343" t="str">
            <v/>
          </cell>
          <cell r="C13343">
            <v>0</v>
          </cell>
          <cell r="D13343" t="str">
            <v/>
          </cell>
          <cell r="E13343">
            <v>0</v>
          </cell>
          <cell r="F13343">
            <v>0</v>
          </cell>
          <cell r="G13343">
            <v>0</v>
          </cell>
        </row>
        <row r="13344">
          <cell r="A13344" t="str">
            <v/>
          </cell>
          <cell r="B13344" t="str">
            <v/>
          </cell>
          <cell r="C13344">
            <v>0</v>
          </cell>
          <cell r="D13344" t="str">
            <v/>
          </cell>
          <cell r="E13344">
            <v>0</v>
          </cell>
          <cell r="F13344">
            <v>0</v>
          </cell>
          <cell r="G13344">
            <v>0</v>
          </cell>
        </row>
        <row r="13345">
          <cell r="A13345" t="str">
            <v/>
          </cell>
          <cell r="B13345" t="str">
            <v/>
          </cell>
          <cell r="C13345">
            <v>0</v>
          </cell>
          <cell r="D13345" t="str">
            <v/>
          </cell>
          <cell r="E13345">
            <v>0</v>
          </cell>
          <cell r="F13345">
            <v>0</v>
          </cell>
          <cell r="G13345">
            <v>0</v>
          </cell>
        </row>
        <row r="13346">
          <cell r="A13346" t="str">
            <v/>
          </cell>
          <cell r="B13346" t="str">
            <v/>
          </cell>
          <cell r="C13346">
            <v>0</v>
          </cell>
          <cell r="D13346" t="str">
            <v/>
          </cell>
          <cell r="E13346">
            <v>0</v>
          </cell>
          <cell r="F13346">
            <v>0</v>
          </cell>
          <cell r="G13346">
            <v>0</v>
          </cell>
        </row>
        <row r="13347">
          <cell r="A13347">
            <v>0</v>
          </cell>
          <cell r="B13347">
            <v>0</v>
          </cell>
          <cell r="C13347">
            <v>0</v>
          </cell>
          <cell r="D13347">
            <v>0</v>
          </cell>
          <cell r="E13347">
            <v>0</v>
          </cell>
          <cell r="F13347" t="str">
            <v>Total C</v>
          </cell>
          <cell r="G13347">
            <v>0</v>
          </cell>
        </row>
        <row r="13348">
          <cell r="A13348">
            <v>0</v>
          </cell>
          <cell r="B13348">
            <v>0</v>
          </cell>
          <cell r="C13348">
            <v>0</v>
          </cell>
          <cell r="D13348">
            <v>0</v>
          </cell>
          <cell r="E13348">
            <v>0</v>
          </cell>
          <cell r="F13348">
            <v>0</v>
          </cell>
          <cell r="G13348">
            <v>0</v>
          </cell>
        </row>
        <row r="13349">
          <cell r="A13349" t="str">
            <v/>
          </cell>
          <cell r="B13349" t="str">
            <v/>
          </cell>
          <cell r="C13349">
            <v>0</v>
          </cell>
          <cell r="D13349" t="str">
            <v>Costo  Neto</v>
          </cell>
          <cell r="E13349">
            <v>0</v>
          </cell>
          <cell r="F13349" t="str">
            <v>Total D=A+B+C</v>
          </cell>
          <cell r="G13349">
            <v>0</v>
          </cell>
        </row>
        <row r="13351">
          <cell r="A13351" t="str">
            <v>ANALISIS DE PRECIOS</v>
          </cell>
          <cell r="B13351">
            <v>0</v>
          </cell>
          <cell r="C13351">
            <v>0</v>
          </cell>
          <cell r="D13351">
            <v>0</v>
          </cell>
          <cell r="E13351">
            <v>0</v>
          </cell>
          <cell r="F13351">
            <v>0</v>
          </cell>
          <cell r="G13351">
            <v>0</v>
          </cell>
        </row>
        <row r="13352">
          <cell r="A13352" t="str">
            <v>COMITENTE:</v>
          </cell>
          <cell r="B13352" t="str">
            <v>DIRECCIÓN DE ARQUITECTURA</v>
          </cell>
          <cell r="C13352">
            <v>0</v>
          </cell>
          <cell r="D13352">
            <v>0</v>
          </cell>
          <cell r="E13352">
            <v>0</v>
          </cell>
          <cell r="F13352">
            <v>0</v>
          </cell>
          <cell r="G13352">
            <v>0</v>
          </cell>
        </row>
        <row r="13353">
          <cell r="A13353" t="str">
            <v>CONTRATISTA:</v>
          </cell>
          <cell r="B13353" t="str">
            <v>FUNCIONALES SIGOP</v>
          </cell>
          <cell r="C13353">
            <v>0</v>
          </cell>
          <cell r="D13353">
            <v>0</v>
          </cell>
          <cell r="E13353">
            <v>0</v>
          </cell>
          <cell r="F13353">
            <v>0</v>
          </cell>
          <cell r="G13353">
            <v>0</v>
          </cell>
        </row>
        <row r="13354">
          <cell r="A13354" t="str">
            <v>OBRA:</v>
          </cell>
          <cell r="B13354" t="str">
            <v>PRUEBA PLANILLA DE MEDICION</v>
          </cell>
          <cell r="C13354">
            <v>0</v>
          </cell>
          <cell r="D13354">
            <v>0</v>
          </cell>
          <cell r="E13354">
            <v>0</v>
          </cell>
          <cell r="F13354" t="str">
            <v>PRECIOS A:</v>
          </cell>
          <cell r="G13354">
            <v>0</v>
          </cell>
        </row>
        <row r="13355">
          <cell r="A13355" t="str">
            <v>UBICACIÓN:</v>
          </cell>
          <cell r="B13355" t="str">
            <v>CENTRO CIVICO</v>
          </cell>
          <cell r="C13355">
            <v>0</v>
          </cell>
          <cell r="D13355">
            <v>0</v>
          </cell>
          <cell r="E13355">
            <v>0</v>
          </cell>
          <cell r="F13355">
            <v>0</v>
          </cell>
          <cell r="G13355">
            <v>0</v>
          </cell>
        </row>
        <row r="13356">
          <cell r="A13356" t="str">
            <v>RUBRO:</v>
          </cell>
          <cell r="B13356" t="str">
            <v/>
          </cell>
          <cell r="C13356" t="str">
            <v/>
          </cell>
          <cell r="D13356">
            <v>0</v>
          </cell>
          <cell r="E13356">
            <v>0</v>
          </cell>
          <cell r="F13356">
            <v>0</v>
          </cell>
          <cell r="G13356">
            <v>0</v>
          </cell>
        </row>
        <row r="13357">
          <cell r="A13357" t="str">
            <v>ITEM:</v>
          </cell>
          <cell r="B13357" t="str">
            <v/>
          </cell>
          <cell r="C13357" t="str">
            <v/>
          </cell>
          <cell r="D13357">
            <v>0</v>
          </cell>
          <cell r="E13357">
            <v>0</v>
          </cell>
          <cell r="F13357" t="str">
            <v>UNIDAD:</v>
          </cell>
          <cell r="G13357" t="str">
            <v/>
          </cell>
        </row>
        <row r="13358">
          <cell r="A13358">
            <v>0</v>
          </cell>
          <cell r="B13358">
            <v>0</v>
          </cell>
          <cell r="C13358">
            <v>0</v>
          </cell>
          <cell r="D13358">
            <v>0</v>
          </cell>
          <cell r="E13358">
            <v>0</v>
          </cell>
          <cell r="F13358">
            <v>0</v>
          </cell>
          <cell r="G13358">
            <v>0</v>
          </cell>
        </row>
        <row r="13359">
          <cell r="A13359" t="str">
            <v>DATOS REDETERMINACION</v>
          </cell>
          <cell r="B13359">
            <v>0</v>
          </cell>
          <cell r="C13359" t="str">
            <v>DESIGNACION</v>
          </cell>
          <cell r="D13359" t="str">
            <v>U</v>
          </cell>
          <cell r="E13359" t="str">
            <v>Cantidad</v>
          </cell>
          <cell r="F13359" t="str">
            <v>$ Unitarios</v>
          </cell>
          <cell r="G13359" t="str">
            <v>$ Parcial</v>
          </cell>
        </row>
        <row r="13360">
          <cell r="A13360" t="str">
            <v>CÓDIGO</v>
          </cell>
          <cell r="B13360" t="str">
            <v>DESCRIPCIÓN</v>
          </cell>
          <cell r="C13360">
            <v>0</v>
          </cell>
          <cell r="D13360">
            <v>0</v>
          </cell>
          <cell r="E13360">
            <v>0</v>
          </cell>
          <cell r="F13360">
            <v>0</v>
          </cell>
          <cell r="G13360">
            <v>0</v>
          </cell>
        </row>
        <row r="13361">
          <cell r="A13361">
            <v>0</v>
          </cell>
          <cell r="B13361">
            <v>0</v>
          </cell>
          <cell r="C13361" t="str">
            <v>A - MATERIALES</v>
          </cell>
          <cell r="D13361">
            <v>0</v>
          </cell>
          <cell r="E13361">
            <v>0</v>
          </cell>
          <cell r="F13361">
            <v>0</v>
          </cell>
          <cell r="G13361">
            <v>0</v>
          </cell>
        </row>
        <row r="13362">
          <cell r="A13362" t="str">
            <v/>
          </cell>
          <cell r="B13362" t="str">
            <v/>
          </cell>
          <cell r="C13362">
            <v>0</v>
          </cell>
          <cell r="D13362" t="str">
            <v/>
          </cell>
          <cell r="E13362">
            <v>0</v>
          </cell>
          <cell r="F13362">
            <v>0</v>
          </cell>
          <cell r="G13362">
            <v>0</v>
          </cell>
        </row>
        <row r="13363">
          <cell r="A13363" t="str">
            <v/>
          </cell>
          <cell r="B13363" t="str">
            <v/>
          </cell>
          <cell r="C13363">
            <v>0</v>
          </cell>
          <cell r="D13363" t="str">
            <v/>
          </cell>
          <cell r="E13363">
            <v>0</v>
          </cell>
          <cell r="F13363">
            <v>0</v>
          </cell>
          <cell r="G13363">
            <v>0</v>
          </cell>
        </row>
        <row r="13364">
          <cell r="A13364" t="str">
            <v/>
          </cell>
          <cell r="B13364" t="str">
            <v/>
          </cell>
          <cell r="C13364">
            <v>0</v>
          </cell>
          <cell r="D13364" t="str">
            <v/>
          </cell>
          <cell r="E13364">
            <v>0</v>
          </cell>
          <cell r="F13364">
            <v>0</v>
          </cell>
          <cell r="G13364">
            <v>0</v>
          </cell>
        </row>
        <row r="13365">
          <cell r="A13365" t="str">
            <v/>
          </cell>
          <cell r="B13365" t="str">
            <v/>
          </cell>
          <cell r="C13365">
            <v>0</v>
          </cell>
          <cell r="D13365" t="str">
            <v/>
          </cell>
          <cell r="E13365">
            <v>0</v>
          </cell>
          <cell r="F13365">
            <v>0</v>
          </cell>
          <cell r="G13365">
            <v>0</v>
          </cell>
        </row>
        <row r="13366">
          <cell r="A13366" t="str">
            <v/>
          </cell>
          <cell r="B13366" t="str">
            <v/>
          </cell>
          <cell r="C13366">
            <v>0</v>
          </cell>
          <cell r="D13366" t="str">
            <v/>
          </cell>
          <cell r="E13366">
            <v>0</v>
          </cell>
          <cell r="F13366">
            <v>0</v>
          </cell>
          <cell r="G13366">
            <v>0</v>
          </cell>
        </row>
        <row r="13367">
          <cell r="A13367" t="str">
            <v/>
          </cell>
          <cell r="B13367" t="str">
            <v/>
          </cell>
          <cell r="C13367">
            <v>0</v>
          </cell>
          <cell r="D13367" t="str">
            <v/>
          </cell>
          <cell r="E13367">
            <v>0</v>
          </cell>
          <cell r="F13367">
            <v>0</v>
          </cell>
          <cell r="G13367">
            <v>0</v>
          </cell>
        </row>
        <row r="13368">
          <cell r="A13368" t="str">
            <v/>
          </cell>
          <cell r="B13368" t="str">
            <v/>
          </cell>
          <cell r="C13368">
            <v>0</v>
          </cell>
          <cell r="D13368" t="str">
            <v/>
          </cell>
          <cell r="E13368">
            <v>0</v>
          </cell>
          <cell r="F13368">
            <v>0</v>
          </cell>
          <cell r="G13368">
            <v>0</v>
          </cell>
        </row>
        <row r="13369">
          <cell r="A13369" t="str">
            <v/>
          </cell>
          <cell r="B13369" t="str">
            <v/>
          </cell>
          <cell r="C13369">
            <v>0</v>
          </cell>
          <cell r="D13369" t="str">
            <v/>
          </cell>
          <cell r="E13369">
            <v>0</v>
          </cell>
          <cell r="F13369">
            <v>0</v>
          </cell>
          <cell r="G13369">
            <v>0</v>
          </cell>
        </row>
        <row r="13370">
          <cell r="A13370" t="str">
            <v/>
          </cell>
          <cell r="B13370" t="str">
            <v/>
          </cell>
          <cell r="C13370">
            <v>0</v>
          </cell>
          <cell r="D13370" t="str">
            <v/>
          </cell>
          <cell r="E13370">
            <v>0</v>
          </cell>
          <cell r="F13370">
            <v>0</v>
          </cell>
          <cell r="G13370">
            <v>0</v>
          </cell>
        </row>
        <row r="13371">
          <cell r="A13371" t="str">
            <v/>
          </cell>
          <cell r="B13371" t="str">
            <v/>
          </cell>
          <cell r="C13371">
            <v>0</v>
          </cell>
          <cell r="D13371" t="str">
            <v/>
          </cell>
          <cell r="E13371">
            <v>0</v>
          </cell>
          <cell r="F13371">
            <v>0</v>
          </cell>
          <cell r="G13371">
            <v>0</v>
          </cell>
        </row>
        <row r="13372">
          <cell r="A13372" t="str">
            <v/>
          </cell>
          <cell r="B13372" t="str">
            <v/>
          </cell>
          <cell r="C13372">
            <v>0</v>
          </cell>
          <cell r="D13372" t="str">
            <v/>
          </cell>
          <cell r="E13372">
            <v>0</v>
          </cell>
          <cell r="F13372">
            <v>0</v>
          </cell>
          <cell r="G13372">
            <v>0</v>
          </cell>
        </row>
        <row r="13373">
          <cell r="A13373" t="str">
            <v/>
          </cell>
          <cell r="B13373" t="str">
            <v/>
          </cell>
          <cell r="C13373">
            <v>0</v>
          </cell>
          <cell r="D13373" t="str">
            <v/>
          </cell>
          <cell r="E13373">
            <v>0</v>
          </cell>
          <cell r="F13373">
            <v>0</v>
          </cell>
          <cell r="G13373">
            <v>0</v>
          </cell>
        </row>
        <row r="13374">
          <cell r="A13374" t="str">
            <v/>
          </cell>
          <cell r="B13374" t="str">
            <v/>
          </cell>
          <cell r="C13374">
            <v>0</v>
          </cell>
          <cell r="D13374" t="str">
            <v/>
          </cell>
          <cell r="E13374">
            <v>0</v>
          </cell>
          <cell r="F13374">
            <v>0</v>
          </cell>
          <cell r="G13374">
            <v>0</v>
          </cell>
        </row>
        <row r="13375">
          <cell r="A13375" t="str">
            <v/>
          </cell>
          <cell r="B13375" t="str">
            <v/>
          </cell>
          <cell r="C13375">
            <v>0</v>
          </cell>
          <cell r="D13375" t="str">
            <v/>
          </cell>
          <cell r="E13375">
            <v>0</v>
          </cell>
          <cell r="F13375">
            <v>0</v>
          </cell>
          <cell r="G13375">
            <v>0</v>
          </cell>
        </row>
        <row r="13376">
          <cell r="A13376">
            <v>0</v>
          </cell>
          <cell r="B13376">
            <v>0</v>
          </cell>
          <cell r="C13376">
            <v>0</v>
          </cell>
          <cell r="D13376">
            <v>0</v>
          </cell>
          <cell r="E13376">
            <v>0</v>
          </cell>
          <cell r="F13376" t="str">
            <v>Total A</v>
          </cell>
          <cell r="G13376">
            <v>0</v>
          </cell>
        </row>
        <row r="13377">
          <cell r="A13377">
            <v>0</v>
          </cell>
          <cell r="B13377">
            <v>0</v>
          </cell>
          <cell r="C13377" t="str">
            <v>B - MANO DE OBRA</v>
          </cell>
          <cell r="D13377">
            <v>0</v>
          </cell>
          <cell r="E13377">
            <v>0</v>
          </cell>
          <cell r="F13377">
            <v>0</v>
          </cell>
          <cell r="G13377">
            <v>0</v>
          </cell>
        </row>
        <row r="13378">
          <cell r="A13378" t="str">
            <v/>
          </cell>
          <cell r="B13378">
            <v>0</v>
          </cell>
          <cell r="C13378">
            <v>0</v>
          </cell>
          <cell r="D13378" t="str">
            <v/>
          </cell>
          <cell r="E13378">
            <v>0</v>
          </cell>
          <cell r="F13378">
            <v>0</v>
          </cell>
          <cell r="G13378">
            <v>0</v>
          </cell>
        </row>
        <row r="13379">
          <cell r="A13379" t="str">
            <v/>
          </cell>
          <cell r="B13379">
            <v>0</v>
          </cell>
          <cell r="C13379">
            <v>0</v>
          </cell>
          <cell r="D13379" t="str">
            <v/>
          </cell>
          <cell r="E13379">
            <v>0</v>
          </cell>
          <cell r="F13379">
            <v>0</v>
          </cell>
          <cell r="G13379">
            <v>0</v>
          </cell>
        </row>
        <row r="13380">
          <cell r="A13380" t="str">
            <v/>
          </cell>
          <cell r="B13380">
            <v>0</v>
          </cell>
          <cell r="C13380">
            <v>0</v>
          </cell>
          <cell r="D13380" t="str">
            <v/>
          </cell>
          <cell r="E13380">
            <v>0</v>
          </cell>
          <cell r="F13380">
            <v>0</v>
          </cell>
          <cell r="G13380">
            <v>0</v>
          </cell>
        </row>
        <row r="13381">
          <cell r="A13381" t="str">
            <v/>
          </cell>
          <cell r="B13381">
            <v>0</v>
          </cell>
          <cell r="C13381">
            <v>0</v>
          </cell>
          <cell r="D13381" t="str">
            <v/>
          </cell>
          <cell r="E13381">
            <v>0</v>
          </cell>
          <cell r="F13381">
            <v>0</v>
          </cell>
          <cell r="G13381">
            <v>0</v>
          </cell>
        </row>
        <row r="13382">
          <cell r="A13382" t="str">
            <v/>
          </cell>
          <cell r="B13382">
            <v>0</v>
          </cell>
          <cell r="C13382">
            <v>0</v>
          </cell>
          <cell r="D13382" t="str">
            <v/>
          </cell>
          <cell r="E13382">
            <v>0</v>
          </cell>
          <cell r="F13382">
            <v>0</v>
          </cell>
          <cell r="G13382">
            <v>0</v>
          </cell>
        </row>
        <row r="13383">
          <cell r="A13383" t="str">
            <v/>
          </cell>
          <cell r="B13383">
            <v>0</v>
          </cell>
          <cell r="C13383">
            <v>0</v>
          </cell>
          <cell r="D13383" t="str">
            <v/>
          </cell>
          <cell r="E13383">
            <v>0</v>
          </cell>
          <cell r="F13383">
            <v>0</v>
          </cell>
          <cell r="G13383">
            <v>0</v>
          </cell>
        </row>
        <row r="13384">
          <cell r="A13384" t="str">
            <v/>
          </cell>
          <cell r="B13384">
            <v>0</v>
          </cell>
          <cell r="C13384">
            <v>0</v>
          </cell>
          <cell r="D13384" t="str">
            <v/>
          </cell>
          <cell r="E13384">
            <v>0</v>
          </cell>
          <cell r="F13384">
            <v>0</v>
          </cell>
          <cell r="G13384">
            <v>0</v>
          </cell>
        </row>
        <row r="13385">
          <cell r="A13385" t="str">
            <v/>
          </cell>
          <cell r="B13385">
            <v>0</v>
          </cell>
          <cell r="C13385">
            <v>0</v>
          </cell>
          <cell r="D13385" t="str">
            <v/>
          </cell>
          <cell r="E13385">
            <v>0</v>
          </cell>
          <cell r="F13385">
            <v>0</v>
          </cell>
          <cell r="G13385">
            <v>0</v>
          </cell>
        </row>
        <row r="13386">
          <cell r="A13386">
            <v>0</v>
          </cell>
          <cell r="B13386">
            <v>0</v>
          </cell>
          <cell r="C13386">
            <v>0</v>
          </cell>
          <cell r="D13386">
            <v>0</v>
          </cell>
          <cell r="E13386">
            <v>0</v>
          </cell>
          <cell r="F13386" t="str">
            <v>Total B</v>
          </cell>
          <cell r="G13386">
            <v>0</v>
          </cell>
        </row>
        <row r="13387">
          <cell r="A13387">
            <v>0</v>
          </cell>
          <cell r="B13387">
            <v>0</v>
          </cell>
          <cell r="C13387" t="str">
            <v>C - EQUIPOS</v>
          </cell>
          <cell r="D13387">
            <v>0</v>
          </cell>
          <cell r="E13387">
            <v>0</v>
          </cell>
          <cell r="F13387">
            <v>0</v>
          </cell>
          <cell r="G13387">
            <v>0</v>
          </cell>
        </row>
        <row r="13388">
          <cell r="A13388" t="str">
            <v/>
          </cell>
          <cell r="B13388" t="str">
            <v/>
          </cell>
          <cell r="C13388">
            <v>0</v>
          </cell>
          <cell r="D13388" t="str">
            <v/>
          </cell>
          <cell r="E13388">
            <v>0</v>
          </cell>
          <cell r="F13388">
            <v>0</v>
          </cell>
          <cell r="G13388">
            <v>0</v>
          </cell>
        </row>
        <row r="13389">
          <cell r="A13389" t="str">
            <v/>
          </cell>
          <cell r="B13389" t="str">
            <v/>
          </cell>
          <cell r="C13389">
            <v>0</v>
          </cell>
          <cell r="D13389" t="str">
            <v/>
          </cell>
          <cell r="E13389">
            <v>0</v>
          </cell>
          <cell r="F13389">
            <v>0</v>
          </cell>
          <cell r="G13389">
            <v>0</v>
          </cell>
        </row>
        <row r="13390">
          <cell r="A13390" t="str">
            <v/>
          </cell>
          <cell r="B13390" t="str">
            <v/>
          </cell>
          <cell r="C13390">
            <v>0</v>
          </cell>
          <cell r="D13390" t="str">
            <v/>
          </cell>
          <cell r="E13390">
            <v>0</v>
          </cell>
          <cell r="F13390">
            <v>0</v>
          </cell>
          <cell r="G13390">
            <v>0</v>
          </cell>
        </row>
        <row r="13391">
          <cell r="A13391" t="str">
            <v/>
          </cell>
          <cell r="B13391" t="str">
            <v/>
          </cell>
          <cell r="C13391">
            <v>0</v>
          </cell>
          <cell r="D13391" t="str">
            <v/>
          </cell>
          <cell r="E13391">
            <v>0</v>
          </cell>
          <cell r="F13391">
            <v>0</v>
          </cell>
          <cell r="G13391">
            <v>0</v>
          </cell>
        </row>
        <row r="13392">
          <cell r="A13392" t="str">
            <v/>
          </cell>
          <cell r="B13392" t="str">
            <v/>
          </cell>
          <cell r="C13392">
            <v>0</v>
          </cell>
          <cell r="D13392" t="str">
            <v/>
          </cell>
          <cell r="E13392">
            <v>0</v>
          </cell>
          <cell r="F13392">
            <v>0</v>
          </cell>
          <cell r="G13392">
            <v>0</v>
          </cell>
        </row>
        <row r="13393">
          <cell r="A13393" t="str">
            <v/>
          </cell>
          <cell r="B13393" t="str">
            <v/>
          </cell>
          <cell r="C13393">
            <v>0</v>
          </cell>
          <cell r="D13393" t="str">
            <v/>
          </cell>
          <cell r="E13393">
            <v>0</v>
          </cell>
          <cell r="F13393">
            <v>0</v>
          </cell>
          <cell r="G13393">
            <v>0</v>
          </cell>
        </row>
        <row r="13394">
          <cell r="A13394" t="str">
            <v/>
          </cell>
          <cell r="B13394" t="str">
            <v/>
          </cell>
          <cell r="C13394">
            <v>0</v>
          </cell>
          <cell r="D13394" t="str">
            <v/>
          </cell>
          <cell r="E13394">
            <v>0</v>
          </cell>
          <cell r="F13394">
            <v>0</v>
          </cell>
          <cell r="G13394">
            <v>0</v>
          </cell>
        </row>
        <row r="13395">
          <cell r="A13395" t="str">
            <v/>
          </cell>
          <cell r="B13395" t="str">
            <v/>
          </cell>
          <cell r="C13395">
            <v>0</v>
          </cell>
          <cell r="D13395" t="str">
            <v/>
          </cell>
          <cell r="E13395">
            <v>0</v>
          </cell>
          <cell r="F13395">
            <v>0</v>
          </cell>
          <cell r="G13395">
            <v>0</v>
          </cell>
        </row>
        <row r="13396">
          <cell r="A13396" t="str">
            <v/>
          </cell>
          <cell r="B13396" t="str">
            <v/>
          </cell>
          <cell r="C13396">
            <v>0</v>
          </cell>
          <cell r="D13396" t="str">
            <v/>
          </cell>
          <cell r="E13396">
            <v>0</v>
          </cell>
          <cell r="F13396">
            <v>0</v>
          </cell>
          <cell r="G13396">
            <v>0</v>
          </cell>
        </row>
        <row r="13397">
          <cell r="A13397">
            <v>0</v>
          </cell>
          <cell r="B13397">
            <v>0</v>
          </cell>
          <cell r="C13397">
            <v>0</v>
          </cell>
          <cell r="D13397">
            <v>0</v>
          </cell>
          <cell r="E13397">
            <v>0</v>
          </cell>
          <cell r="F13397" t="str">
            <v>Total C</v>
          </cell>
          <cell r="G13397">
            <v>0</v>
          </cell>
        </row>
        <row r="13398">
          <cell r="A13398">
            <v>0</v>
          </cell>
          <cell r="B13398">
            <v>0</v>
          </cell>
          <cell r="C13398">
            <v>0</v>
          </cell>
          <cell r="D13398">
            <v>0</v>
          </cell>
          <cell r="E13398">
            <v>0</v>
          </cell>
          <cell r="F13398">
            <v>0</v>
          </cell>
          <cell r="G13398">
            <v>0</v>
          </cell>
        </row>
        <row r="13399">
          <cell r="A13399" t="str">
            <v/>
          </cell>
          <cell r="B13399" t="str">
            <v/>
          </cell>
          <cell r="C13399">
            <v>0</v>
          </cell>
          <cell r="D13399" t="str">
            <v>Costo  Neto</v>
          </cell>
          <cell r="E13399">
            <v>0</v>
          </cell>
          <cell r="F13399" t="str">
            <v>Total D=A+B+C</v>
          </cell>
          <cell r="G13399">
            <v>0</v>
          </cell>
        </row>
        <row r="13401">
          <cell r="A13401" t="str">
            <v>ANALISIS DE PRECIOS</v>
          </cell>
          <cell r="B13401">
            <v>0</v>
          </cell>
          <cell r="C13401">
            <v>0</v>
          </cell>
          <cell r="D13401">
            <v>0</v>
          </cell>
          <cell r="E13401">
            <v>0</v>
          </cell>
          <cell r="F13401">
            <v>0</v>
          </cell>
          <cell r="G13401">
            <v>0</v>
          </cell>
        </row>
        <row r="13402">
          <cell r="A13402" t="str">
            <v>COMITENTE:</v>
          </cell>
          <cell r="B13402" t="str">
            <v>DIRECCIÓN DE ARQUITECTURA</v>
          </cell>
          <cell r="C13402">
            <v>0</v>
          </cell>
          <cell r="D13402">
            <v>0</v>
          </cell>
          <cell r="E13402">
            <v>0</v>
          </cell>
          <cell r="F13402">
            <v>0</v>
          </cell>
          <cell r="G13402">
            <v>0</v>
          </cell>
        </row>
        <row r="13403">
          <cell r="A13403" t="str">
            <v>CONTRATISTA:</v>
          </cell>
          <cell r="B13403" t="str">
            <v>FUNCIONALES SIGOP</v>
          </cell>
          <cell r="C13403">
            <v>0</v>
          </cell>
          <cell r="D13403">
            <v>0</v>
          </cell>
          <cell r="E13403">
            <v>0</v>
          </cell>
          <cell r="F13403">
            <v>0</v>
          </cell>
          <cell r="G13403">
            <v>0</v>
          </cell>
        </row>
        <row r="13404">
          <cell r="A13404" t="str">
            <v>OBRA:</v>
          </cell>
          <cell r="B13404" t="str">
            <v>PRUEBA PLANILLA DE MEDICION</v>
          </cell>
          <cell r="C13404">
            <v>0</v>
          </cell>
          <cell r="D13404">
            <v>0</v>
          </cell>
          <cell r="E13404">
            <v>0</v>
          </cell>
          <cell r="F13404" t="str">
            <v>PRECIOS A:</v>
          </cell>
          <cell r="G13404">
            <v>0</v>
          </cell>
        </row>
        <row r="13405">
          <cell r="A13405" t="str">
            <v>UBICACIÓN:</v>
          </cell>
          <cell r="B13405" t="str">
            <v>CENTRO CIVICO</v>
          </cell>
          <cell r="C13405">
            <v>0</v>
          </cell>
          <cell r="D13405">
            <v>0</v>
          </cell>
          <cell r="E13405">
            <v>0</v>
          </cell>
          <cell r="F13405">
            <v>0</v>
          </cell>
          <cell r="G13405">
            <v>0</v>
          </cell>
        </row>
        <row r="13406">
          <cell r="A13406" t="str">
            <v>RUBRO:</v>
          </cell>
          <cell r="B13406" t="str">
            <v/>
          </cell>
          <cell r="C13406" t="str">
            <v/>
          </cell>
          <cell r="D13406">
            <v>0</v>
          </cell>
          <cell r="E13406">
            <v>0</v>
          </cell>
          <cell r="F13406">
            <v>0</v>
          </cell>
          <cell r="G13406">
            <v>0</v>
          </cell>
        </row>
        <row r="13407">
          <cell r="A13407" t="str">
            <v>ITEM:</v>
          </cell>
          <cell r="B13407" t="str">
            <v/>
          </cell>
          <cell r="C13407" t="str">
            <v/>
          </cell>
          <cell r="D13407">
            <v>0</v>
          </cell>
          <cell r="E13407">
            <v>0</v>
          </cell>
          <cell r="F13407" t="str">
            <v>UNIDAD:</v>
          </cell>
          <cell r="G13407" t="str">
            <v/>
          </cell>
        </row>
        <row r="13408">
          <cell r="A13408">
            <v>0</v>
          </cell>
          <cell r="B13408">
            <v>0</v>
          </cell>
          <cell r="C13408">
            <v>0</v>
          </cell>
          <cell r="D13408">
            <v>0</v>
          </cell>
          <cell r="E13408">
            <v>0</v>
          </cell>
          <cell r="F13408">
            <v>0</v>
          </cell>
          <cell r="G13408">
            <v>0</v>
          </cell>
        </row>
        <row r="13409">
          <cell r="A13409" t="str">
            <v>DATOS REDETERMINACION</v>
          </cell>
          <cell r="B13409">
            <v>0</v>
          </cell>
          <cell r="C13409" t="str">
            <v>DESIGNACION</v>
          </cell>
          <cell r="D13409" t="str">
            <v>U</v>
          </cell>
          <cell r="E13409" t="str">
            <v>Cantidad</v>
          </cell>
          <cell r="F13409" t="str">
            <v>$ Unitarios</v>
          </cell>
          <cell r="G13409" t="str">
            <v>$ Parcial</v>
          </cell>
        </row>
        <row r="13410">
          <cell r="A13410" t="str">
            <v>CÓDIGO</v>
          </cell>
          <cell r="B13410" t="str">
            <v>DESCRIPCIÓN</v>
          </cell>
          <cell r="C13410">
            <v>0</v>
          </cell>
          <cell r="D13410">
            <v>0</v>
          </cell>
          <cell r="E13410">
            <v>0</v>
          </cell>
          <cell r="F13410">
            <v>0</v>
          </cell>
          <cell r="G13410">
            <v>0</v>
          </cell>
        </row>
        <row r="13411">
          <cell r="A13411">
            <v>0</v>
          </cell>
          <cell r="B13411">
            <v>0</v>
          </cell>
          <cell r="C13411" t="str">
            <v>A - MATERIALES</v>
          </cell>
          <cell r="D13411">
            <v>0</v>
          </cell>
          <cell r="E13411">
            <v>0</v>
          </cell>
          <cell r="F13411">
            <v>0</v>
          </cell>
          <cell r="G13411">
            <v>0</v>
          </cell>
        </row>
        <row r="13412">
          <cell r="A13412" t="str">
            <v/>
          </cell>
          <cell r="B13412" t="str">
            <v/>
          </cell>
          <cell r="C13412">
            <v>0</v>
          </cell>
          <cell r="D13412" t="str">
            <v/>
          </cell>
          <cell r="E13412">
            <v>0</v>
          </cell>
          <cell r="F13412">
            <v>0</v>
          </cell>
          <cell r="G13412">
            <v>0</v>
          </cell>
        </row>
        <row r="13413">
          <cell r="A13413" t="str">
            <v/>
          </cell>
          <cell r="B13413" t="str">
            <v/>
          </cell>
          <cell r="C13413">
            <v>0</v>
          </cell>
          <cell r="D13413" t="str">
            <v/>
          </cell>
          <cell r="E13413">
            <v>0</v>
          </cell>
          <cell r="F13413">
            <v>0</v>
          </cell>
          <cell r="G13413">
            <v>0</v>
          </cell>
        </row>
        <row r="13414">
          <cell r="A13414" t="str">
            <v/>
          </cell>
          <cell r="B13414" t="str">
            <v/>
          </cell>
          <cell r="C13414">
            <v>0</v>
          </cell>
          <cell r="D13414" t="str">
            <v/>
          </cell>
          <cell r="E13414">
            <v>0</v>
          </cell>
          <cell r="F13414">
            <v>0</v>
          </cell>
          <cell r="G13414">
            <v>0</v>
          </cell>
        </row>
        <row r="13415">
          <cell r="A13415" t="str">
            <v/>
          </cell>
          <cell r="B13415" t="str">
            <v/>
          </cell>
          <cell r="C13415">
            <v>0</v>
          </cell>
          <cell r="D13415" t="str">
            <v/>
          </cell>
          <cell r="E13415">
            <v>0</v>
          </cell>
          <cell r="F13415">
            <v>0</v>
          </cell>
          <cell r="G13415">
            <v>0</v>
          </cell>
        </row>
        <row r="13416">
          <cell r="A13416" t="str">
            <v/>
          </cell>
          <cell r="B13416" t="str">
            <v/>
          </cell>
          <cell r="C13416">
            <v>0</v>
          </cell>
          <cell r="D13416" t="str">
            <v/>
          </cell>
          <cell r="E13416">
            <v>0</v>
          </cell>
          <cell r="F13416">
            <v>0</v>
          </cell>
          <cell r="G13416">
            <v>0</v>
          </cell>
        </row>
        <row r="13417">
          <cell r="A13417" t="str">
            <v/>
          </cell>
          <cell r="B13417" t="str">
            <v/>
          </cell>
          <cell r="C13417">
            <v>0</v>
          </cell>
          <cell r="D13417" t="str">
            <v/>
          </cell>
          <cell r="E13417">
            <v>0</v>
          </cell>
          <cell r="F13417">
            <v>0</v>
          </cell>
          <cell r="G13417">
            <v>0</v>
          </cell>
        </row>
        <row r="13418">
          <cell r="A13418" t="str">
            <v/>
          </cell>
          <cell r="B13418" t="str">
            <v/>
          </cell>
          <cell r="C13418">
            <v>0</v>
          </cell>
          <cell r="D13418" t="str">
            <v/>
          </cell>
          <cell r="E13418">
            <v>0</v>
          </cell>
          <cell r="F13418">
            <v>0</v>
          </cell>
          <cell r="G13418">
            <v>0</v>
          </cell>
        </row>
        <row r="13419">
          <cell r="A13419" t="str">
            <v/>
          </cell>
          <cell r="B13419" t="str">
            <v/>
          </cell>
          <cell r="C13419">
            <v>0</v>
          </cell>
          <cell r="D13419" t="str">
            <v/>
          </cell>
          <cell r="E13419">
            <v>0</v>
          </cell>
          <cell r="F13419">
            <v>0</v>
          </cell>
          <cell r="G13419">
            <v>0</v>
          </cell>
        </row>
        <row r="13420">
          <cell r="A13420" t="str">
            <v/>
          </cell>
          <cell r="B13420" t="str">
            <v/>
          </cell>
          <cell r="C13420">
            <v>0</v>
          </cell>
          <cell r="D13420" t="str">
            <v/>
          </cell>
          <cell r="E13420">
            <v>0</v>
          </cell>
          <cell r="F13420">
            <v>0</v>
          </cell>
          <cell r="G13420">
            <v>0</v>
          </cell>
        </row>
        <row r="13421">
          <cell r="A13421" t="str">
            <v/>
          </cell>
          <cell r="B13421" t="str">
            <v/>
          </cell>
          <cell r="C13421">
            <v>0</v>
          </cell>
          <cell r="D13421" t="str">
            <v/>
          </cell>
          <cell r="E13421">
            <v>0</v>
          </cell>
          <cell r="F13421">
            <v>0</v>
          </cell>
          <cell r="G13421">
            <v>0</v>
          </cell>
        </row>
        <row r="13422">
          <cell r="A13422" t="str">
            <v/>
          </cell>
          <cell r="B13422" t="str">
            <v/>
          </cell>
          <cell r="C13422">
            <v>0</v>
          </cell>
          <cell r="D13422" t="str">
            <v/>
          </cell>
          <cell r="E13422">
            <v>0</v>
          </cell>
          <cell r="F13422">
            <v>0</v>
          </cell>
          <cell r="G13422">
            <v>0</v>
          </cell>
        </row>
        <row r="13423">
          <cell r="A13423" t="str">
            <v/>
          </cell>
          <cell r="B13423" t="str">
            <v/>
          </cell>
          <cell r="C13423">
            <v>0</v>
          </cell>
          <cell r="D13423" t="str">
            <v/>
          </cell>
          <cell r="E13423">
            <v>0</v>
          </cell>
          <cell r="F13423">
            <v>0</v>
          </cell>
          <cell r="G13423">
            <v>0</v>
          </cell>
        </row>
        <row r="13424">
          <cell r="A13424" t="str">
            <v/>
          </cell>
          <cell r="B13424" t="str">
            <v/>
          </cell>
          <cell r="C13424">
            <v>0</v>
          </cell>
          <cell r="D13424" t="str">
            <v/>
          </cell>
          <cell r="E13424">
            <v>0</v>
          </cell>
          <cell r="F13424">
            <v>0</v>
          </cell>
          <cell r="G13424">
            <v>0</v>
          </cell>
        </row>
        <row r="13425">
          <cell r="A13425" t="str">
            <v/>
          </cell>
          <cell r="B13425" t="str">
            <v/>
          </cell>
          <cell r="C13425">
            <v>0</v>
          </cell>
          <cell r="D13425" t="str">
            <v/>
          </cell>
          <cell r="E13425">
            <v>0</v>
          </cell>
          <cell r="F13425">
            <v>0</v>
          </cell>
          <cell r="G13425">
            <v>0</v>
          </cell>
        </row>
        <row r="13426">
          <cell r="A13426">
            <v>0</v>
          </cell>
          <cell r="B13426">
            <v>0</v>
          </cell>
          <cell r="C13426">
            <v>0</v>
          </cell>
          <cell r="D13426">
            <v>0</v>
          </cell>
          <cell r="E13426">
            <v>0</v>
          </cell>
          <cell r="F13426" t="str">
            <v>Total A</v>
          </cell>
          <cell r="G13426">
            <v>0</v>
          </cell>
        </row>
        <row r="13427">
          <cell r="A13427">
            <v>0</v>
          </cell>
          <cell r="B13427">
            <v>0</v>
          </cell>
          <cell r="C13427" t="str">
            <v>B - MANO DE OBRA</v>
          </cell>
          <cell r="D13427">
            <v>0</v>
          </cell>
          <cell r="E13427">
            <v>0</v>
          </cell>
          <cell r="F13427">
            <v>0</v>
          </cell>
          <cell r="G13427">
            <v>0</v>
          </cell>
        </row>
        <row r="13428">
          <cell r="A13428" t="str">
            <v/>
          </cell>
          <cell r="B13428">
            <v>0</v>
          </cell>
          <cell r="C13428">
            <v>0</v>
          </cell>
          <cell r="D13428" t="str">
            <v/>
          </cell>
          <cell r="E13428">
            <v>0</v>
          </cell>
          <cell r="F13428">
            <v>0</v>
          </cell>
          <cell r="G13428">
            <v>0</v>
          </cell>
        </row>
        <row r="13429">
          <cell r="A13429" t="str">
            <v/>
          </cell>
          <cell r="B13429">
            <v>0</v>
          </cell>
          <cell r="C13429">
            <v>0</v>
          </cell>
          <cell r="D13429" t="str">
            <v/>
          </cell>
          <cell r="E13429">
            <v>0</v>
          </cell>
          <cell r="F13429">
            <v>0</v>
          </cell>
          <cell r="G13429">
            <v>0</v>
          </cell>
        </row>
        <row r="13430">
          <cell r="A13430" t="str">
            <v/>
          </cell>
          <cell r="B13430">
            <v>0</v>
          </cell>
          <cell r="C13430">
            <v>0</v>
          </cell>
          <cell r="D13430" t="str">
            <v/>
          </cell>
          <cell r="E13430">
            <v>0</v>
          </cell>
          <cell r="F13430">
            <v>0</v>
          </cell>
          <cell r="G13430">
            <v>0</v>
          </cell>
        </row>
        <row r="13431">
          <cell r="A13431" t="str">
            <v/>
          </cell>
          <cell r="B13431">
            <v>0</v>
          </cell>
          <cell r="C13431">
            <v>0</v>
          </cell>
          <cell r="D13431" t="str">
            <v/>
          </cell>
          <cell r="E13431">
            <v>0</v>
          </cell>
          <cell r="F13431">
            <v>0</v>
          </cell>
          <cell r="G13431">
            <v>0</v>
          </cell>
        </row>
        <row r="13432">
          <cell r="A13432" t="str">
            <v/>
          </cell>
          <cell r="B13432">
            <v>0</v>
          </cell>
          <cell r="C13432">
            <v>0</v>
          </cell>
          <cell r="D13432" t="str">
            <v/>
          </cell>
          <cell r="E13432">
            <v>0</v>
          </cell>
          <cell r="F13432">
            <v>0</v>
          </cell>
          <cell r="G13432">
            <v>0</v>
          </cell>
        </row>
        <row r="13433">
          <cell r="A13433" t="str">
            <v/>
          </cell>
          <cell r="B13433">
            <v>0</v>
          </cell>
          <cell r="C13433">
            <v>0</v>
          </cell>
          <cell r="D13433" t="str">
            <v/>
          </cell>
          <cell r="E13433">
            <v>0</v>
          </cell>
          <cell r="F13433">
            <v>0</v>
          </cell>
          <cell r="G13433">
            <v>0</v>
          </cell>
        </row>
        <row r="13434">
          <cell r="A13434" t="str">
            <v/>
          </cell>
          <cell r="B13434">
            <v>0</v>
          </cell>
          <cell r="C13434">
            <v>0</v>
          </cell>
          <cell r="D13434" t="str">
            <v/>
          </cell>
          <cell r="E13434">
            <v>0</v>
          </cell>
          <cell r="F13434">
            <v>0</v>
          </cell>
          <cell r="G13434">
            <v>0</v>
          </cell>
        </row>
        <row r="13435">
          <cell r="A13435" t="str">
            <v/>
          </cell>
          <cell r="B13435">
            <v>0</v>
          </cell>
          <cell r="C13435">
            <v>0</v>
          </cell>
          <cell r="D13435" t="str">
            <v/>
          </cell>
          <cell r="E13435">
            <v>0</v>
          </cell>
          <cell r="F13435">
            <v>0</v>
          </cell>
          <cell r="G13435">
            <v>0</v>
          </cell>
        </row>
        <row r="13436">
          <cell r="A13436">
            <v>0</v>
          </cell>
          <cell r="B13436">
            <v>0</v>
          </cell>
          <cell r="C13436">
            <v>0</v>
          </cell>
          <cell r="D13436">
            <v>0</v>
          </cell>
          <cell r="E13436">
            <v>0</v>
          </cell>
          <cell r="F13436" t="str">
            <v>Total B</v>
          </cell>
          <cell r="G13436">
            <v>0</v>
          </cell>
        </row>
        <row r="13437">
          <cell r="A13437">
            <v>0</v>
          </cell>
          <cell r="B13437">
            <v>0</v>
          </cell>
          <cell r="C13437" t="str">
            <v>C - EQUIPOS</v>
          </cell>
          <cell r="D13437">
            <v>0</v>
          </cell>
          <cell r="E13437">
            <v>0</v>
          </cell>
          <cell r="F13437">
            <v>0</v>
          </cell>
          <cell r="G13437">
            <v>0</v>
          </cell>
        </row>
        <row r="13438">
          <cell r="A13438" t="str">
            <v/>
          </cell>
          <cell r="B13438" t="str">
            <v/>
          </cell>
          <cell r="C13438">
            <v>0</v>
          </cell>
          <cell r="D13438" t="str">
            <v/>
          </cell>
          <cell r="E13438">
            <v>0</v>
          </cell>
          <cell r="F13438">
            <v>0</v>
          </cell>
          <cell r="G13438">
            <v>0</v>
          </cell>
        </row>
        <row r="13439">
          <cell r="A13439" t="str">
            <v/>
          </cell>
          <cell r="B13439" t="str">
            <v/>
          </cell>
          <cell r="C13439">
            <v>0</v>
          </cell>
          <cell r="D13439" t="str">
            <v/>
          </cell>
          <cell r="E13439">
            <v>0</v>
          </cell>
          <cell r="F13439">
            <v>0</v>
          </cell>
          <cell r="G13439">
            <v>0</v>
          </cell>
        </row>
        <row r="13440">
          <cell r="A13440" t="str">
            <v/>
          </cell>
          <cell r="B13440" t="str">
            <v/>
          </cell>
          <cell r="C13440">
            <v>0</v>
          </cell>
          <cell r="D13440" t="str">
            <v/>
          </cell>
          <cell r="E13440">
            <v>0</v>
          </cell>
          <cell r="F13440">
            <v>0</v>
          </cell>
          <cell r="G13440">
            <v>0</v>
          </cell>
        </row>
        <row r="13441">
          <cell r="A13441" t="str">
            <v/>
          </cell>
          <cell r="B13441" t="str">
            <v/>
          </cell>
          <cell r="C13441">
            <v>0</v>
          </cell>
          <cell r="D13441" t="str">
            <v/>
          </cell>
          <cell r="E13441">
            <v>0</v>
          </cell>
          <cell r="F13441">
            <v>0</v>
          </cell>
          <cell r="G13441">
            <v>0</v>
          </cell>
        </row>
        <row r="13442">
          <cell r="A13442" t="str">
            <v/>
          </cell>
          <cell r="B13442" t="str">
            <v/>
          </cell>
          <cell r="C13442">
            <v>0</v>
          </cell>
          <cell r="D13442" t="str">
            <v/>
          </cell>
          <cell r="E13442">
            <v>0</v>
          </cell>
          <cell r="F13442">
            <v>0</v>
          </cell>
          <cell r="G13442">
            <v>0</v>
          </cell>
        </row>
        <row r="13443">
          <cell r="A13443" t="str">
            <v/>
          </cell>
          <cell r="B13443" t="str">
            <v/>
          </cell>
          <cell r="C13443">
            <v>0</v>
          </cell>
          <cell r="D13443" t="str">
            <v/>
          </cell>
          <cell r="E13443">
            <v>0</v>
          </cell>
          <cell r="F13443">
            <v>0</v>
          </cell>
          <cell r="G13443">
            <v>0</v>
          </cell>
        </row>
        <row r="13444">
          <cell r="A13444" t="str">
            <v/>
          </cell>
          <cell r="B13444" t="str">
            <v/>
          </cell>
          <cell r="C13444">
            <v>0</v>
          </cell>
          <cell r="D13444" t="str">
            <v/>
          </cell>
          <cell r="E13444">
            <v>0</v>
          </cell>
          <cell r="F13444">
            <v>0</v>
          </cell>
          <cell r="G13444">
            <v>0</v>
          </cell>
        </row>
        <row r="13445">
          <cell r="A13445" t="str">
            <v/>
          </cell>
          <cell r="B13445" t="str">
            <v/>
          </cell>
          <cell r="C13445">
            <v>0</v>
          </cell>
          <cell r="D13445" t="str">
            <v/>
          </cell>
          <cell r="E13445">
            <v>0</v>
          </cell>
          <cell r="F13445">
            <v>0</v>
          </cell>
          <cell r="G13445">
            <v>0</v>
          </cell>
        </row>
        <row r="13446">
          <cell r="A13446" t="str">
            <v/>
          </cell>
          <cell r="B13446" t="str">
            <v/>
          </cell>
          <cell r="C13446">
            <v>0</v>
          </cell>
          <cell r="D13446" t="str">
            <v/>
          </cell>
          <cell r="E13446">
            <v>0</v>
          </cell>
          <cell r="F13446">
            <v>0</v>
          </cell>
          <cell r="G13446">
            <v>0</v>
          </cell>
        </row>
        <row r="13447">
          <cell r="A13447">
            <v>0</v>
          </cell>
          <cell r="B13447">
            <v>0</v>
          </cell>
          <cell r="C13447">
            <v>0</v>
          </cell>
          <cell r="D13447">
            <v>0</v>
          </cell>
          <cell r="E13447">
            <v>0</v>
          </cell>
          <cell r="F13447" t="str">
            <v>Total C</v>
          </cell>
          <cell r="G13447">
            <v>0</v>
          </cell>
        </row>
        <row r="13448">
          <cell r="A13448">
            <v>0</v>
          </cell>
          <cell r="B13448">
            <v>0</v>
          </cell>
          <cell r="C13448">
            <v>0</v>
          </cell>
          <cell r="D13448">
            <v>0</v>
          </cell>
          <cell r="E13448">
            <v>0</v>
          </cell>
          <cell r="F13448">
            <v>0</v>
          </cell>
          <cell r="G13448">
            <v>0</v>
          </cell>
        </row>
        <row r="13449">
          <cell r="A13449" t="str">
            <v/>
          </cell>
          <cell r="B13449" t="str">
            <v/>
          </cell>
          <cell r="C13449">
            <v>0</v>
          </cell>
          <cell r="D13449" t="str">
            <v>Costo  Neto</v>
          </cell>
          <cell r="E13449">
            <v>0</v>
          </cell>
          <cell r="F13449" t="str">
            <v>Total D=A+B+C</v>
          </cell>
          <cell r="G13449">
            <v>0</v>
          </cell>
        </row>
        <row r="13451">
          <cell r="A13451" t="str">
            <v>ANALISIS DE PRECIOS</v>
          </cell>
          <cell r="B13451">
            <v>0</v>
          </cell>
          <cell r="C13451">
            <v>0</v>
          </cell>
          <cell r="D13451">
            <v>0</v>
          </cell>
          <cell r="E13451">
            <v>0</v>
          </cell>
          <cell r="F13451">
            <v>0</v>
          </cell>
          <cell r="G13451">
            <v>0</v>
          </cell>
        </row>
        <row r="13452">
          <cell r="A13452" t="str">
            <v>COMITENTE:</v>
          </cell>
          <cell r="B13452" t="str">
            <v>DIRECCIÓN DE ARQUITECTURA</v>
          </cell>
          <cell r="C13452">
            <v>0</v>
          </cell>
          <cell r="D13452">
            <v>0</v>
          </cell>
          <cell r="E13452">
            <v>0</v>
          </cell>
          <cell r="F13452">
            <v>0</v>
          </cell>
          <cell r="G13452">
            <v>0</v>
          </cell>
        </row>
        <row r="13453">
          <cell r="A13453" t="str">
            <v>CONTRATISTA:</v>
          </cell>
          <cell r="B13453" t="str">
            <v>FUNCIONALES SIGOP</v>
          </cell>
          <cell r="C13453">
            <v>0</v>
          </cell>
          <cell r="D13453">
            <v>0</v>
          </cell>
          <cell r="E13453">
            <v>0</v>
          </cell>
          <cell r="F13453">
            <v>0</v>
          </cell>
          <cell r="G13453">
            <v>0</v>
          </cell>
        </row>
        <row r="13454">
          <cell r="A13454" t="str">
            <v>OBRA:</v>
          </cell>
          <cell r="B13454" t="str">
            <v>PRUEBA PLANILLA DE MEDICION</v>
          </cell>
          <cell r="C13454">
            <v>0</v>
          </cell>
          <cell r="D13454">
            <v>0</v>
          </cell>
          <cell r="E13454">
            <v>0</v>
          </cell>
          <cell r="F13454" t="str">
            <v>PRECIOS A:</v>
          </cell>
          <cell r="G13454">
            <v>0</v>
          </cell>
        </row>
        <row r="13455">
          <cell r="A13455" t="str">
            <v>UBICACIÓN:</v>
          </cell>
          <cell r="B13455" t="str">
            <v>CENTRO CIVICO</v>
          </cell>
          <cell r="C13455">
            <v>0</v>
          </cell>
          <cell r="D13455">
            <v>0</v>
          </cell>
          <cell r="E13455">
            <v>0</v>
          </cell>
          <cell r="F13455">
            <v>0</v>
          </cell>
          <cell r="G13455">
            <v>0</v>
          </cell>
        </row>
        <row r="13456">
          <cell r="A13456" t="str">
            <v>RUBRO:</v>
          </cell>
          <cell r="B13456" t="str">
            <v/>
          </cell>
          <cell r="C13456" t="str">
            <v/>
          </cell>
          <cell r="D13456">
            <v>0</v>
          </cell>
          <cell r="E13456">
            <v>0</v>
          </cell>
          <cell r="F13456">
            <v>0</v>
          </cell>
          <cell r="G13456">
            <v>0</v>
          </cell>
        </row>
        <row r="13457">
          <cell r="A13457" t="str">
            <v>ITEM:</v>
          </cell>
          <cell r="B13457" t="str">
            <v/>
          </cell>
          <cell r="C13457" t="str">
            <v/>
          </cell>
          <cell r="D13457">
            <v>0</v>
          </cell>
          <cell r="E13457">
            <v>0</v>
          </cell>
          <cell r="F13457" t="str">
            <v>UNIDAD:</v>
          </cell>
          <cell r="G13457" t="str">
            <v/>
          </cell>
        </row>
        <row r="13458">
          <cell r="A13458">
            <v>0</v>
          </cell>
          <cell r="B13458">
            <v>0</v>
          </cell>
          <cell r="C13458">
            <v>0</v>
          </cell>
          <cell r="D13458">
            <v>0</v>
          </cell>
          <cell r="E13458">
            <v>0</v>
          </cell>
          <cell r="F13458">
            <v>0</v>
          </cell>
          <cell r="G13458">
            <v>0</v>
          </cell>
        </row>
        <row r="13459">
          <cell r="A13459" t="str">
            <v>DATOS REDETERMINACION</v>
          </cell>
          <cell r="B13459">
            <v>0</v>
          </cell>
          <cell r="C13459" t="str">
            <v>DESIGNACION</v>
          </cell>
          <cell r="D13459" t="str">
            <v>U</v>
          </cell>
          <cell r="E13459" t="str">
            <v>Cantidad</v>
          </cell>
          <cell r="F13459" t="str">
            <v>$ Unitarios</v>
          </cell>
          <cell r="G13459" t="str">
            <v>$ Parcial</v>
          </cell>
        </row>
        <row r="13460">
          <cell r="A13460" t="str">
            <v>CÓDIGO</v>
          </cell>
          <cell r="B13460" t="str">
            <v>DESCRIPCIÓN</v>
          </cell>
          <cell r="C13460">
            <v>0</v>
          </cell>
          <cell r="D13460">
            <v>0</v>
          </cell>
          <cell r="E13460">
            <v>0</v>
          </cell>
          <cell r="F13460">
            <v>0</v>
          </cell>
          <cell r="G13460">
            <v>0</v>
          </cell>
        </row>
        <row r="13461">
          <cell r="A13461">
            <v>0</v>
          </cell>
          <cell r="B13461">
            <v>0</v>
          </cell>
          <cell r="C13461" t="str">
            <v>A - MATERIALES</v>
          </cell>
          <cell r="D13461">
            <v>0</v>
          </cell>
          <cell r="E13461">
            <v>0</v>
          </cell>
          <cell r="F13461">
            <v>0</v>
          </cell>
          <cell r="G13461">
            <v>0</v>
          </cell>
        </row>
        <row r="13462">
          <cell r="A13462" t="str">
            <v/>
          </cell>
          <cell r="B13462" t="str">
            <v/>
          </cell>
          <cell r="C13462">
            <v>0</v>
          </cell>
          <cell r="D13462" t="str">
            <v/>
          </cell>
          <cell r="E13462">
            <v>0</v>
          </cell>
          <cell r="F13462">
            <v>0</v>
          </cell>
          <cell r="G13462">
            <v>0</v>
          </cell>
        </row>
        <row r="13463">
          <cell r="A13463" t="str">
            <v/>
          </cell>
          <cell r="B13463" t="str">
            <v/>
          </cell>
          <cell r="C13463">
            <v>0</v>
          </cell>
          <cell r="D13463" t="str">
            <v/>
          </cell>
          <cell r="E13463">
            <v>0</v>
          </cell>
          <cell r="F13463">
            <v>0</v>
          </cell>
          <cell r="G13463">
            <v>0</v>
          </cell>
        </row>
        <row r="13464">
          <cell r="A13464" t="str">
            <v/>
          </cell>
          <cell r="B13464" t="str">
            <v/>
          </cell>
          <cell r="C13464">
            <v>0</v>
          </cell>
          <cell r="D13464" t="str">
            <v/>
          </cell>
          <cell r="E13464">
            <v>0</v>
          </cell>
          <cell r="F13464">
            <v>0</v>
          </cell>
          <cell r="G13464">
            <v>0</v>
          </cell>
        </row>
        <row r="13465">
          <cell r="A13465" t="str">
            <v/>
          </cell>
          <cell r="B13465" t="str">
            <v/>
          </cell>
          <cell r="C13465">
            <v>0</v>
          </cell>
          <cell r="D13465" t="str">
            <v/>
          </cell>
          <cell r="E13465">
            <v>0</v>
          </cell>
          <cell r="F13465">
            <v>0</v>
          </cell>
          <cell r="G13465">
            <v>0</v>
          </cell>
        </row>
        <row r="13466">
          <cell r="A13466" t="str">
            <v/>
          </cell>
          <cell r="B13466" t="str">
            <v/>
          </cell>
          <cell r="C13466">
            <v>0</v>
          </cell>
          <cell r="D13466" t="str">
            <v/>
          </cell>
          <cell r="E13466">
            <v>0</v>
          </cell>
          <cell r="F13466">
            <v>0</v>
          </cell>
          <cell r="G13466">
            <v>0</v>
          </cell>
        </row>
        <row r="13467">
          <cell r="A13467" t="str">
            <v/>
          </cell>
          <cell r="B13467" t="str">
            <v/>
          </cell>
          <cell r="C13467">
            <v>0</v>
          </cell>
          <cell r="D13467" t="str">
            <v/>
          </cell>
          <cell r="E13467">
            <v>0</v>
          </cell>
          <cell r="F13467">
            <v>0</v>
          </cell>
          <cell r="G13467">
            <v>0</v>
          </cell>
        </row>
        <row r="13468">
          <cell r="A13468" t="str">
            <v/>
          </cell>
          <cell r="B13468" t="str">
            <v/>
          </cell>
          <cell r="C13468">
            <v>0</v>
          </cell>
          <cell r="D13468" t="str">
            <v/>
          </cell>
          <cell r="E13468">
            <v>0</v>
          </cell>
          <cell r="F13468">
            <v>0</v>
          </cell>
          <cell r="G13468">
            <v>0</v>
          </cell>
        </row>
        <row r="13469">
          <cell r="A13469" t="str">
            <v/>
          </cell>
          <cell r="B13469" t="str">
            <v/>
          </cell>
          <cell r="C13469">
            <v>0</v>
          </cell>
          <cell r="D13469" t="str">
            <v/>
          </cell>
          <cell r="E13469">
            <v>0</v>
          </cell>
          <cell r="F13469">
            <v>0</v>
          </cell>
          <cell r="G13469">
            <v>0</v>
          </cell>
        </row>
        <row r="13470">
          <cell r="A13470" t="str">
            <v/>
          </cell>
          <cell r="B13470" t="str">
            <v/>
          </cell>
          <cell r="C13470">
            <v>0</v>
          </cell>
          <cell r="D13470" t="str">
            <v/>
          </cell>
          <cell r="E13470">
            <v>0</v>
          </cell>
          <cell r="F13470">
            <v>0</v>
          </cell>
          <cell r="G13470">
            <v>0</v>
          </cell>
        </row>
        <row r="13471">
          <cell r="A13471" t="str">
            <v/>
          </cell>
          <cell r="B13471" t="str">
            <v/>
          </cell>
          <cell r="C13471">
            <v>0</v>
          </cell>
          <cell r="D13471" t="str">
            <v/>
          </cell>
          <cell r="E13471">
            <v>0</v>
          </cell>
          <cell r="F13471">
            <v>0</v>
          </cell>
          <cell r="G13471">
            <v>0</v>
          </cell>
        </row>
        <row r="13472">
          <cell r="A13472" t="str">
            <v/>
          </cell>
          <cell r="B13472" t="str">
            <v/>
          </cell>
          <cell r="C13472">
            <v>0</v>
          </cell>
          <cell r="D13472" t="str">
            <v/>
          </cell>
          <cell r="E13472">
            <v>0</v>
          </cell>
          <cell r="F13472">
            <v>0</v>
          </cell>
          <cell r="G13472">
            <v>0</v>
          </cell>
        </row>
        <row r="13473">
          <cell r="A13473" t="str">
            <v/>
          </cell>
          <cell r="B13473" t="str">
            <v/>
          </cell>
          <cell r="C13473">
            <v>0</v>
          </cell>
          <cell r="D13473" t="str">
            <v/>
          </cell>
          <cell r="E13473">
            <v>0</v>
          </cell>
          <cell r="F13473">
            <v>0</v>
          </cell>
          <cell r="G13473">
            <v>0</v>
          </cell>
        </row>
        <row r="13474">
          <cell r="A13474" t="str">
            <v/>
          </cell>
          <cell r="B13474" t="str">
            <v/>
          </cell>
          <cell r="C13474">
            <v>0</v>
          </cell>
          <cell r="D13474" t="str">
            <v/>
          </cell>
          <cell r="E13474">
            <v>0</v>
          </cell>
          <cell r="F13474">
            <v>0</v>
          </cell>
          <cell r="G13474">
            <v>0</v>
          </cell>
        </row>
        <row r="13475">
          <cell r="A13475" t="str">
            <v/>
          </cell>
          <cell r="B13475" t="str">
            <v/>
          </cell>
          <cell r="C13475">
            <v>0</v>
          </cell>
          <cell r="D13475" t="str">
            <v/>
          </cell>
          <cell r="E13475">
            <v>0</v>
          </cell>
          <cell r="F13475">
            <v>0</v>
          </cell>
          <cell r="G13475">
            <v>0</v>
          </cell>
        </row>
        <row r="13476">
          <cell r="A13476">
            <v>0</v>
          </cell>
          <cell r="B13476">
            <v>0</v>
          </cell>
          <cell r="C13476">
            <v>0</v>
          </cell>
          <cell r="D13476">
            <v>0</v>
          </cell>
          <cell r="E13476">
            <v>0</v>
          </cell>
          <cell r="F13476" t="str">
            <v>Total A</v>
          </cell>
          <cell r="G13476">
            <v>0</v>
          </cell>
        </row>
        <row r="13477">
          <cell r="A13477">
            <v>0</v>
          </cell>
          <cell r="B13477">
            <v>0</v>
          </cell>
          <cell r="C13477" t="str">
            <v>B - MANO DE OBRA</v>
          </cell>
          <cell r="D13477">
            <v>0</v>
          </cell>
          <cell r="E13477">
            <v>0</v>
          </cell>
          <cell r="F13477">
            <v>0</v>
          </cell>
          <cell r="G13477">
            <v>0</v>
          </cell>
        </row>
        <row r="13478">
          <cell r="A13478" t="str">
            <v/>
          </cell>
          <cell r="B13478">
            <v>0</v>
          </cell>
          <cell r="C13478">
            <v>0</v>
          </cell>
          <cell r="D13478" t="str">
            <v/>
          </cell>
          <cell r="E13478">
            <v>0</v>
          </cell>
          <cell r="F13478">
            <v>0</v>
          </cell>
          <cell r="G13478">
            <v>0</v>
          </cell>
        </row>
        <row r="13479">
          <cell r="A13479" t="str">
            <v/>
          </cell>
          <cell r="B13479">
            <v>0</v>
          </cell>
          <cell r="C13479">
            <v>0</v>
          </cell>
          <cell r="D13479" t="str">
            <v/>
          </cell>
          <cell r="E13479">
            <v>0</v>
          </cell>
          <cell r="F13479">
            <v>0</v>
          </cell>
          <cell r="G13479">
            <v>0</v>
          </cell>
        </row>
        <row r="13480">
          <cell r="A13480" t="str">
            <v/>
          </cell>
          <cell r="B13480">
            <v>0</v>
          </cell>
          <cell r="C13480">
            <v>0</v>
          </cell>
          <cell r="D13480" t="str">
            <v/>
          </cell>
          <cell r="E13480">
            <v>0</v>
          </cell>
          <cell r="F13480">
            <v>0</v>
          </cell>
          <cell r="G13480">
            <v>0</v>
          </cell>
        </row>
        <row r="13481">
          <cell r="A13481" t="str">
            <v/>
          </cell>
          <cell r="B13481">
            <v>0</v>
          </cell>
          <cell r="C13481">
            <v>0</v>
          </cell>
          <cell r="D13481" t="str">
            <v/>
          </cell>
          <cell r="E13481">
            <v>0</v>
          </cell>
          <cell r="F13481">
            <v>0</v>
          </cell>
          <cell r="G13481">
            <v>0</v>
          </cell>
        </row>
        <row r="13482">
          <cell r="A13482" t="str">
            <v/>
          </cell>
          <cell r="B13482">
            <v>0</v>
          </cell>
          <cell r="C13482">
            <v>0</v>
          </cell>
          <cell r="D13482" t="str">
            <v/>
          </cell>
          <cell r="E13482">
            <v>0</v>
          </cell>
          <cell r="F13482">
            <v>0</v>
          </cell>
          <cell r="G13482">
            <v>0</v>
          </cell>
        </row>
        <row r="13483">
          <cell r="A13483" t="str">
            <v/>
          </cell>
          <cell r="B13483">
            <v>0</v>
          </cell>
          <cell r="C13483">
            <v>0</v>
          </cell>
          <cell r="D13483" t="str">
            <v/>
          </cell>
          <cell r="E13483">
            <v>0</v>
          </cell>
          <cell r="F13483">
            <v>0</v>
          </cell>
          <cell r="G13483">
            <v>0</v>
          </cell>
        </row>
        <row r="13484">
          <cell r="A13484" t="str">
            <v/>
          </cell>
          <cell r="B13484">
            <v>0</v>
          </cell>
          <cell r="C13484">
            <v>0</v>
          </cell>
          <cell r="D13484" t="str">
            <v/>
          </cell>
          <cell r="E13484">
            <v>0</v>
          </cell>
          <cell r="F13484">
            <v>0</v>
          </cell>
          <cell r="G13484">
            <v>0</v>
          </cell>
        </row>
        <row r="13485">
          <cell r="A13485" t="str">
            <v/>
          </cell>
          <cell r="B13485">
            <v>0</v>
          </cell>
          <cell r="C13485">
            <v>0</v>
          </cell>
          <cell r="D13485" t="str">
            <v/>
          </cell>
          <cell r="E13485">
            <v>0</v>
          </cell>
          <cell r="F13485">
            <v>0</v>
          </cell>
          <cell r="G13485">
            <v>0</v>
          </cell>
        </row>
        <row r="13486">
          <cell r="A13486">
            <v>0</v>
          </cell>
          <cell r="B13486">
            <v>0</v>
          </cell>
          <cell r="C13486">
            <v>0</v>
          </cell>
          <cell r="D13486">
            <v>0</v>
          </cell>
          <cell r="E13486">
            <v>0</v>
          </cell>
          <cell r="F13486" t="str">
            <v>Total B</v>
          </cell>
          <cell r="G13486">
            <v>0</v>
          </cell>
        </row>
        <row r="13487">
          <cell r="A13487">
            <v>0</v>
          </cell>
          <cell r="B13487">
            <v>0</v>
          </cell>
          <cell r="C13487" t="str">
            <v>C - EQUIPOS</v>
          </cell>
          <cell r="D13487">
            <v>0</v>
          </cell>
          <cell r="E13487">
            <v>0</v>
          </cell>
          <cell r="F13487">
            <v>0</v>
          </cell>
          <cell r="G13487">
            <v>0</v>
          </cell>
        </row>
        <row r="13488">
          <cell r="A13488" t="str">
            <v/>
          </cell>
          <cell r="B13488" t="str">
            <v/>
          </cell>
          <cell r="C13488">
            <v>0</v>
          </cell>
          <cell r="D13488" t="str">
            <v/>
          </cell>
          <cell r="E13488">
            <v>0</v>
          </cell>
          <cell r="F13488">
            <v>0</v>
          </cell>
          <cell r="G13488">
            <v>0</v>
          </cell>
        </row>
        <row r="13489">
          <cell r="A13489" t="str">
            <v/>
          </cell>
          <cell r="B13489" t="str">
            <v/>
          </cell>
          <cell r="C13489">
            <v>0</v>
          </cell>
          <cell r="D13489" t="str">
            <v/>
          </cell>
          <cell r="E13489">
            <v>0</v>
          </cell>
          <cell r="F13489">
            <v>0</v>
          </cell>
          <cell r="G13489">
            <v>0</v>
          </cell>
        </row>
        <row r="13490">
          <cell r="A13490" t="str">
            <v/>
          </cell>
          <cell r="B13490" t="str">
            <v/>
          </cell>
          <cell r="C13490">
            <v>0</v>
          </cell>
          <cell r="D13490" t="str">
            <v/>
          </cell>
          <cell r="E13490">
            <v>0</v>
          </cell>
          <cell r="F13490">
            <v>0</v>
          </cell>
          <cell r="G13490">
            <v>0</v>
          </cell>
        </row>
        <row r="13491">
          <cell r="A13491" t="str">
            <v/>
          </cell>
          <cell r="B13491" t="str">
            <v/>
          </cell>
          <cell r="C13491">
            <v>0</v>
          </cell>
          <cell r="D13491" t="str">
            <v/>
          </cell>
          <cell r="E13491">
            <v>0</v>
          </cell>
          <cell r="F13491">
            <v>0</v>
          </cell>
          <cell r="G13491">
            <v>0</v>
          </cell>
        </row>
        <row r="13492">
          <cell r="A13492" t="str">
            <v/>
          </cell>
          <cell r="B13492" t="str">
            <v/>
          </cell>
          <cell r="C13492">
            <v>0</v>
          </cell>
          <cell r="D13492" t="str">
            <v/>
          </cell>
          <cell r="E13492">
            <v>0</v>
          </cell>
          <cell r="F13492">
            <v>0</v>
          </cell>
          <cell r="G13492">
            <v>0</v>
          </cell>
        </row>
        <row r="13493">
          <cell r="A13493" t="str">
            <v/>
          </cell>
          <cell r="B13493" t="str">
            <v/>
          </cell>
          <cell r="C13493">
            <v>0</v>
          </cell>
          <cell r="D13493" t="str">
            <v/>
          </cell>
          <cell r="E13493">
            <v>0</v>
          </cell>
          <cell r="F13493">
            <v>0</v>
          </cell>
          <cell r="G13493">
            <v>0</v>
          </cell>
        </row>
        <row r="13494">
          <cell r="A13494" t="str">
            <v/>
          </cell>
          <cell r="B13494" t="str">
            <v/>
          </cell>
          <cell r="C13494">
            <v>0</v>
          </cell>
          <cell r="D13494" t="str">
            <v/>
          </cell>
          <cell r="E13494">
            <v>0</v>
          </cell>
          <cell r="F13494">
            <v>0</v>
          </cell>
          <cell r="G13494">
            <v>0</v>
          </cell>
        </row>
        <row r="13495">
          <cell r="A13495" t="str">
            <v/>
          </cell>
          <cell r="B13495" t="str">
            <v/>
          </cell>
          <cell r="C13495">
            <v>0</v>
          </cell>
          <cell r="D13495" t="str">
            <v/>
          </cell>
          <cell r="E13495">
            <v>0</v>
          </cell>
          <cell r="F13495">
            <v>0</v>
          </cell>
          <cell r="G13495">
            <v>0</v>
          </cell>
        </row>
        <row r="13496">
          <cell r="A13496" t="str">
            <v/>
          </cell>
          <cell r="B13496" t="str">
            <v/>
          </cell>
          <cell r="C13496">
            <v>0</v>
          </cell>
          <cell r="D13496" t="str">
            <v/>
          </cell>
          <cell r="E13496">
            <v>0</v>
          </cell>
          <cell r="F13496">
            <v>0</v>
          </cell>
          <cell r="G13496">
            <v>0</v>
          </cell>
        </row>
        <row r="13497">
          <cell r="A13497">
            <v>0</v>
          </cell>
          <cell r="B13497">
            <v>0</v>
          </cell>
          <cell r="C13497">
            <v>0</v>
          </cell>
          <cell r="D13497">
            <v>0</v>
          </cell>
          <cell r="E13497">
            <v>0</v>
          </cell>
          <cell r="F13497" t="str">
            <v>Total C</v>
          </cell>
          <cell r="G13497">
            <v>0</v>
          </cell>
        </row>
        <row r="13498">
          <cell r="A13498">
            <v>0</v>
          </cell>
          <cell r="B13498">
            <v>0</v>
          </cell>
          <cell r="C13498">
            <v>0</v>
          </cell>
          <cell r="D13498">
            <v>0</v>
          </cell>
          <cell r="E13498">
            <v>0</v>
          </cell>
          <cell r="F13498">
            <v>0</v>
          </cell>
          <cell r="G13498">
            <v>0</v>
          </cell>
        </row>
        <row r="13499">
          <cell r="A13499" t="str">
            <v/>
          </cell>
          <cell r="B13499" t="str">
            <v/>
          </cell>
          <cell r="C13499">
            <v>0</v>
          </cell>
          <cell r="D13499" t="str">
            <v>Costo  Neto</v>
          </cell>
          <cell r="E13499">
            <v>0</v>
          </cell>
          <cell r="F13499" t="str">
            <v>Total D=A+B+C</v>
          </cell>
          <cell r="G13499">
            <v>0</v>
          </cell>
        </row>
        <row r="13501">
          <cell r="A13501" t="str">
            <v>ANALISIS DE PRECIOS</v>
          </cell>
          <cell r="B13501">
            <v>0</v>
          </cell>
          <cell r="C13501">
            <v>0</v>
          </cell>
          <cell r="D13501">
            <v>0</v>
          </cell>
          <cell r="E13501">
            <v>0</v>
          </cell>
          <cell r="F13501">
            <v>0</v>
          </cell>
          <cell r="G13501">
            <v>0</v>
          </cell>
        </row>
        <row r="13502">
          <cell r="A13502" t="str">
            <v>COMITENTE:</v>
          </cell>
          <cell r="B13502" t="str">
            <v>DIRECCIÓN DE ARQUITECTURA</v>
          </cell>
          <cell r="C13502">
            <v>0</v>
          </cell>
          <cell r="D13502">
            <v>0</v>
          </cell>
          <cell r="E13502">
            <v>0</v>
          </cell>
          <cell r="F13502">
            <v>0</v>
          </cell>
          <cell r="G13502">
            <v>0</v>
          </cell>
        </row>
        <row r="13503">
          <cell r="A13503" t="str">
            <v>CONTRATISTA:</v>
          </cell>
          <cell r="B13503" t="str">
            <v>FUNCIONALES SIGOP</v>
          </cell>
          <cell r="C13503">
            <v>0</v>
          </cell>
          <cell r="D13503">
            <v>0</v>
          </cell>
          <cell r="E13503">
            <v>0</v>
          </cell>
          <cell r="F13503">
            <v>0</v>
          </cell>
          <cell r="G13503">
            <v>0</v>
          </cell>
        </row>
        <row r="13504">
          <cell r="A13504" t="str">
            <v>OBRA:</v>
          </cell>
          <cell r="B13504" t="str">
            <v>PRUEBA PLANILLA DE MEDICION</v>
          </cell>
          <cell r="C13504">
            <v>0</v>
          </cell>
          <cell r="D13504">
            <v>0</v>
          </cell>
          <cell r="E13504">
            <v>0</v>
          </cell>
          <cell r="F13504" t="str">
            <v>PRECIOS A:</v>
          </cell>
          <cell r="G13504">
            <v>0</v>
          </cell>
        </row>
        <row r="13505">
          <cell r="A13505" t="str">
            <v>UBICACIÓN:</v>
          </cell>
          <cell r="B13505" t="str">
            <v>CENTRO CIVICO</v>
          </cell>
          <cell r="C13505">
            <v>0</v>
          </cell>
          <cell r="D13505">
            <v>0</v>
          </cell>
          <cell r="E13505">
            <v>0</v>
          </cell>
          <cell r="F13505">
            <v>0</v>
          </cell>
          <cell r="G13505">
            <v>0</v>
          </cell>
        </row>
        <row r="13506">
          <cell r="A13506" t="str">
            <v>RUBRO:</v>
          </cell>
          <cell r="B13506" t="str">
            <v/>
          </cell>
          <cell r="C13506" t="str">
            <v/>
          </cell>
          <cell r="D13506">
            <v>0</v>
          </cell>
          <cell r="E13506">
            <v>0</v>
          </cell>
          <cell r="F13506">
            <v>0</v>
          </cell>
          <cell r="G13506">
            <v>0</v>
          </cell>
        </row>
        <row r="13507">
          <cell r="A13507" t="str">
            <v>ITEM:</v>
          </cell>
          <cell r="B13507" t="str">
            <v/>
          </cell>
          <cell r="C13507" t="str">
            <v/>
          </cell>
          <cell r="D13507">
            <v>0</v>
          </cell>
          <cell r="E13507">
            <v>0</v>
          </cell>
          <cell r="F13507" t="str">
            <v>UNIDAD:</v>
          </cell>
          <cell r="G13507" t="str">
            <v/>
          </cell>
        </row>
        <row r="13508">
          <cell r="A13508">
            <v>0</v>
          </cell>
          <cell r="B13508">
            <v>0</v>
          </cell>
          <cell r="C13508">
            <v>0</v>
          </cell>
          <cell r="D13508">
            <v>0</v>
          </cell>
          <cell r="E13508">
            <v>0</v>
          </cell>
          <cell r="F13508">
            <v>0</v>
          </cell>
          <cell r="G13508">
            <v>0</v>
          </cell>
        </row>
        <row r="13509">
          <cell r="A13509" t="str">
            <v>DATOS REDETERMINACION</v>
          </cell>
          <cell r="B13509">
            <v>0</v>
          </cell>
          <cell r="C13509" t="str">
            <v>DESIGNACION</v>
          </cell>
          <cell r="D13509" t="str">
            <v>U</v>
          </cell>
          <cell r="E13509" t="str">
            <v>Cantidad</v>
          </cell>
          <cell r="F13509" t="str">
            <v>$ Unitarios</v>
          </cell>
          <cell r="G13509" t="str">
            <v>$ Parcial</v>
          </cell>
        </row>
        <row r="13510">
          <cell r="A13510" t="str">
            <v>CÓDIGO</v>
          </cell>
          <cell r="B13510" t="str">
            <v>DESCRIPCIÓN</v>
          </cell>
          <cell r="C13510">
            <v>0</v>
          </cell>
          <cell r="D13510">
            <v>0</v>
          </cell>
          <cell r="E13510">
            <v>0</v>
          </cell>
          <cell r="F13510">
            <v>0</v>
          </cell>
          <cell r="G13510">
            <v>0</v>
          </cell>
        </row>
        <row r="13511">
          <cell r="A13511">
            <v>0</v>
          </cell>
          <cell r="B13511">
            <v>0</v>
          </cell>
          <cell r="C13511" t="str">
            <v>A - MATERIALES</v>
          </cell>
          <cell r="D13511">
            <v>0</v>
          </cell>
          <cell r="E13511">
            <v>0</v>
          </cell>
          <cell r="F13511">
            <v>0</v>
          </cell>
          <cell r="G13511">
            <v>0</v>
          </cell>
        </row>
        <row r="13512">
          <cell r="A13512" t="str">
            <v/>
          </cell>
          <cell r="B13512" t="str">
            <v/>
          </cell>
          <cell r="C13512">
            <v>0</v>
          </cell>
          <cell r="D13512" t="str">
            <v/>
          </cell>
          <cell r="E13512">
            <v>0</v>
          </cell>
          <cell r="F13512">
            <v>0</v>
          </cell>
          <cell r="G13512">
            <v>0</v>
          </cell>
        </row>
        <row r="13513">
          <cell r="A13513" t="str">
            <v/>
          </cell>
          <cell r="B13513" t="str">
            <v/>
          </cell>
          <cell r="C13513">
            <v>0</v>
          </cell>
          <cell r="D13513" t="str">
            <v/>
          </cell>
          <cell r="E13513">
            <v>0</v>
          </cell>
          <cell r="F13513">
            <v>0</v>
          </cell>
          <cell r="G13513">
            <v>0</v>
          </cell>
        </row>
        <row r="13514">
          <cell r="A13514" t="str">
            <v/>
          </cell>
          <cell r="B13514" t="str">
            <v/>
          </cell>
          <cell r="C13514">
            <v>0</v>
          </cell>
          <cell r="D13514" t="str">
            <v/>
          </cell>
          <cell r="E13514">
            <v>0</v>
          </cell>
          <cell r="F13514">
            <v>0</v>
          </cell>
          <cell r="G13514">
            <v>0</v>
          </cell>
        </row>
        <row r="13515">
          <cell r="A13515" t="str">
            <v/>
          </cell>
          <cell r="B13515" t="str">
            <v/>
          </cell>
          <cell r="C13515">
            <v>0</v>
          </cell>
          <cell r="D13515" t="str">
            <v/>
          </cell>
          <cell r="E13515">
            <v>0</v>
          </cell>
          <cell r="F13515">
            <v>0</v>
          </cell>
          <cell r="G13515">
            <v>0</v>
          </cell>
        </row>
        <row r="13516">
          <cell r="A13516" t="str">
            <v/>
          </cell>
          <cell r="B13516" t="str">
            <v/>
          </cell>
          <cell r="C13516">
            <v>0</v>
          </cell>
          <cell r="D13516" t="str">
            <v/>
          </cell>
          <cell r="E13516">
            <v>0</v>
          </cell>
          <cell r="F13516">
            <v>0</v>
          </cell>
          <cell r="G13516">
            <v>0</v>
          </cell>
        </row>
        <row r="13517">
          <cell r="A13517" t="str">
            <v/>
          </cell>
          <cell r="B13517" t="str">
            <v/>
          </cell>
          <cell r="C13517">
            <v>0</v>
          </cell>
          <cell r="D13517" t="str">
            <v/>
          </cell>
          <cell r="E13517">
            <v>0</v>
          </cell>
          <cell r="F13517">
            <v>0</v>
          </cell>
          <cell r="G13517">
            <v>0</v>
          </cell>
        </row>
        <row r="13518">
          <cell r="A13518" t="str">
            <v/>
          </cell>
          <cell r="B13518" t="str">
            <v/>
          </cell>
          <cell r="C13518">
            <v>0</v>
          </cell>
          <cell r="D13518" t="str">
            <v/>
          </cell>
          <cell r="E13518">
            <v>0</v>
          </cell>
          <cell r="F13518">
            <v>0</v>
          </cell>
          <cell r="G13518">
            <v>0</v>
          </cell>
        </row>
        <row r="13519">
          <cell r="A13519" t="str">
            <v/>
          </cell>
          <cell r="B13519" t="str">
            <v/>
          </cell>
          <cell r="C13519">
            <v>0</v>
          </cell>
          <cell r="D13519" t="str">
            <v/>
          </cell>
          <cell r="E13519">
            <v>0</v>
          </cell>
          <cell r="F13519">
            <v>0</v>
          </cell>
          <cell r="G13519">
            <v>0</v>
          </cell>
        </row>
        <row r="13520">
          <cell r="A13520" t="str">
            <v/>
          </cell>
          <cell r="B13520" t="str">
            <v/>
          </cell>
          <cell r="C13520">
            <v>0</v>
          </cell>
          <cell r="D13520" t="str">
            <v/>
          </cell>
          <cell r="E13520">
            <v>0</v>
          </cell>
          <cell r="F13520">
            <v>0</v>
          </cell>
          <cell r="G13520">
            <v>0</v>
          </cell>
        </row>
        <row r="13521">
          <cell r="A13521" t="str">
            <v/>
          </cell>
          <cell r="B13521" t="str">
            <v/>
          </cell>
          <cell r="C13521">
            <v>0</v>
          </cell>
          <cell r="D13521" t="str">
            <v/>
          </cell>
          <cell r="E13521">
            <v>0</v>
          </cell>
          <cell r="F13521">
            <v>0</v>
          </cell>
          <cell r="G13521">
            <v>0</v>
          </cell>
        </row>
        <row r="13522">
          <cell r="A13522" t="str">
            <v/>
          </cell>
          <cell r="B13522" t="str">
            <v/>
          </cell>
          <cell r="C13522">
            <v>0</v>
          </cell>
          <cell r="D13522" t="str">
            <v/>
          </cell>
          <cell r="E13522">
            <v>0</v>
          </cell>
          <cell r="F13522">
            <v>0</v>
          </cell>
          <cell r="G13522">
            <v>0</v>
          </cell>
        </row>
        <row r="13523">
          <cell r="A13523" t="str">
            <v/>
          </cell>
          <cell r="B13523" t="str">
            <v/>
          </cell>
          <cell r="C13523">
            <v>0</v>
          </cell>
          <cell r="D13523" t="str">
            <v/>
          </cell>
          <cell r="E13523">
            <v>0</v>
          </cell>
          <cell r="F13523">
            <v>0</v>
          </cell>
          <cell r="G13523">
            <v>0</v>
          </cell>
        </row>
        <row r="13524">
          <cell r="A13524" t="str">
            <v/>
          </cell>
          <cell r="B13524" t="str">
            <v/>
          </cell>
          <cell r="C13524">
            <v>0</v>
          </cell>
          <cell r="D13524" t="str">
            <v/>
          </cell>
          <cell r="E13524">
            <v>0</v>
          </cell>
          <cell r="F13524">
            <v>0</v>
          </cell>
          <cell r="G13524">
            <v>0</v>
          </cell>
        </row>
        <row r="13525">
          <cell r="A13525" t="str">
            <v/>
          </cell>
          <cell r="B13525" t="str">
            <v/>
          </cell>
          <cell r="C13525">
            <v>0</v>
          </cell>
          <cell r="D13525" t="str">
            <v/>
          </cell>
          <cell r="E13525">
            <v>0</v>
          </cell>
          <cell r="F13525">
            <v>0</v>
          </cell>
          <cell r="G13525">
            <v>0</v>
          </cell>
        </row>
        <row r="13526">
          <cell r="A13526">
            <v>0</v>
          </cell>
          <cell r="B13526">
            <v>0</v>
          </cell>
          <cell r="C13526">
            <v>0</v>
          </cell>
          <cell r="D13526">
            <v>0</v>
          </cell>
          <cell r="E13526">
            <v>0</v>
          </cell>
          <cell r="F13526" t="str">
            <v>Total A</v>
          </cell>
          <cell r="G13526">
            <v>0</v>
          </cell>
        </row>
        <row r="13527">
          <cell r="A13527">
            <v>0</v>
          </cell>
          <cell r="B13527">
            <v>0</v>
          </cell>
          <cell r="C13527" t="str">
            <v>B - MANO DE OBRA</v>
          </cell>
          <cell r="D13527">
            <v>0</v>
          </cell>
          <cell r="E13527">
            <v>0</v>
          </cell>
          <cell r="F13527">
            <v>0</v>
          </cell>
          <cell r="G13527">
            <v>0</v>
          </cell>
        </row>
        <row r="13528">
          <cell r="A13528" t="str">
            <v/>
          </cell>
          <cell r="B13528">
            <v>0</v>
          </cell>
          <cell r="C13528">
            <v>0</v>
          </cell>
          <cell r="D13528" t="str">
            <v/>
          </cell>
          <cell r="E13528">
            <v>0</v>
          </cell>
          <cell r="F13528">
            <v>0</v>
          </cell>
          <cell r="G13528">
            <v>0</v>
          </cell>
        </row>
        <row r="13529">
          <cell r="A13529" t="str">
            <v/>
          </cell>
          <cell r="B13529">
            <v>0</v>
          </cell>
          <cell r="C13529">
            <v>0</v>
          </cell>
          <cell r="D13529" t="str">
            <v/>
          </cell>
          <cell r="E13529">
            <v>0</v>
          </cell>
          <cell r="F13529">
            <v>0</v>
          </cell>
          <cell r="G13529">
            <v>0</v>
          </cell>
        </row>
        <row r="13530">
          <cell r="A13530" t="str">
            <v/>
          </cell>
          <cell r="B13530">
            <v>0</v>
          </cell>
          <cell r="C13530">
            <v>0</v>
          </cell>
          <cell r="D13530" t="str">
            <v/>
          </cell>
          <cell r="E13530">
            <v>0</v>
          </cell>
          <cell r="F13530">
            <v>0</v>
          </cell>
          <cell r="G13530">
            <v>0</v>
          </cell>
        </row>
        <row r="13531">
          <cell r="A13531" t="str">
            <v/>
          </cell>
          <cell r="B13531">
            <v>0</v>
          </cell>
          <cell r="C13531">
            <v>0</v>
          </cell>
          <cell r="D13531" t="str">
            <v/>
          </cell>
          <cell r="E13531">
            <v>0</v>
          </cell>
          <cell r="F13531">
            <v>0</v>
          </cell>
          <cell r="G13531">
            <v>0</v>
          </cell>
        </row>
        <row r="13532">
          <cell r="A13532" t="str">
            <v/>
          </cell>
          <cell r="B13532">
            <v>0</v>
          </cell>
          <cell r="C13532">
            <v>0</v>
          </cell>
          <cell r="D13532" t="str">
            <v/>
          </cell>
          <cell r="E13532">
            <v>0</v>
          </cell>
          <cell r="F13532">
            <v>0</v>
          </cell>
          <cell r="G13532">
            <v>0</v>
          </cell>
        </row>
        <row r="13533">
          <cell r="A13533" t="str">
            <v/>
          </cell>
          <cell r="B13533">
            <v>0</v>
          </cell>
          <cell r="C13533">
            <v>0</v>
          </cell>
          <cell r="D13533" t="str">
            <v/>
          </cell>
          <cell r="E13533">
            <v>0</v>
          </cell>
          <cell r="F13533">
            <v>0</v>
          </cell>
          <cell r="G13533">
            <v>0</v>
          </cell>
        </row>
        <row r="13534">
          <cell r="A13534" t="str">
            <v/>
          </cell>
          <cell r="B13534">
            <v>0</v>
          </cell>
          <cell r="C13534">
            <v>0</v>
          </cell>
          <cell r="D13534" t="str">
            <v/>
          </cell>
          <cell r="E13534">
            <v>0</v>
          </cell>
          <cell r="F13534">
            <v>0</v>
          </cell>
          <cell r="G13534">
            <v>0</v>
          </cell>
        </row>
        <row r="13535">
          <cell r="A13535" t="str">
            <v/>
          </cell>
          <cell r="B13535">
            <v>0</v>
          </cell>
          <cell r="C13535">
            <v>0</v>
          </cell>
          <cell r="D13535" t="str">
            <v/>
          </cell>
          <cell r="E13535">
            <v>0</v>
          </cell>
          <cell r="F13535">
            <v>0</v>
          </cell>
          <cell r="G13535">
            <v>0</v>
          </cell>
        </row>
        <row r="13536">
          <cell r="A13536">
            <v>0</v>
          </cell>
          <cell r="B13536">
            <v>0</v>
          </cell>
          <cell r="C13536">
            <v>0</v>
          </cell>
          <cell r="D13536">
            <v>0</v>
          </cell>
          <cell r="E13536">
            <v>0</v>
          </cell>
          <cell r="F13536" t="str">
            <v>Total B</v>
          </cell>
          <cell r="G13536">
            <v>0</v>
          </cell>
        </row>
        <row r="13537">
          <cell r="A13537">
            <v>0</v>
          </cell>
          <cell r="B13537">
            <v>0</v>
          </cell>
          <cell r="C13537" t="str">
            <v>C - EQUIPOS</v>
          </cell>
          <cell r="D13537">
            <v>0</v>
          </cell>
          <cell r="E13537">
            <v>0</v>
          </cell>
          <cell r="F13537">
            <v>0</v>
          </cell>
          <cell r="G13537">
            <v>0</v>
          </cell>
        </row>
        <row r="13538">
          <cell r="A13538" t="str">
            <v/>
          </cell>
          <cell r="B13538" t="str">
            <v/>
          </cell>
          <cell r="C13538">
            <v>0</v>
          </cell>
          <cell r="D13538" t="str">
            <v/>
          </cell>
          <cell r="E13538">
            <v>0</v>
          </cell>
          <cell r="F13538">
            <v>0</v>
          </cell>
          <cell r="G13538">
            <v>0</v>
          </cell>
        </row>
        <row r="13539">
          <cell r="A13539" t="str">
            <v/>
          </cell>
          <cell r="B13539" t="str">
            <v/>
          </cell>
          <cell r="C13539">
            <v>0</v>
          </cell>
          <cell r="D13539" t="str">
            <v/>
          </cell>
          <cell r="E13539">
            <v>0</v>
          </cell>
          <cell r="F13539">
            <v>0</v>
          </cell>
          <cell r="G13539">
            <v>0</v>
          </cell>
        </row>
        <row r="13540">
          <cell r="A13540" t="str">
            <v/>
          </cell>
          <cell r="B13540" t="str">
            <v/>
          </cell>
          <cell r="C13540">
            <v>0</v>
          </cell>
          <cell r="D13540" t="str">
            <v/>
          </cell>
          <cell r="E13540">
            <v>0</v>
          </cell>
          <cell r="F13540">
            <v>0</v>
          </cell>
          <cell r="G13540">
            <v>0</v>
          </cell>
        </row>
        <row r="13541">
          <cell r="A13541" t="str">
            <v/>
          </cell>
          <cell r="B13541" t="str">
            <v/>
          </cell>
          <cell r="C13541">
            <v>0</v>
          </cell>
          <cell r="D13541" t="str">
            <v/>
          </cell>
          <cell r="E13541">
            <v>0</v>
          </cell>
          <cell r="F13541">
            <v>0</v>
          </cell>
          <cell r="G13541">
            <v>0</v>
          </cell>
        </row>
        <row r="13542">
          <cell r="A13542" t="str">
            <v/>
          </cell>
          <cell r="B13542" t="str">
            <v/>
          </cell>
          <cell r="C13542">
            <v>0</v>
          </cell>
          <cell r="D13542" t="str">
            <v/>
          </cell>
          <cell r="E13542">
            <v>0</v>
          </cell>
          <cell r="F13542">
            <v>0</v>
          </cell>
          <cell r="G13542">
            <v>0</v>
          </cell>
        </row>
        <row r="13543">
          <cell r="A13543" t="str">
            <v/>
          </cell>
          <cell r="B13543" t="str">
            <v/>
          </cell>
          <cell r="C13543">
            <v>0</v>
          </cell>
          <cell r="D13543" t="str">
            <v/>
          </cell>
          <cell r="E13543">
            <v>0</v>
          </cell>
          <cell r="F13543">
            <v>0</v>
          </cell>
          <cell r="G13543">
            <v>0</v>
          </cell>
        </row>
        <row r="13544">
          <cell r="A13544" t="str">
            <v/>
          </cell>
          <cell r="B13544" t="str">
            <v/>
          </cell>
          <cell r="C13544">
            <v>0</v>
          </cell>
          <cell r="D13544" t="str">
            <v/>
          </cell>
          <cell r="E13544">
            <v>0</v>
          </cell>
          <cell r="F13544">
            <v>0</v>
          </cell>
          <cell r="G13544">
            <v>0</v>
          </cell>
        </row>
        <row r="13545">
          <cell r="A13545" t="str">
            <v/>
          </cell>
          <cell r="B13545" t="str">
            <v/>
          </cell>
          <cell r="C13545">
            <v>0</v>
          </cell>
          <cell r="D13545" t="str">
            <v/>
          </cell>
          <cell r="E13545">
            <v>0</v>
          </cell>
          <cell r="F13545">
            <v>0</v>
          </cell>
          <cell r="G13545">
            <v>0</v>
          </cell>
        </row>
        <row r="13546">
          <cell r="A13546" t="str">
            <v/>
          </cell>
          <cell r="B13546" t="str">
            <v/>
          </cell>
          <cell r="C13546">
            <v>0</v>
          </cell>
          <cell r="D13546" t="str">
            <v/>
          </cell>
          <cell r="E13546">
            <v>0</v>
          </cell>
          <cell r="F13546">
            <v>0</v>
          </cell>
          <cell r="G13546">
            <v>0</v>
          </cell>
        </row>
        <row r="13547">
          <cell r="A13547">
            <v>0</v>
          </cell>
          <cell r="B13547">
            <v>0</v>
          </cell>
          <cell r="C13547">
            <v>0</v>
          </cell>
          <cell r="D13547">
            <v>0</v>
          </cell>
          <cell r="E13547">
            <v>0</v>
          </cell>
          <cell r="F13547" t="str">
            <v>Total C</v>
          </cell>
          <cell r="G13547">
            <v>0</v>
          </cell>
        </row>
        <row r="13548">
          <cell r="A13548">
            <v>0</v>
          </cell>
          <cell r="B13548">
            <v>0</v>
          </cell>
          <cell r="C13548">
            <v>0</v>
          </cell>
          <cell r="D13548">
            <v>0</v>
          </cell>
          <cell r="E13548">
            <v>0</v>
          </cell>
          <cell r="F13548">
            <v>0</v>
          </cell>
          <cell r="G13548">
            <v>0</v>
          </cell>
        </row>
        <row r="13549">
          <cell r="A13549" t="str">
            <v/>
          </cell>
          <cell r="B13549" t="str">
            <v/>
          </cell>
          <cell r="C13549">
            <v>0</v>
          </cell>
          <cell r="D13549" t="str">
            <v>Costo  Neto</v>
          </cell>
          <cell r="E13549">
            <v>0</v>
          </cell>
          <cell r="F13549" t="str">
            <v>Total D=A+B+C</v>
          </cell>
          <cell r="G13549">
            <v>0</v>
          </cell>
        </row>
        <row r="13551">
          <cell r="A13551" t="str">
            <v>ANALISIS DE PRECIOS</v>
          </cell>
          <cell r="B13551">
            <v>0</v>
          </cell>
          <cell r="C13551">
            <v>0</v>
          </cell>
          <cell r="D13551">
            <v>0</v>
          </cell>
          <cell r="E13551">
            <v>0</v>
          </cell>
          <cell r="F13551">
            <v>0</v>
          </cell>
          <cell r="G13551">
            <v>0</v>
          </cell>
        </row>
        <row r="13552">
          <cell r="A13552" t="str">
            <v>COMITENTE:</v>
          </cell>
          <cell r="B13552" t="str">
            <v>DIRECCIÓN DE ARQUITECTURA</v>
          </cell>
          <cell r="C13552">
            <v>0</v>
          </cell>
          <cell r="D13552">
            <v>0</v>
          </cell>
          <cell r="E13552">
            <v>0</v>
          </cell>
          <cell r="F13552">
            <v>0</v>
          </cell>
          <cell r="G13552">
            <v>0</v>
          </cell>
        </row>
        <row r="13553">
          <cell r="A13553" t="str">
            <v>CONTRATISTA:</v>
          </cell>
          <cell r="B13553" t="str">
            <v>FUNCIONALES SIGOP</v>
          </cell>
          <cell r="C13553">
            <v>0</v>
          </cell>
          <cell r="D13553">
            <v>0</v>
          </cell>
          <cell r="E13553">
            <v>0</v>
          </cell>
          <cell r="F13553">
            <v>0</v>
          </cell>
          <cell r="G13553">
            <v>0</v>
          </cell>
        </row>
        <row r="13554">
          <cell r="A13554" t="str">
            <v>OBRA:</v>
          </cell>
          <cell r="B13554" t="str">
            <v>PRUEBA PLANILLA DE MEDICION</v>
          </cell>
          <cell r="C13554">
            <v>0</v>
          </cell>
          <cell r="D13554">
            <v>0</v>
          </cell>
          <cell r="E13554">
            <v>0</v>
          </cell>
          <cell r="F13554" t="str">
            <v>PRECIOS A:</v>
          </cell>
          <cell r="G13554">
            <v>0</v>
          </cell>
        </row>
        <row r="13555">
          <cell r="A13555" t="str">
            <v>UBICACIÓN:</v>
          </cell>
          <cell r="B13555" t="str">
            <v>CENTRO CIVICO</v>
          </cell>
          <cell r="C13555">
            <v>0</v>
          </cell>
          <cell r="D13555">
            <v>0</v>
          </cell>
          <cell r="E13555">
            <v>0</v>
          </cell>
          <cell r="F13555">
            <v>0</v>
          </cell>
          <cell r="G13555">
            <v>0</v>
          </cell>
        </row>
        <row r="13556">
          <cell r="A13556" t="str">
            <v>RUBRO:</v>
          </cell>
          <cell r="B13556" t="str">
            <v/>
          </cell>
          <cell r="C13556" t="str">
            <v/>
          </cell>
          <cell r="D13556">
            <v>0</v>
          </cell>
          <cell r="E13556">
            <v>0</v>
          </cell>
          <cell r="F13556">
            <v>0</v>
          </cell>
          <cell r="G13556">
            <v>0</v>
          </cell>
        </row>
        <row r="13557">
          <cell r="A13557" t="str">
            <v>ITEM:</v>
          </cell>
          <cell r="B13557" t="str">
            <v/>
          </cell>
          <cell r="C13557" t="str">
            <v/>
          </cell>
          <cell r="D13557">
            <v>0</v>
          </cell>
          <cell r="E13557">
            <v>0</v>
          </cell>
          <cell r="F13557" t="str">
            <v>UNIDAD:</v>
          </cell>
          <cell r="G13557" t="str">
            <v/>
          </cell>
        </row>
        <row r="13558">
          <cell r="A13558">
            <v>0</v>
          </cell>
          <cell r="B13558">
            <v>0</v>
          </cell>
          <cell r="C13558">
            <v>0</v>
          </cell>
          <cell r="D13558">
            <v>0</v>
          </cell>
          <cell r="E13558">
            <v>0</v>
          </cell>
          <cell r="F13558">
            <v>0</v>
          </cell>
          <cell r="G13558">
            <v>0</v>
          </cell>
        </row>
        <row r="13559">
          <cell r="A13559" t="str">
            <v>DATOS REDETERMINACION</v>
          </cell>
          <cell r="B13559">
            <v>0</v>
          </cell>
          <cell r="C13559" t="str">
            <v>DESIGNACION</v>
          </cell>
          <cell r="D13559" t="str">
            <v>U</v>
          </cell>
          <cell r="E13559" t="str">
            <v>Cantidad</v>
          </cell>
          <cell r="F13559" t="str">
            <v>$ Unitarios</v>
          </cell>
          <cell r="G13559" t="str">
            <v>$ Parcial</v>
          </cell>
        </row>
        <row r="13560">
          <cell r="A13560" t="str">
            <v>CÓDIGO</v>
          </cell>
          <cell r="B13560" t="str">
            <v>DESCRIPCIÓN</v>
          </cell>
          <cell r="C13560">
            <v>0</v>
          </cell>
          <cell r="D13560">
            <v>0</v>
          </cell>
          <cell r="E13560">
            <v>0</v>
          </cell>
          <cell r="F13560">
            <v>0</v>
          </cell>
          <cell r="G13560">
            <v>0</v>
          </cell>
        </row>
        <row r="13561">
          <cell r="A13561">
            <v>0</v>
          </cell>
          <cell r="B13561">
            <v>0</v>
          </cell>
          <cell r="C13561" t="str">
            <v>A - MATERIALES</v>
          </cell>
          <cell r="D13561">
            <v>0</v>
          </cell>
          <cell r="E13561">
            <v>0</v>
          </cell>
          <cell r="F13561">
            <v>0</v>
          </cell>
          <cell r="G13561">
            <v>0</v>
          </cell>
        </row>
        <row r="13562">
          <cell r="A13562" t="str">
            <v/>
          </cell>
          <cell r="B13562" t="str">
            <v/>
          </cell>
          <cell r="C13562">
            <v>0</v>
          </cell>
          <cell r="D13562" t="str">
            <v/>
          </cell>
          <cell r="E13562">
            <v>0</v>
          </cell>
          <cell r="F13562">
            <v>0</v>
          </cell>
          <cell r="G13562">
            <v>0</v>
          </cell>
        </row>
        <row r="13563">
          <cell r="A13563" t="str">
            <v/>
          </cell>
          <cell r="B13563" t="str">
            <v/>
          </cell>
          <cell r="C13563">
            <v>0</v>
          </cell>
          <cell r="D13563" t="str">
            <v/>
          </cell>
          <cell r="E13563">
            <v>0</v>
          </cell>
          <cell r="F13563">
            <v>0</v>
          </cell>
          <cell r="G13563">
            <v>0</v>
          </cell>
        </row>
        <row r="13564">
          <cell r="A13564" t="str">
            <v/>
          </cell>
          <cell r="B13564" t="str">
            <v/>
          </cell>
          <cell r="C13564">
            <v>0</v>
          </cell>
          <cell r="D13564" t="str">
            <v/>
          </cell>
          <cell r="E13564">
            <v>0</v>
          </cell>
          <cell r="F13564">
            <v>0</v>
          </cell>
          <cell r="G13564">
            <v>0</v>
          </cell>
        </row>
        <row r="13565">
          <cell r="A13565" t="str">
            <v/>
          </cell>
          <cell r="B13565" t="str">
            <v/>
          </cell>
          <cell r="C13565">
            <v>0</v>
          </cell>
          <cell r="D13565" t="str">
            <v/>
          </cell>
          <cell r="E13565">
            <v>0</v>
          </cell>
          <cell r="F13565">
            <v>0</v>
          </cell>
          <cell r="G13565">
            <v>0</v>
          </cell>
        </row>
        <row r="13566">
          <cell r="A13566" t="str">
            <v/>
          </cell>
          <cell r="B13566" t="str">
            <v/>
          </cell>
          <cell r="C13566">
            <v>0</v>
          </cell>
          <cell r="D13566" t="str">
            <v/>
          </cell>
          <cell r="E13566">
            <v>0</v>
          </cell>
          <cell r="F13566">
            <v>0</v>
          </cell>
          <cell r="G13566">
            <v>0</v>
          </cell>
        </row>
        <row r="13567">
          <cell r="A13567" t="str">
            <v/>
          </cell>
          <cell r="B13567" t="str">
            <v/>
          </cell>
          <cell r="C13567">
            <v>0</v>
          </cell>
          <cell r="D13567" t="str">
            <v/>
          </cell>
          <cell r="E13567">
            <v>0</v>
          </cell>
          <cell r="F13567">
            <v>0</v>
          </cell>
          <cell r="G13567">
            <v>0</v>
          </cell>
        </row>
        <row r="13568">
          <cell r="A13568" t="str">
            <v/>
          </cell>
          <cell r="B13568" t="str">
            <v/>
          </cell>
          <cell r="C13568">
            <v>0</v>
          </cell>
          <cell r="D13568" t="str">
            <v/>
          </cell>
          <cell r="E13568">
            <v>0</v>
          </cell>
          <cell r="F13568">
            <v>0</v>
          </cell>
          <cell r="G13568">
            <v>0</v>
          </cell>
        </row>
        <row r="13569">
          <cell r="A13569" t="str">
            <v/>
          </cell>
          <cell r="B13569" t="str">
            <v/>
          </cell>
          <cell r="C13569">
            <v>0</v>
          </cell>
          <cell r="D13569" t="str">
            <v/>
          </cell>
          <cell r="E13569">
            <v>0</v>
          </cell>
          <cell r="F13569">
            <v>0</v>
          </cell>
          <cell r="G13569">
            <v>0</v>
          </cell>
        </row>
        <row r="13570">
          <cell r="A13570" t="str">
            <v/>
          </cell>
          <cell r="B13570" t="str">
            <v/>
          </cell>
          <cell r="C13570">
            <v>0</v>
          </cell>
          <cell r="D13570" t="str">
            <v/>
          </cell>
          <cell r="E13570">
            <v>0</v>
          </cell>
          <cell r="F13570">
            <v>0</v>
          </cell>
          <cell r="G13570">
            <v>0</v>
          </cell>
        </row>
        <row r="13571">
          <cell r="A13571" t="str">
            <v/>
          </cell>
          <cell r="B13571" t="str">
            <v/>
          </cell>
          <cell r="C13571">
            <v>0</v>
          </cell>
          <cell r="D13571" t="str">
            <v/>
          </cell>
          <cell r="E13571">
            <v>0</v>
          </cell>
          <cell r="F13571">
            <v>0</v>
          </cell>
          <cell r="G13571">
            <v>0</v>
          </cell>
        </row>
        <row r="13572">
          <cell r="A13572" t="str">
            <v/>
          </cell>
          <cell r="B13572" t="str">
            <v/>
          </cell>
          <cell r="C13572">
            <v>0</v>
          </cell>
          <cell r="D13572" t="str">
            <v/>
          </cell>
          <cell r="E13572">
            <v>0</v>
          </cell>
          <cell r="F13572">
            <v>0</v>
          </cell>
          <cell r="G13572">
            <v>0</v>
          </cell>
        </row>
        <row r="13573">
          <cell r="A13573" t="str">
            <v/>
          </cell>
          <cell r="B13573" t="str">
            <v/>
          </cell>
          <cell r="C13573">
            <v>0</v>
          </cell>
          <cell r="D13573" t="str">
            <v/>
          </cell>
          <cell r="E13573">
            <v>0</v>
          </cell>
          <cell r="F13573">
            <v>0</v>
          </cell>
          <cell r="G13573">
            <v>0</v>
          </cell>
        </row>
        <row r="13574">
          <cell r="A13574" t="str">
            <v/>
          </cell>
          <cell r="B13574" t="str">
            <v/>
          </cell>
          <cell r="C13574">
            <v>0</v>
          </cell>
          <cell r="D13574" t="str">
            <v/>
          </cell>
          <cell r="E13574">
            <v>0</v>
          </cell>
          <cell r="F13574">
            <v>0</v>
          </cell>
          <cell r="G13574">
            <v>0</v>
          </cell>
        </row>
        <row r="13575">
          <cell r="A13575" t="str">
            <v/>
          </cell>
          <cell r="B13575" t="str">
            <v/>
          </cell>
          <cell r="C13575">
            <v>0</v>
          </cell>
          <cell r="D13575" t="str">
            <v/>
          </cell>
          <cell r="E13575">
            <v>0</v>
          </cell>
          <cell r="F13575">
            <v>0</v>
          </cell>
          <cell r="G13575">
            <v>0</v>
          </cell>
        </row>
        <row r="13576">
          <cell r="A13576">
            <v>0</v>
          </cell>
          <cell r="B13576">
            <v>0</v>
          </cell>
          <cell r="C13576">
            <v>0</v>
          </cell>
          <cell r="D13576">
            <v>0</v>
          </cell>
          <cell r="E13576">
            <v>0</v>
          </cell>
          <cell r="F13576" t="str">
            <v>Total A</v>
          </cell>
          <cell r="G13576">
            <v>0</v>
          </cell>
        </row>
        <row r="13577">
          <cell r="A13577">
            <v>0</v>
          </cell>
          <cell r="B13577">
            <v>0</v>
          </cell>
          <cell r="C13577" t="str">
            <v>B - MANO DE OBRA</v>
          </cell>
          <cell r="D13577">
            <v>0</v>
          </cell>
          <cell r="E13577">
            <v>0</v>
          </cell>
          <cell r="F13577">
            <v>0</v>
          </cell>
          <cell r="G13577">
            <v>0</v>
          </cell>
        </row>
        <row r="13578">
          <cell r="A13578" t="str">
            <v/>
          </cell>
          <cell r="B13578">
            <v>0</v>
          </cell>
          <cell r="C13578">
            <v>0</v>
          </cell>
          <cell r="D13578" t="str">
            <v/>
          </cell>
          <cell r="E13578">
            <v>0</v>
          </cell>
          <cell r="F13578">
            <v>0</v>
          </cell>
          <cell r="G13578">
            <v>0</v>
          </cell>
        </row>
        <row r="13579">
          <cell r="A13579" t="str">
            <v/>
          </cell>
          <cell r="B13579">
            <v>0</v>
          </cell>
          <cell r="C13579">
            <v>0</v>
          </cell>
          <cell r="D13579" t="str">
            <v/>
          </cell>
          <cell r="E13579">
            <v>0</v>
          </cell>
          <cell r="F13579">
            <v>0</v>
          </cell>
          <cell r="G13579">
            <v>0</v>
          </cell>
        </row>
        <row r="13580">
          <cell r="A13580" t="str">
            <v/>
          </cell>
          <cell r="B13580">
            <v>0</v>
          </cell>
          <cell r="C13580">
            <v>0</v>
          </cell>
          <cell r="D13580" t="str">
            <v/>
          </cell>
          <cell r="E13580">
            <v>0</v>
          </cell>
          <cell r="F13580">
            <v>0</v>
          </cell>
          <cell r="G13580">
            <v>0</v>
          </cell>
        </row>
        <row r="13581">
          <cell r="A13581" t="str">
            <v/>
          </cell>
          <cell r="B13581">
            <v>0</v>
          </cell>
          <cell r="C13581">
            <v>0</v>
          </cell>
          <cell r="D13581" t="str">
            <v/>
          </cell>
          <cell r="E13581">
            <v>0</v>
          </cell>
          <cell r="F13581">
            <v>0</v>
          </cell>
          <cell r="G13581">
            <v>0</v>
          </cell>
        </row>
        <row r="13582">
          <cell r="A13582" t="str">
            <v/>
          </cell>
          <cell r="B13582">
            <v>0</v>
          </cell>
          <cell r="C13582">
            <v>0</v>
          </cell>
          <cell r="D13582" t="str">
            <v/>
          </cell>
          <cell r="E13582">
            <v>0</v>
          </cell>
          <cell r="F13582">
            <v>0</v>
          </cell>
          <cell r="G13582">
            <v>0</v>
          </cell>
        </row>
        <row r="13583">
          <cell r="A13583" t="str">
            <v/>
          </cell>
          <cell r="B13583">
            <v>0</v>
          </cell>
          <cell r="C13583">
            <v>0</v>
          </cell>
          <cell r="D13583" t="str">
            <v/>
          </cell>
          <cell r="E13583">
            <v>0</v>
          </cell>
          <cell r="F13583">
            <v>0</v>
          </cell>
          <cell r="G13583">
            <v>0</v>
          </cell>
        </row>
        <row r="13584">
          <cell r="A13584" t="str">
            <v/>
          </cell>
          <cell r="B13584">
            <v>0</v>
          </cell>
          <cell r="C13584">
            <v>0</v>
          </cell>
          <cell r="D13584" t="str">
            <v/>
          </cell>
          <cell r="E13584">
            <v>0</v>
          </cell>
          <cell r="F13584">
            <v>0</v>
          </cell>
          <cell r="G13584">
            <v>0</v>
          </cell>
        </row>
        <row r="13585">
          <cell r="A13585" t="str">
            <v/>
          </cell>
          <cell r="B13585">
            <v>0</v>
          </cell>
          <cell r="C13585">
            <v>0</v>
          </cell>
          <cell r="D13585" t="str">
            <v/>
          </cell>
          <cell r="E13585">
            <v>0</v>
          </cell>
          <cell r="F13585">
            <v>0</v>
          </cell>
          <cell r="G13585">
            <v>0</v>
          </cell>
        </row>
        <row r="13586">
          <cell r="A13586">
            <v>0</v>
          </cell>
          <cell r="B13586">
            <v>0</v>
          </cell>
          <cell r="C13586">
            <v>0</v>
          </cell>
          <cell r="D13586">
            <v>0</v>
          </cell>
          <cell r="E13586">
            <v>0</v>
          </cell>
          <cell r="F13586" t="str">
            <v>Total B</v>
          </cell>
          <cell r="G13586">
            <v>0</v>
          </cell>
        </row>
        <row r="13587">
          <cell r="A13587">
            <v>0</v>
          </cell>
          <cell r="B13587">
            <v>0</v>
          </cell>
          <cell r="C13587" t="str">
            <v>C - EQUIPOS</v>
          </cell>
          <cell r="D13587">
            <v>0</v>
          </cell>
          <cell r="E13587">
            <v>0</v>
          </cell>
          <cell r="F13587">
            <v>0</v>
          </cell>
          <cell r="G13587">
            <v>0</v>
          </cell>
        </row>
        <row r="13588">
          <cell r="A13588" t="str">
            <v/>
          </cell>
          <cell r="B13588" t="str">
            <v/>
          </cell>
          <cell r="C13588">
            <v>0</v>
          </cell>
          <cell r="D13588" t="str">
            <v/>
          </cell>
          <cell r="E13588">
            <v>0</v>
          </cell>
          <cell r="F13588">
            <v>0</v>
          </cell>
          <cell r="G13588">
            <v>0</v>
          </cell>
        </row>
        <row r="13589">
          <cell r="A13589" t="str">
            <v/>
          </cell>
          <cell r="B13589" t="str">
            <v/>
          </cell>
          <cell r="C13589">
            <v>0</v>
          </cell>
          <cell r="D13589" t="str">
            <v/>
          </cell>
          <cell r="E13589">
            <v>0</v>
          </cell>
          <cell r="F13589">
            <v>0</v>
          </cell>
          <cell r="G13589">
            <v>0</v>
          </cell>
        </row>
        <row r="13590">
          <cell r="A13590" t="str">
            <v/>
          </cell>
          <cell r="B13590" t="str">
            <v/>
          </cell>
          <cell r="C13590">
            <v>0</v>
          </cell>
          <cell r="D13590" t="str">
            <v/>
          </cell>
          <cell r="E13590">
            <v>0</v>
          </cell>
          <cell r="F13590">
            <v>0</v>
          </cell>
          <cell r="G13590">
            <v>0</v>
          </cell>
        </row>
        <row r="13591">
          <cell r="A13591" t="str">
            <v/>
          </cell>
          <cell r="B13591" t="str">
            <v/>
          </cell>
          <cell r="C13591">
            <v>0</v>
          </cell>
          <cell r="D13591" t="str">
            <v/>
          </cell>
          <cell r="E13591">
            <v>0</v>
          </cell>
          <cell r="F13591">
            <v>0</v>
          </cell>
          <cell r="G13591">
            <v>0</v>
          </cell>
        </row>
        <row r="13592">
          <cell r="A13592" t="str">
            <v/>
          </cell>
          <cell r="B13592" t="str">
            <v/>
          </cell>
          <cell r="C13592">
            <v>0</v>
          </cell>
          <cell r="D13592" t="str">
            <v/>
          </cell>
          <cell r="E13592">
            <v>0</v>
          </cell>
          <cell r="F13592">
            <v>0</v>
          </cell>
          <cell r="G13592">
            <v>0</v>
          </cell>
        </row>
        <row r="13593">
          <cell r="A13593" t="str">
            <v/>
          </cell>
          <cell r="B13593" t="str">
            <v/>
          </cell>
          <cell r="C13593">
            <v>0</v>
          </cell>
          <cell r="D13593" t="str">
            <v/>
          </cell>
          <cell r="E13593">
            <v>0</v>
          </cell>
          <cell r="F13593">
            <v>0</v>
          </cell>
          <cell r="G13593">
            <v>0</v>
          </cell>
        </row>
        <row r="13594">
          <cell r="A13594" t="str">
            <v/>
          </cell>
          <cell r="B13594" t="str">
            <v/>
          </cell>
          <cell r="C13594">
            <v>0</v>
          </cell>
          <cell r="D13594" t="str">
            <v/>
          </cell>
          <cell r="E13594">
            <v>0</v>
          </cell>
          <cell r="F13594">
            <v>0</v>
          </cell>
          <cell r="G13594">
            <v>0</v>
          </cell>
        </row>
        <row r="13595">
          <cell r="A13595" t="str">
            <v/>
          </cell>
          <cell r="B13595" t="str">
            <v/>
          </cell>
          <cell r="C13595">
            <v>0</v>
          </cell>
          <cell r="D13595" t="str">
            <v/>
          </cell>
          <cell r="E13595">
            <v>0</v>
          </cell>
          <cell r="F13595">
            <v>0</v>
          </cell>
          <cell r="G13595">
            <v>0</v>
          </cell>
        </row>
        <row r="13596">
          <cell r="A13596" t="str">
            <v/>
          </cell>
          <cell r="B13596" t="str">
            <v/>
          </cell>
          <cell r="C13596">
            <v>0</v>
          </cell>
          <cell r="D13596" t="str">
            <v/>
          </cell>
          <cell r="E13596">
            <v>0</v>
          </cell>
          <cell r="F13596">
            <v>0</v>
          </cell>
          <cell r="G13596">
            <v>0</v>
          </cell>
        </row>
        <row r="13597">
          <cell r="A13597">
            <v>0</v>
          </cell>
          <cell r="B13597">
            <v>0</v>
          </cell>
          <cell r="C13597">
            <v>0</v>
          </cell>
          <cell r="D13597">
            <v>0</v>
          </cell>
          <cell r="E13597">
            <v>0</v>
          </cell>
          <cell r="F13597" t="str">
            <v>Total C</v>
          </cell>
          <cell r="G13597">
            <v>0</v>
          </cell>
        </row>
        <row r="13598">
          <cell r="A13598">
            <v>0</v>
          </cell>
          <cell r="B13598">
            <v>0</v>
          </cell>
          <cell r="C13598">
            <v>0</v>
          </cell>
          <cell r="D13598">
            <v>0</v>
          </cell>
          <cell r="E13598">
            <v>0</v>
          </cell>
          <cell r="F13598">
            <v>0</v>
          </cell>
          <cell r="G13598">
            <v>0</v>
          </cell>
        </row>
        <row r="13599">
          <cell r="A13599" t="str">
            <v/>
          </cell>
          <cell r="B13599" t="str">
            <v/>
          </cell>
          <cell r="C13599">
            <v>0</v>
          </cell>
          <cell r="D13599" t="str">
            <v>Costo  Neto</v>
          </cell>
          <cell r="E13599">
            <v>0</v>
          </cell>
          <cell r="F13599" t="str">
            <v>Total D=A+B+C</v>
          </cell>
          <cell r="G13599">
            <v>0</v>
          </cell>
        </row>
        <row r="13601">
          <cell r="A13601" t="str">
            <v>ANALISIS DE PRECIOS</v>
          </cell>
          <cell r="B13601">
            <v>0</v>
          </cell>
          <cell r="C13601">
            <v>0</v>
          </cell>
          <cell r="D13601">
            <v>0</v>
          </cell>
          <cell r="E13601">
            <v>0</v>
          </cell>
          <cell r="F13601">
            <v>0</v>
          </cell>
          <cell r="G13601">
            <v>0</v>
          </cell>
        </row>
        <row r="13602">
          <cell r="A13602" t="str">
            <v>COMITENTE:</v>
          </cell>
          <cell r="B13602" t="str">
            <v>DIRECCIÓN DE ARQUITECTURA</v>
          </cell>
          <cell r="C13602">
            <v>0</v>
          </cell>
          <cell r="D13602">
            <v>0</v>
          </cell>
          <cell r="E13602">
            <v>0</v>
          </cell>
          <cell r="F13602">
            <v>0</v>
          </cell>
          <cell r="G13602">
            <v>0</v>
          </cell>
        </row>
        <row r="13603">
          <cell r="A13603" t="str">
            <v>CONTRATISTA:</v>
          </cell>
          <cell r="B13603" t="str">
            <v>FUNCIONALES SIGOP</v>
          </cell>
          <cell r="C13603">
            <v>0</v>
          </cell>
          <cell r="D13603">
            <v>0</v>
          </cell>
          <cell r="E13603">
            <v>0</v>
          </cell>
          <cell r="F13603">
            <v>0</v>
          </cell>
          <cell r="G13603">
            <v>0</v>
          </cell>
        </row>
        <row r="13604">
          <cell r="A13604" t="str">
            <v>OBRA:</v>
          </cell>
          <cell r="B13604" t="str">
            <v>PRUEBA PLANILLA DE MEDICION</v>
          </cell>
          <cell r="C13604">
            <v>0</v>
          </cell>
          <cell r="D13604">
            <v>0</v>
          </cell>
          <cell r="E13604">
            <v>0</v>
          </cell>
          <cell r="F13604" t="str">
            <v>PRECIOS A:</v>
          </cell>
          <cell r="G13604">
            <v>0</v>
          </cell>
        </row>
        <row r="13605">
          <cell r="A13605" t="str">
            <v>UBICACIÓN:</v>
          </cell>
          <cell r="B13605" t="str">
            <v>CENTRO CIVICO</v>
          </cell>
          <cell r="C13605">
            <v>0</v>
          </cell>
          <cell r="D13605">
            <v>0</v>
          </cell>
          <cell r="E13605">
            <v>0</v>
          </cell>
          <cell r="F13605">
            <v>0</v>
          </cell>
          <cell r="G13605">
            <v>0</v>
          </cell>
        </row>
        <row r="13606">
          <cell r="A13606" t="str">
            <v>RUBRO:</v>
          </cell>
          <cell r="B13606" t="str">
            <v/>
          </cell>
          <cell r="C13606" t="str">
            <v/>
          </cell>
          <cell r="D13606">
            <v>0</v>
          </cell>
          <cell r="E13606">
            <v>0</v>
          </cell>
          <cell r="F13606">
            <v>0</v>
          </cell>
          <cell r="G13606">
            <v>0</v>
          </cell>
        </row>
        <row r="13607">
          <cell r="A13607" t="str">
            <v>ITEM:</v>
          </cell>
          <cell r="B13607" t="str">
            <v/>
          </cell>
          <cell r="C13607" t="str">
            <v/>
          </cell>
          <cell r="D13607">
            <v>0</v>
          </cell>
          <cell r="E13607">
            <v>0</v>
          </cell>
          <cell r="F13607" t="str">
            <v>UNIDAD:</v>
          </cell>
          <cell r="G13607" t="str">
            <v/>
          </cell>
        </row>
        <row r="13608">
          <cell r="A13608">
            <v>0</v>
          </cell>
          <cell r="B13608">
            <v>0</v>
          </cell>
          <cell r="C13608">
            <v>0</v>
          </cell>
          <cell r="D13608">
            <v>0</v>
          </cell>
          <cell r="E13608">
            <v>0</v>
          </cell>
          <cell r="F13608">
            <v>0</v>
          </cell>
          <cell r="G13608">
            <v>0</v>
          </cell>
        </row>
        <row r="13609">
          <cell r="A13609" t="str">
            <v>DATOS REDETERMINACION</v>
          </cell>
          <cell r="B13609">
            <v>0</v>
          </cell>
          <cell r="C13609" t="str">
            <v>DESIGNACION</v>
          </cell>
          <cell r="D13609" t="str">
            <v>U</v>
          </cell>
          <cell r="E13609" t="str">
            <v>Cantidad</v>
          </cell>
          <cell r="F13609" t="str">
            <v>$ Unitarios</v>
          </cell>
          <cell r="G13609" t="str">
            <v>$ Parcial</v>
          </cell>
        </row>
        <row r="13610">
          <cell r="A13610" t="str">
            <v>CÓDIGO</v>
          </cell>
          <cell r="B13610" t="str">
            <v>DESCRIPCIÓN</v>
          </cell>
          <cell r="C13610">
            <v>0</v>
          </cell>
          <cell r="D13610">
            <v>0</v>
          </cell>
          <cell r="E13610">
            <v>0</v>
          </cell>
          <cell r="F13610">
            <v>0</v>
          </cell>
          <cell r="G13610">
            <v>0</v>
          </cell>
        </row>
        <row r="13611">
          <cell r="A13611">
            <v>0</v>
          </cell>
          <cell r="B13611">
            <v>0</v>
          </cell>
          <cell r="C13611" t="str">
            <v>A - MATERIALES</v>
          </cell>
          <cell r="D13611">
            <v>0</v>
          </cell>
          <cell r="E13611">
            <v>0</v>
          </cell>
          <cell r="F13611">
            <v>0</v>
          </cell>
          <cell r="G13611">
            <v>0</v>
          </cell>
        </row>
        <row r="13612">
          <cell r="A13612" t="str">
            <v/>
          </cell>
          <cell r="B13612" t="str">
            <v/>
          </cell>
          <cell r="C13612">
            <v>0</v>
          </cell>
          <cell r="D13612" t="str">
            <v/>
          </cell>
          <cell r="E13612">
            <v>0</v>
          </cell>
          <cell r="F13612">
            <v>0</v>
          </cell>
          <cell r="G13612">
            <v>0</v>
          </cell>
        </row>
        <row r="13613">
          <cell r="A13613" t="str">
            <v/>
          </cell>
          <cell r="B13613" t="str">
            <v/>
          </cell>
          <cell r="C13613">
            <v>0</v>
          </cell>
          <cell r="D13613" t="str">
            <v/>
          </cell>
          <cell r="E13613">
            <v>0</v>
          </cell>
          <cell r="F13613">
            <v>0</v>
          </cell>
          <cell r="G13613">
            <v>0</v>
          </cell>
        </row>
        <row r="13614">
          <cell r="A13614" t="str">
            <v/>
          </cell>
          <cell r="B13614" t="str">
            <v/>
          </cell>
          <cell r="C13614">
            <v>0</v>
          </cell>
          <cell r="D13614" t="str">
            <v/>
          </cell>
          <cell r="E13614">
            <v>0</v>
          </cell>
          <cell r="F13614">
            <v>0</v>
          </cell>
          <cell r="G13614">
            <v>0</v>
          </cell>
        </row>
        <row r="13615">
          <cell r="A13615" t="str">
            <v/>
          </cell>
          <cell r="B13615" t="str">
            <v/>
          </cell>
          <cell r="C13615">
            <v>0</v>
          </cell>
          <cell r="D13615" t="str">
            <v/>
          </cell>
          <cell r="E13615">
            <v>0</v>
          </cell>
          <cell r="F13615">
            <v>0</v>
          </cell>
          <cell r="G13615">
            <v>0</v>
          </cell>
        </row>
        <row r="13616">
          <cell r="A13616" t="str">
            <v/>
          </cell>
          <cell r="B13616" t="str">
            <v/>
          </cell>
          <cell r="C13616">
            <v>0</v>
          </cell>
          <cell r="D13616" t="str">
            <v/>
          </cell>
          <cell r="E13616">
            <v>0</v>
          </cell>
          <cell r="F13616">
            <v>0</v>
          </cell>
          <cell r="G13616">
            <v>0</v>
          </cell>
        </row>
        <row r="13617">
          <cell r="A13617" t="str">
            <v/>
          </cell>
          <cell r="B13617" t="str">
            <v/>
          </cell>
          <cell r="C13617">
            <v>0</v>
          </cell>
          <cell r="D13617" t="str">
            <v/>
          </cell>
          <cell r="E13617">
            <v>0</v>
          </cell>
          <cell r="F13617">
            <v>0</v>
          </cell>
          <cell r="G13617">
            <v>0</v>
          </cell>
        </row>
        <row r="13618">
          <cell r="A13618" t="str">
            <v/>
          </cell>
          <cell r="B13618" t="str">
            <v/>
          </cell>
          <cell r="C13618">
            <v>0</v>
          </cell>
          <cell r="D13618" t="str">
            <v/>
          </cell>
          <cell r="E13618">
            <v>0</v>
          </cell>
          <cell r="F13618">
            <v>0</v>
          </cell>
          <cell r="G13618">
            <v>0</v>
          </cell>
        </row>
        <row r="13619">
          <cell r="A13619" t="str">
            <v/>
          </cell>
          <cell r="B13619" t="str">
            <v/>
          </cell>
          <cell r="C13619">
            <v>0</v>
          </cell>
          <cell r="D13619" t="str">
            <v/>
          </cell>
          <cell r="E13619">
            <v>0</v>
          </cell>
          <cell r="F13619">
            <v>0</v>
          </cell>
          <cell r="G13619">
            <v>0</v>
          </cell>
        </row>
        <row r="13620">
          <cell r="A13620" t="str">
            <v/>
          </cell>
          <cell r="B13620" t="str">
            <v/>
          </cell>
          <cell r="C13620">
            <v>0</v>
          </cell>
          <cell r="D13620" t="str">
            <v/>
          </cell>
          <cell r="E13620">
            <v>0</v>
          </cell>
          <cell r="F13620">
            <v>0</v>
          </cell>
          <cell r="G13620">
            <v>0</v>
          </cell>
        </row>
        <row r="13621">
          <cell r="A13621" t="str">
            <v/>
          </cell>
          <cell r="B13621" t="str">
            <v/>
          </cell>
          <cell r="C13621">
            <v>0</v>
          </cell>
          <cell r="D13621" t="str">
            <v/>
          </cell>
          <cell r="E13621">
            <v>0</v>
          </cell>
          <cell r="F13621">
            <v>0</v>
          </cell>
          <cell r="G13621">
            <v>0</v>
          </cell>
        </row>
        <row r="13622">
          <cell r="A13622" t="str">
            <v/>
          </cell>
          <cell r="B13622" t="str">
            <v/>
          </cell>
          <cell r="C13622">
            <v>0</v>
          </cell>
          <cell r="D13622" t="str">
            <v/>
          </cell>
          <cell r="E13622">
            <v>0</v>
          </cell>
          <cell r="F13622">
            <v>0</v>
          </cell>
          <cell r="G13622">
            <v>0</v>
          </cell>
        </row>
        <row r="13623">
          <cell r="A13623" t="str">
            <v/>
          </cell>
          <cell r="B13623" t="str">
            <v/>
          </cell>
          <cell r="C13623">
            <v>0</v>
          </cell>
          <cell r="D13623" t="str">
            <v/>
          </cell>
          <cell r="E13623">
            <v>0</v>
          </cell>
          <cell r="F13623">
            <v>0</v>
          </cell>
          <cell r="G13623">
            <v>0</v>
          </cell>
        </row>
        <row r="13624">
          <cell r="A13624" t="str">
            <v/>
          </cell>
          <cell r="B13624" t="str">
            <v/>
          </cell>
          <cell r="C13624">
            <v>0</v>
          </cell>
          <cell r="D13624" t="str">
            <v/>
          </cell>
          <cell r="E13624">
            <v>0</v>
          </cell>
          <cell r="F13624">
            <v>0</v>
          </cell>
          <cell r="G13624">
            <v>0</v>
          </cell>
        </row>
        <row r="13625">
          <cell r="A13625" t="str">
            <v/>
          </cell>
          <cell r="B13625" t="str">
            <v/>
          </cell>
          <cell r="C13625">
            <v>0</v>
          </cell>
          <cell r="D13625" t="str">
            <v/>
          </cell>
          <cell r="E13625">
            <v>0</v>
          </cell>
          <cell r="F13625">
            <v>0</v>
          </cell>
          <cell r="G13625">
            <v>0</v>
          </cell>
        </row>
        <row r="13626">
          <cell r="A13626">
            <v>0</v>
          </cell>
          <cell r="B13626">
            <v>0</v>
          </cell>
          <cell r="C13626">
            <v>0</v>
          </cell>
          <cell r="D13626">
            <v>0</v>
          </cell>
          <cell r="E13626">
            <v>0</v>
          </cell>
          <cell r="F13626" t="str">
            <v>Total A</v>
          </cell>
          <cell r="G13626">
            <v>0</v>
          </cell>
        </row>
        <row r="13627">
          <cell r="A13627">
            <v>0</v>
          </cell>
          <cell r="B13627">
            <v>0</v>
          </cell>
          <cell r="C13627" t="str">
            <v>B - MANO DE OBRA</v>
          </cell>
          <cell r="D13627">
            <v>0</v>
          </cell>
          <cell r="E13627">
            <v>0</v>
          </cell>
          <cell r="F13627">
            <v>0</v>
          </cell>
          <cell r="G13627">
            <v>0</v>
          </cell>
        </row>
        <row r="13628">
          <cell r="A13628" t="str">
            <v/>
          </cell>
          <cell r="B13628">
            <v>0</v>
          </cell>
          <cell r="C13628">
            <v>0</v>
          </cell>
          <cell r="D13628" t="str">
            <v/>
          </cell>
          <cell r="E13628">
            <v>0</v>
          </cell>
          <cell r="F13628">
            <v>0</v>
          </cell>
          <cell r="G13628">
            <v>0</v>
          </cell>
        </row>
        <row r="13629">
          <cell r="A13629" t="str">
            <v/>
          </cell>
          <cell r="B13629">
            <v>0</v>
          </cell>
          <cell r="C13629">
            <v>0</v>
          </cell>
          <cell r="D13629" t="str">
            <v/>
          </cell>
          <cell r="E13629">
            <v>0</v>
          </cell>
          <cell r="F13629">
            <v>0</v>
          </cell>
          <cell r="G13629">
            <v>0</v>
          </cell>
        </row>
        <row r="13630">
          <cell r="A13630" t="str">
            <v/>
          </cell>
          <cell r="B13630">
            <v>0</v>
          </cell>
          <cell r="C13630">
            <v>0</v>
          </cell>
          <cell r="D13630" t="str">
            <v/>
          </cell>
          <cell r="E13630">
            <v>0</v>
          </cell>
          <cell r="F13630">
            <v>0</v>
          </cell>
          <cell r="G13630">
            <v>0</v>
          </cell>
        </row>
        <row r="13631">
          <cell r="A13631" t="str">
            <v/>
          </cell>
          <cell r="B13631">
            <v>0</v>
          </cell>
          <cell r="C13631">
            <v>0</v>
          </cell>
          <cell r="D13631" t="str">
            <v/>
          </cell>
          <cell r="E13631">
            <v>0</v>
          </cell>
          <cell r="F13631">
            <v>0</v>
          </cell>
          <cell r="G13631">
            <v>0</v>
          </cell>
        </row>
        <row r="13632">
          <cell r="A13632" t="str">
            <v/>
          </cell>
          <cell r="B13632">
            <v>0</v>
          </cell>
          <cell r="C13632">
            <v>0</v>
          </cell>
          <cell r="D13632" t="str">
            <v/>
          </cell>
          <cell r="E13632">
            <v>0</v>
          </cell>
          <cell r="F13632">
            <v>0</v>
          </cell>
          <cell r="G13632">
            <v>0</v>
          </cell>
        </row>
        <row r="13633">
          <cell r="A13633" t="str">
            <v/>
          </cell>
          <cell r="B13633">
            <v>0</v>
          </cell>
          <cell r="C13633">
            <v>0</v>
          </cell>
          <cell r="D13633" t="str">
            <v/>
          </cell>
          <cell r="E13633">
            <v>0</v>
          </cell>
          <cell r="F13633">
            <v>0</v>
          </cell>
          <cell r="G13633">
            <v>0</v>
          </cell>
        </row>
        <row r="13634">
          <cell r="A13634" t="str">
            <v/>
          </cell>
          <cell r="B13634">
            <v>0</v>
          </cell>
          <cell r="C13634">
            <v>0</v>
          </cell>
          <cell r="D13634" t="str">
            <v/>
          </cell>
          <cell r="E13634">
            <v>0</v>
          </cell>
          <cell r="F13634">
            <v>0</v>
          </cell>
          <cell r="G13634">
            <v>0</v>
          </cell>
        </row>
        <row r="13635">
          <cell r="A13635" t="str">
            <v/>
          </cell>
          <cell r="B13635">
            <v>0</v>
          </cell>
          <cell r="C13635">
            <v>0</v>
          </cell>
          <cell r="D13635" t="str">
            <v/>
          </cell>
          <cell r="E13635">
            <v>0</v>
          </cell>
          <cell r="F13635">
            <v>0</v>
          </cell>
          <cell r="G13635">
            <v>0</v>
          </cell>
        </row>
        <row r="13636">
          <cell r="A13636">
            <v>0</v>
          </cell>
          <cell r="B13636">
            <v>0</v>
          </cell>
          <cell r="C13636">
            <v>0</v>
          </cell>
          <cell r="D13636">
            <v>0</v>
          </cell>
          <cell r="E13636">
            <v>0</v>
          </cell>
          <cell r="F13636" t="str">
            <v>Total B</v>
          </cell>
          <cell r="G13636">
            <v>0</v>
          </cell>
        </row>
        <row r="13637">
          <cell r="A13637">
            <v>0</v>
          </cell>
          <cell r="B13637">
            <v>0</v>
          </cell>
          <cell r="C13637" t="str">
            <v>C - EQUIPOS</v>
          </cell>
          <cell r="D13637">
            <v>0</v>
          </cell>
          <cell r="E13637">
            <v>0</v>
          </cell>
          <cell r="F13637">
            <v>0</v>
          </cell>
          <cell r="G13637">
            <v>0</v>
          </cell>
        </row>
        <row r="13638">
          <cell r="A13638" t="str">
            <v/>
          </cell>
          <cell r="B13638" t="str">
            <v/>
          </cell>
          <cell r="C13638">
            <v>0</v>
          </cell>
          <cell r="D13638" t="str">
            <v/>
          </cell>
          <cell r="E13638">
            <v>0</v>
          </cell>
          <cell r="F13638">
            <v>0</v>
          </cell>
          <cell r="G13638">
            <v>0</v>
          </cell>
        </row>
        <row r="13639">
          <cell r="A13639" t="str">
            <v/>
          </cell>
          <cell r="B13639" t="str">
            <v/>
          </cell>
          <cell r="C13639">
            <v>0</v>
          </cell>
          <cell r="D13639" t="str">
            <v/>
          </cell>
          <cell r="E13639">
            <v>0</v>
          </cell>
          <cell r="F13639">
            <v>0</v>
          </cell>
          <cell r="G13639">
            <v>0</v>
          </cell>
        </row>
        <row r="13640">
          <cell r="A13640" t="str">
            <v/>
          </cell>
          <cell r="B13640" t="str">
            <v/>
          </cell>
          <cell r="C13640">
            <v>0</v>
          </cell>
          <cell r="D13640" t="str">
            <v/>
          </cell>
          <cell r="E13640">
            <v>0</v>
          </cell>
          <cell r="F13640">
            <v>0</v>
          </cell>
          <cell r="G13640">
            <v>0</v>
          </cell>
        </row>
        <row r="13641">
          <cell r="A13641" t="str">
            <v/>
          </cell>
          <cell r="B13641" t="str">
            <v/>
          </cell>
          <cell r="C13641">
            <v>0</v>
          </cell>
          <cell r="D13641" t="str">
            <v/>
          </cell>
          <cell r="E13641">
            <v>0</v>
          </cell>
          <cell r="F13641">
            <v>0</v>
          </cell>
          <cell r="G13641">
            <v>0</v>
          </cell>
        </row>
        <row r="13642">
          <cell r="A13642" t="str">
            <v/>
          </cell>
          <cell r="B13642" t="str">
            <v/>
          </cell>
          <cell r="C13642">
            <v>0</v>
          </cell>
          <cell r="D13642" t="str">
            <v/>
          </cell>
          <cell r="E13642">
            <v>0</v>
          </cell>
          <cell r="F13642">
            <v>0</v>
          </cell>
          <cell r="G13642">
            <v>0</v>
          </cell>
        </row>
        <row r="13643">
          <cell r="A13643" t="str">
            <v/>
          </cell>
          <cell r="B13643" t="str">
            <v/>
          </cell>
          <cell r="C13643">
            <v>0</v>
          </cell>
          <cell r="D13643" t="str">
            <v/>
          </cell>
          <cell r="E13643">
            <v>0</v>
          </cell>
          <cell r="F13643">
            <v>0</v>
          </cell>
          <cell r="G13643">
            <v>0</v>
          </cell>
        </row>
        <row r="13644">
          <cell r="A13644" t="str">
            <v/>
          </cell>
          <cell r="B13644" t="str">
            <v/>
          </cell>
          <cell r="C13644">
            <v>0</v>
          </cell>
          <cell r="D13644" t="str">
            <v/>
          </cell>
          <cell r="E13644">
            <v>0</v>
          </cell>
          <cell r="F13644">
            <v>0</v>
          </cell>
          <cell r="G13644">
            <v>0</v>
          </cell>
        </row>
        <row r="13645">
          <cell r="A13645" t="str">
            <v/>
          </cell>
          <cell r="B13645" t="str">
            <v/>
          </cell>
          <cell r="C13645">
            <v>0</v>
          </cell>
          <cell r="D13645" t="str">
            <v/>
          </cell>
          <cell r="E13645">
            <v>0</v>
          </cell>
          <cell r="F13645">
            <v>0</v>
          </cell>
          <cell r="G13645">
            <v>0</v>
          </cell>
        </row>
        <row r="13646">
          <cell r="A13646" t="str">
            <v/>
          </cell>
          <cell r="B13646" t="str">
            <v/>
          </cell>
          <cell r="C13646">
            <v>0</v>
          </cell>
          <cell r="D13646" t="str">
            <v/>
          </cell>
          <cell r="E13646">
            <v>0</v>
          </cell>
          <cell r="F13646">
            <v>0</v>
          </cell>
          <cell r="G13646">
            <v>0</v>
          </cell>
        </row>
        <row r="13647">
          <cell r="A13647">
            <v>0</v>
          </cell>
          <cell r="B13647">
            <v>0</v>
          </cell>
          <cell r="C13647">
            <v>0</v>
          </cell>
          <cell r="D13647">
            <v>0</v>
          </cell>
          <cell r="E13647">
            <v>0</v>
          </cell>
          <cell r="F13647" t="str">
            <v>Total C</v>
          </cell>
          <cell r="G13647">
            <v>0</v>
          </cell>
        </row>
        <row r="13648">
          <cell r="A13648">
            <v>0</v>
          </cell>
          <cell r="B13648">
            <v>0</v>
          </cell>
          <cell r="C13648">
            <v>0</v>
          </cell>
          <cell r="D13648">
            <v>0</v>
          </cell>
          <cell r="E13648">
            <v>0</v>
          </cell>
          <cell r="F13648">
            <v>0</v>
          </cell>
          <cell r="G13648">
            <v>0</v>
          </cell>
        </row>
        <row r="13649">
          <cell r="A13649" t="str">
            <v/>
          </cell>
          <cell r="B13649" t="str">
            <v/>
          </cell>
          <cell r="C13649">
            <v>0</v>
          </cell>
          <cell r="D13649" t="str">
            <v>Costo  Neto</v>
          </cell>
          <cell r="E13649">
            <v>0</v>
          </cell>
          <cell r="F13649" t="str">
            <v>Total D=A+B+C</v>
          </cell>
          <cell r="G13649">
            <v>0</v>
          </cell>
        </row>
        <row r="13651">
          <cell r="A13651" t="str">
            <v>ANALISIS DE PRECIOS</v>
          </cell>
          <cell r="B13651">
            <v>0</v>
          </cell>
          <cell r="C13651">
            <v>0</v>
          </cell>
          <cell r="D13651">
            <v>0</v>
          </cell>
          <cell r="E13651">
            <v>0</v>
          </cell>
          <cell r="F13651">
            <v>0</v>
          </cell>
          <cell r="G13651">
            <v>0</v>
          </cell>
        </row>
        <row r="13652">
          <cell r="A13652" t="str">
            <v>COMITENTE:</v>
          </cell>
          <cell r="B13652" t="str">
            <v>DIRECCIÓN DE ARQUITECTURA</v>
          </cell>
          <cell r="C13652">
            <v>0</v>
          </cell>
          <cell r="D13652">
            <v>0</v>
          </cell>
          <cell r="E13652">
            <v>0</v>
          </cell>
          <cell r="F13652">
            <v>0</v>
          </cell>
          <cell r="G13652">
            <v>0</v>
          </cell>
        </row>
        <row r="13653">
          <cell r="A13653" t="str">
            <v>CONTRATISTA:</v>
          </cell>
          <cell r="B13653" t="str">
            <v>FUNCIONALES SIGOP</v>
          </cell>
          <cell r="C13653">
            <v>0</v>
          </cell>
          <cell r="D13653">
            <v>0</v>
          </cell>
          <cell r="E13653">
            <v>0</v>
          </cell>
          <cell r="F13653">
            <v>0</v>
          </cell>
          <cell r="G13653">
            <v>0</v>
          </cell>
        </row>
        <row r="13654">
          <cell r="A13654" t="str">
            <v>OBRA:</v>
          </cell>
          <cell r="B13654" t="str">
            <v>PRUEBA PLANILLA DE MEDICION</v>
          </cell>
          <cell r="C13654">
            <v>0</v>
          </cell>
          <cell r="D13654">
            <v>0</v>
          </cell>
          <cell r="E13654">
            <v>0</v>
          </cell>
          <cell r="F13654" t="str">
            <v>PRECIOS A:</v>
          </cell>
          <cell r="G13654">
            <v>0</v>
          </cell>
        </row>
        <row r="13655">
          <cell r="A13655" t="str">
            <v>UBICACIÓN:</v>
          </cell>
          <cell r="B13655" t="str">
            <v>CENTRO CIVICO</v>
          </cell>
          <cell r="C13655">
            <v>0</v>
          </cell>
          <cell r="D13655">
            <v>0</v>
          </cell>
          <cell r="E13655">
            <v>0</v>
          </cell>
          <cell r="F13655">
            <v>0</v>
          </cell>
          <cell r="G13655">
            <v>0</v>
          </cell>
        </row>
        <row r="13656">
          <cell r="A13656" t="str">
            <v>RUBRO:</v>
          </cell>
          <cell r="B13656" t="str">
            <v/>
          </cell>
          <cell r="C13656" t="str">
            <v/>
          </cell>
          <cell r="D13656">
            <v>0</v>
          </cell>
          <cell r="E13656">
            <v>0</v>
          </cell>
          <cell r="F13656">
            <v>0</v>
          </cell>
          <cell r="G13656">
            <v>0</v>
          </cell>
        </row>
        <row r="13657">
          <cell r="A13657" t="str">
            <v>ITEM:</v>
          </cell>
          <cell r="B13657" t="str">
            <v/>
          </cell>
          <cell r="C13657" t="str">
            <v/>
          </cell>
          <cell r="D13657">
            <v>0</v>
          </cell>
          <cell r="E13657">
            <v>0</v>
          </cell>
          <cell r="F13657" t="str">
            <v>UNIDAD:</v>
          </cell>
          <cell r="G13657" t="str">
            <v/>
          </cell>
        </row>
        <row r="13658">
          <cell r="A13658">
            <v>0</v>
          </cell>
          <cell r="B13658">
            <v>0</v>
          </cell>
          <cell r="C13658">
            <v>0</v>
          </cell>
          <cell r="D13658">
            <v>0</v>
          </cell>
          <cell r="E13658">
            <v>0</v>
          </cell>
          <cell r="F13658">
            <v>0</v>
          </cell>
          <cell r="G13658">
            <v>0</v>
          </cell>
        </row>
        <row r="13659">
          <cell r="A13659" t="str">
            <v>DATOS REDETERMINACION</v>
          </cell>
          <cell r="B13659">
            <v>0</v>
          </cell>
          <cell r="C13659" t="str">
            <v>DESIGNACION</v>
          </cell>
          <cell r="D13659" t="str">
            <v>U</v>
          </cell>
          <cell r="E13659" t="str">
            <v>Cantidad</v>
          </cell>
          <cell r="F13659" t="str">
            <v>$ Unitarios</v>
          </cell>
          <cell r="G13659" t="str">
            <v>$ Parcial</v>
          </cell>
        </row>
        <row r="13660">
          <cell r="A13660" t="str">
            <v>CÓDIGO</v>
          </cell>
          <cell r="B13660" t="str">
            <v>DESCRIPCIÓN</v>
          </cell>
          <cell r="C13660">
            <v>0</v>
          </cell>
          <cell r="D13660">
            <v>0</v>
          </cell>
          <cell r="E13660">
            <v>0</v>
          </cell>
          <cell r="F13660">
            <v>0</v>
          </cell>
          <cell r="G13660">
            <v>0</v>
          </cell>
        </row>
        <row r="13661">
          <cell r="A13661">
            <v>0</v>
          </cell>
          <cell r="B13661">
            <v>0</v>
          </cell>
          <cell r="C13661" t="str">
            <v>A - MATERIALES</v>
          </cell>
          <cell r="D13661">
            <v>0</v>
          </cell>
          <cell r="E13661">
            <v>0</v>
          </cell>
          <cell r="F13661">
            <v>0</v>
          </cell>
          <cell r="G13661">
            <v>0</v>
          </cell>
        </row>
        <row r="13662">
          <cell r="A13662" t="str">
            <v/>
          </cell>
          <cell r="B13662" t="str">
            <v/>
          </cell>
          <cell r="C13662">
            <v>0</v>
          </cell>
          <cell r="D13662" t="str">
            <v/>
          </cell>
          <cell r="E13662">
            <v>0</v>
          </cell>
          <cell r="F13662">
            <v>0</v>
          </cell>
          <cell r="G13662">
            <v>0</v>
          </cell>
        </row>
        <row r="13663">
          <cell r="A13663" t="str">
            <v/>
          </cell>
          <cell r="B13663" t="str">
            <v/>
          </cell>
          <cell r="C13663">
            <v>0</v>
          </cell>
          <cell r="D13663" t="str">
            <v/>
          </cell>
          <cell r="E13663">
            <v>0</v>
          </cell>
          <cell r="F13663">
            <v>0</v>
          </cell>
          <cell r="G13663">
            <v>0</v>
          </cell>
        </row>
        <row r="13664">
          <cell r="A13664" t="str">
            <v/>
          </cell>
          <cell r="B13664" t="str">
            <v/>
          </cell>
          <cell r="C13664">
            <v>0</v>
          </cell>
          <cell r="D13664" t="str">
            <v/>
          </cell>
          <cell r="E13664">
            <v>0</v>
          </cell>
          <cell r="F13664">
            <v>0</v>
          </cell>
          <cell r="G13664">
            <v>0</v>
          </cell>
        </row>
        <row r="13665">
          <cell r="A13665" t="str">
            <v/>
          </cell>
          <cell r="B13665" t="str">
            <v/>
          </cell>
          <cell r="C13665">
            <v>0</v>
          </cell>
          <cell r="D13665" t="str">
            <v/>
          </cell>
          <cell r="E13665">
            <v>0</v>
          </cell>
          <cell r="F13665">
            <v>0</v>
          </cell>
          <cell r="G13665">
            <v>0</v>
          </cell>
        </row>
        <row r="13666">
          <cell r="A13666" t="str">
            <v/>
          </cell>
          <cell r="B13666" t="str">
            <v/>
          </cell>
          <cell r="C13666">
            <v>0</v>
          </cell>
          <cell r="D13666" t="str">
            <v/>
          </cell>
          <cell r="E13666">
            <v>0</v>
          </cell>
          <cell r="F13666">
            <v>0</v>
          </cell>
          <cell r="G13666">
            <v>0</v>
          </cell>
        </row>
        <row r="13667">
          <cell r="A13667" t="str">
            <v/>
          </cell>
          <cell r="B13667" t="str">
            <v/>
          </cell>
          <cell r="C13667">
            <v>0</v>
          </cell>
          <cell r="D13667" t="str">
            <v/>
          </cell>
          <cell r="E13667">
            <v>0</v>
          </cell>
          <cell r="F13667">
            <v>0</v>
          </cell>
          <cell r="G13667">
            <v>0</v>
          </cell>
        </row>
        <row r="13668">
          <cell r="A13668" t="str">
            <v/>
          </cell>
          <cell r="B13668" t="str">
            <v/>
          </cell>
          <cell r="C13668">
            <v>0</v>
          </cell>
          <cell r="D13668" t="str">
            <v/>
          </cell>
          <cell r="E13668">
            <v>0</v>
          </cell>
          <cell r="F13668">
            <v>0</v>
          </cell>
          <cell r="G13668">
            <v>0</v>
          </cell>
        </row>
        <row r="13669">
          <cell r="A13669" t="str">
            <v/>
          </cell>
          <cell r="B13669" t="str">
            <v/>
          </cell>
          <cell r="C13669">
            <v>0</v>
          </cell>
          <cell r="D13669" t="str">
            <v/>
          </cell>
          <cell r="E13669">
            <v>0</v>
          </cell>
          <cell r="F13669">
            <v>0</v>
          </cell>
          <cell r="G13669">
            <v>0</v>
          </cell>
        </row>
        <row r="13670">
          <cell r="A13670" t="str">
            <v/>
          </cell>
          <cell r="B13670" t="str">
            <v/>
          </cell>
          <cell r="C13670">
            <v>0</v>
          </cell>
          <cell r="D13670" t="str">
            <v/>
          </cell>
          <cell r="E13670">
            <v>0</v>
          </cell>
          <cell r="F13670">
            <v>0</v>
          </cell>
          <cell r="G13670">
            <v>0</v>
          </cell>
        </row>
        <row r="13671">
          <cell r="A13671" t="str">
            <v/>
          </cell>
          <cell r="B13671" t="str">
            <v/>
          </cell>
          <cell r="C13671">
            <v>0</v>
          </cell>
          <cell r="D13671" t="str">
            <v/>
          </cell>
          <cell r="E13671">
            <v>0</v>
          </cell>
          <cell r="F13671">
            <v>0</v>
          </cell>
          <cell r="G13671">
            <v>0</v>
          </cell>
        </row>
        <row r="13672">
          <cell r="A13672" t="str">
            <v/>
          </cell>
          <cell r="B13672" t="str">
            <v/>
          </cell>
          <cell r="C13672">
            <v>0</v>
          </cell>
          <cell r="D13672" t="str">
            <v/>
          </cell>
          <cell r="E13672">
            <v>0</v>
          </cell>
          <cell r="F13672">
            <v>0</v>
          </cell>
          <cell r="G13672">
            <v>0</v>
          </cell>
        </row>
        <row r="13673">
          <cell r="A13673" t="str">
            <v/>
          </cell>
          <cell r="B13673" t="str">
            <v/>
          </cell>
          <cell r="C13673">
            <v>0</v>
          </cell>
          <cell r="D13673" t="str">
            <v/>
          </cell>
          <cell r="E13673">
            <v>0</v>
          </cell>
          <cell r="F13673">
            <v>0</v>
          </cell>
          <cell r="G13673">
            <v>0</v>
          </cell>
        </row>
        <row r="13674">
          <cell r="A13674" t="str">
            <v/>
          </cell>
          <cell r="B13674" t="str">
            <v/>
          </cell>
          <cell r="C13674">
            <v>0</v>
          </cell>
          <cell r="D13674" t="str">
            <v/>
          </cell>
          <cell r="E13674">
            <v>0</v>
          </cell>
          <cell r="F13674">
            <v>0</v>
          </cell>
          <cell r="G13674">
            <v>0</v>
          </cell>
        </row>
        <row r="13675">
          <cell r="A13675" t="str">
            <v/>
          </cell>
          <cell r="B13675" t="str">
            <v/>
          </cell>
          <cell r="C13675">
            <v>0</v>
          </cell>
          <cell r="D13675" t="str">
            <v/>
          </cell>
          <cell r="E13675">
            <v>0</v>
          </cell>
          <cell r="F13675">
            <v>0</v>
          </cell>
          <cell r="G13675">
            <v>0</v>
          </cell>
        </row>
        <row r="13676">
          <cell r="A13676">
            <v>0</v>
          </cell>
          <cell r="B13676">
            <v>0</v>
          </cell>
          <cell r="C13676">
            <v>0</v>
          </cell>
          <cell r="D13676">
            <v>0</v>
          </cell>
          <cell r="E13676">
            <v>0</v>
          </cell>
          <cell r="F13676" t="str">
            <v>Total A</v>
          </cell>
          <cell r="G13676">
            <v>0</v>
          </cell>
        </row>
        <row r="13677">
          <cell r="A13677">
            <v>0</v>
          </cell>
          <cell r="B13677">
            <v>0</v>
          </cell>
          <cell r="C13677" t="str">
            <v>B - MANO DE OBRA</v>
          </cell>
          <cell r="D13677">
            <v>0</v>
          </cell>
          <cell r="E13677">
            <v>0</v>
          </cell>
          <cell r="F13677">
            <v>0</v>
          </cell>
          <cell r="G13677">
            <v>0</v>
          </cell>
        </row>
        <row r="13678">
          <cell r="A13678" t="str">
            <v/>
          </cell>
          <cell r="B13678">
            <v>0</v>
          </cell>
          <cell r="C13678">
            <v>0</v>
          </cell>
          <cell r="D13678" t="str">
            <v/>
          </cell>
          <cell r="E13678">
            <v>0</v>
          </cell>
          <cell r="F13678">
            <v>0</v>
          </cell>
          <cell r="G13678">
            <v>0</v>
          </cell>
        </row>
        <row r="13679">
          <cell r="A13679" t="str">
            <v/>
          </cell>
          <cell r="B13679">
            <v>0</v>
          </cell>
          <cell r="C13679">
            <v>0</v>
          </cell>
          <cell r="D13679" t="str">
            <v/>
          </cell>
          <cell r="E13679">
            <v>0</v>
          </cell>
          <cell r="F13679">
            <v>0</v>
          </cell>
          <cell r="G13679">
            <v>0</v>
          </cell>
        </row>
        <row r="13680">
          <cell r="A13680" t="str">
            <v/>
          </cell>
          <cell r="B13680">
            <v>0</v>
          </cell>
          <cell r="C13680">
            <v>0</v>
          </cell>
          <cell r="D13680" t="str">
            <v/>
          </cell>
          <cell r="E13680">
            <v>0</v>
          </cell>
          <cell r="F13680">
            <v>0</v>
          </cell>
          <cell r="G13680">
            <v>0</v>
          </cell>
        </row>
        <row r="13681">
          <cell r="A13681" t="str">
            <v/>
          </cell>
          <cell r="B13681">
            <v>0</v>
          </cell>
          <cell r="C13681">
            <v>0</v>
          </cell>
          <cell r="D13681" t="str">
            <v/>
          </cell>
          <cell r="E13681">
            <v>0</v>
          </cell>
          <cell r="F13681">
            <v>0</v>
          </cell>
          <cell r="G13681">
            <v>0</v>
          </cell>
        </row>
        <row r="13682">
          <cell r="A13682" t="str">
            <v/>
          </cell>
          <cell r="B13682">
            <v>0</v>
          </cell>
          <cell r="C13682">
            <v>0</v>
          </cell>
          <cell r="D13682" t="str">
            <v/>
          </cell>
          <cell r="E13682">
            <v>0</v>
          </cell>
          <cell r="F13682">
            <v>0</v>
          </cell>
          <cell r="G13682">
            <v>0</v>
          </cell>
        </row>
        <row r="13683">
          <cell r="A13683" t="str">
            <v/>
          </cell>
          <cell r="B13683">
            <v>0</v>
          </cell>
          <cell r="C13683">
            <v>0</v>
          </cell>
          <cell r="D13683" t="str">
            <v/>
          </cell>
          <cell r="E13683">
            <v>0</v>
          </cell>
          <cell r="F13683">
            <v>0</v>
          </cell>
          <cell r="G13683">
            <v>0</v>
          </cell>
        </row>
        <row r="13684">
          <cell r="A13684" t="str">
            <v/>
          </cell>
          <cell r="B13684">
            <v>0</v>
          </cell>
          <cell r="C13684">
            <v>0</v>
          </cell>
          <cell r="D13684" t="str">
            <v/>
          </cell>
          <cell r="E13684">
            <v>0</v>
          </cell>
          <cell r="F13684">
            <v>0</v>
          </cell>
          <cell r="G13684">
            <v>0</v>
          </cell>
        </row>
        <row r="13685">
          <cell r="A13685" t="str">
            <v/>
          </cell>
          <cell r="B13685">
            <v>0</v>
          </cell>
          <cell r="C13685">
            <v>0</v>
          </cell>
          <cell r="D13685" t="str">
            <v/>
          </cell>
          <cell r="E13685">
            <v>0</v>
          </cell>
          <cell r="F13685">
            <v>0</v>
          </cell>
          <cell r="G13685">
            <v>0</v>
          </cell>
        </row>
        <row r="13686">
          <cell r="A13686">
            <v>0</v>
          </cell>
          <cell r="B13686">
            <v>0</v>
          </cell>
          <cell r="C13686">
            <v>0</v>
          </cell>
          <cell r="D13686">
            <v>0</v>
          </cell>
          <cell r="E13686">
            <v>0</v>
          </cell>
          <cell r="F13686" t="str">
            <v>Total B</v>
          </cell>
          <cell r="G13686">
            <v>0</v>
          </cell>
        </row>
        <row r="13687">
          <cell r="A13687">
            <v>0</v>
          </cell>
          <cell r="B13687">
            <v>0</v>
          </cell>
          <cell r="C13687" t="str">
            <v>C - EQUIPOS</v>
          </cell>
          <cell r="D13687">
            <v>0</v>
          </cell>
          <cell r="E13687">
            <v>0</v>
          </cell>
          <cell r="F13687">
            <v>0</v>
          </cell>
          <cell r="G13687">
            <v>0</v>
          </cell>
        </row>
        <row r="13688">
          <cell r="A13688" t="str">
            <v/>
          </cell>
          <cell r="B13688" t="str">
            <v/>
          </cell>
          <cell r="C13688">
            <v>0</v>
          </cell>
          <cell r="D13688" t="str">
            <v/>
          </cell>
          <cell r="E13688">
            <v>0</v>
          </cell>
          <cell r="F13688">
            <v>0</v>
          </cell>
          <cell r="G13688">
            <v>0</v>
          </cell>
        </row>
        <row r="13689">
          <cell r="A13689" t="str">
            <v/>
          </cell>
          <cell r="B13689" t="str">
            <v/>
          </cell>
          <cell r="C13689">
            <v>0</v>
          </cell>
          <cell r="D13689" t="str">
            <v/>
          </cell>
          <cell r="E13689">
            <v>0</v>
          </cell>
          <cell r="F13689">
            <v>0</v>
          </cell>
          <cell r="G13689">
            <v>0</v>
          </cell>
        </row>
        <row r="13690">
          <cell r="A13690" t="str">
            <v/>
          </cell>
          <cell r="B13690" t="str">
            <v/>
          </cell>
          <cell r="C13690">
            <v>0</v>
          </cell>
          <cell r="D13690" t="str">
            <v/>
          </cell>
          <cell r="E13690">
            <v>0</v>
          </cell>
          <cell r="F13690">
            <v>0</v>
          </cell>
          <cell r="G13690">
            <v>0</v>
          </cell>
        </row>
        <row r="13691">
          <cell r="A13691" t="str">
            <v/>
          </cell>
          <cell r="B13691" t="str">
            <v/>
          </cell>
          <cell r="C13691">
            <v>0</v>
          </cell>
          <cell r="D13691" t="str">
            <v/>
          </cell>
          <cell r="E13691">
            <v>0</v>
          </cell>
          <cell r="F13691">
            <v>0</v>
          </cell>
          <cell r="G13691">
            <v>0</v>
          </cell>
        </row>
        <row r="13692">
          <cell r="A13692" t="str">
            <v/>
          </cell>
          <cell r="B13692" t="str">
            <v/>
          </cell>
          <cell r="C13692">
            <v>0</v>
          </cell>
          <cell r="D13692" t="str">
            <v/>
          </cell>
          <cell r="E13692">
            <v>0</v>
          </cell>
          <cell r="F13692">
            <v>0</v>
          </cell>
          <cell r="G13692">
            <v>0</v>
          </cell>
        </row>
        <row r="13693">
          <cell r="A13693" t="str">
            <v/>
          </cell>
          <cell r="B13693" t="str">
            <v/>
          </cell>
          <cell r="C13693">
            <v>0</v>
          </cell>
          <cell r="D13693" t="str">
            <v/>
          </cell>
          <cell r="E13693">
            <v>0</v>
          </cell>
          <cell r="F13693">
            <v>0</v>
          </cell>
          <cell r="G13693">
            <v>0</v>
          </cell>
        </row>
        <row r="13694">
          <cell r="A13694" t="str">
            <v/>
          </cell>
          <cell r="B13694" t="str">
            <v/>
          </cell>
          <cell r="C13694">
            <v>0</v>
          </cell>
          <cell r="D13694" t="str">
            <v/>
          </cell>
          <cell r="E13694">
            <v>0</v>
          </cell>
          <cell r="F13694">
            <v>0</v>
          </cell>
          <cell r="G13694">
            <v>0</v>
          </cell>
        </row>
        <row r="13695">
          <cell r="A13695" t="str">
            <v/>
          </cell>
          <cell r="B13695" t="str">
            <v/>
          </cell>
          <cell r="C13695">
            <v>0</v>
          </cell>
          <cell r="D13695" t="str">
            <v/>
          </cell>
          <cell r="E13695">
            <v>0</v>
          </cell>
          <cell r="F13695">
            <v>0</v>
          </cell>
          <cell r="G13695">
            <v>0</v>
          </cell>
        </row>
        <row r="13696">
          <cell r="A13696" t="str">
            <v/>
          </cell>
          <cell r="B13696" t="str">
            <v/>
          </cell>
          <cell r="C13696">
            <v>0</v>
          </cell>
          <cell r="D13696" t="str">
            <v/>
          </cell>
          <cell r="E13696">
            <v>0</v>
          </cell>
          <cell r="F13696">
            <v>0</v>
          </cell>
          <cell r="G13696">
            <v>0</v>
          </cell>
        </row>
        <row r="13697">
          <cell r="A13697">
            <v>0</v>
          </cell>
          <cell r="B13697">
            <v>0</v>
          </cell>
          <cell r="C13697">
            <v>0</v>
          </cell>
          <cell r="D13697">
            <v>0</v>
          </cell>
          <cell r="E13697">
            <v>0</v>
          </cell>
          <cell r="F13697" t="str">
            <v>Total C</v>
          </cell>
          <cell r="G13697">
            <v>0</v>
          </cell>
        </row>
        <row r="13698">
          <cell r="A13698">
            <v>0</v>
          </cell>
          <cell r="B13698">
            <v>0</v>
          </cell>
          <cell r="C13698">
            <v>0</v>
          </cell>
          <cell r="D13698">
            <v>0</v>
          </cell>
          <cell r="E13698">
            <v>0</v>
          </cell>
          <cell r="F13698">
            <v>0</v>
          </cell>
          <cell r="G13698">
            <v>0</v>
          </cell>
        </row>
        <row r="13699">
          <cell r="A13699" t="str">
            <v/>
          </cell>
          <cell r="B13699" t="str">
            <v/>
          </cell>
          <cell r="C13699">
            <v>0</v>
          </cell>
          <cell r="D13699" t="str">
            <v>Costo  Neto</v>
          </cell>
          <cell r="E13699">
            <v>0</v>
          </cell>
          <cell r="F13699" t="str">
            <v>Total D=A+B+C</v>
          </cell>
          <cell r="G13699">
            <v>0</v>
          </cell>
        </row>
        <row r="13701">
          <cell r="A13701" t="str">
            <v>ANALISIS DE PRECIOS</v>
          </cell>
          <cell r="B13701">
            <v>0</v>
          </cell>
          <cell r="C13701">
            <v>0</v>
          </cell>
          <cell r="D13701">
            <v>0</v>
          </cell>
          <cell r="E13701">
            <v>0</v>
          </cell>
          <cell r="F13701">
            <v>0</v>
          </cell>
          <cell r="G13701">
            <v>0</v>
          </cell>
        </row>
        <row r="13702">
          <cell r="A13702" t="str">
            <v>COMITENTE:</v>
          </cell>
          <cell r="B13702" t="str">
            <v>DIRECCIÓN DE ARQUITECTURA</v>
          </cell>
          <cell r="C13702">
            <v>0</v>
          </cell>
          <cell r="D13702">
            <v>0</v>
          </cell>
          <cell r="E13702">
            <v>0</v>
          </cell>
          <cell r="F13702">
            <v>0</v>
          </cell>
          <cell r="G13702">
            <v>0</v>
          </cell>
        </row>
        <row r="13703">
          <cell r="A13703" t="str">
            <v>CONTRATISTA:</v>
          </cell>
          <cell r="B13703" t="str">
            <v>FUNCIONALES SIGOP</v>
          </cell>
          <cell r="C13703">
            <v>0</v>
          </cell>
          <cell r="D13703">
            <v>0</v>
          </cell>
          <cell r="E13703">
            <v>0</v>
          </cell>
          <cell r="F13703">
            <v>0</v>
          </cell>
          <cell r="G13703">
            <v>0</v>
          </cell>
        </row>
        <row r="13704">
          <cell r="A13704" t="str">
            <v>OBRA:</v>
          </cell>
          <cell r="B13704" t="str">
            <v>PRUEBA PLANILLA DE MEDICION</v>
          </cell>
          <cell r="C13704">
            <v>0</v>
          </cell>
          <cell r="D13704">
            <v>0</v>
          </cell>
          <cell r="E13704">
            <v>0</v>
          </cell>
          <cell r="F13704" t="str">
            <v>PRECIOS A:</v>
          </cell>
          <cell r="G13704">
            <v>0</v>
          </cell>
        </row>
        <row r="13705">
          <cell r="A13705" t="str">
            <v>UBICACIÓN:</v>
          </cell>
          <cell r="B13705" t="str">
            <v>CENTRO CIVICO</v>
          </cell>
          <cell r="C13705">
            <v>0</v>
          </cell>
          <cell r="D13705">
            <v>0</v>
          </cell>
          <cell r="E13705">
            <v>0</v>
          </cell>
          <cell r="F13705">
            <v>0</v>
          </cell>
          <cell r="G13705">
            <v>0</v>
          </cell>
        </row>
        <row r="13706">
          <cell r="A13706" t="str">
            <v>RUBRO:</v>
          </cell>
          <cell r="B13706" t="str">
            <v/>
          </cell>
          <cell r="C13706" t="str">
            <v/>
          </cell>
          <cell r="D13706">
            <v>0</v>
          </cell>
          <cell r="E13706">
            <v>0</v>
          </cell>
          <cell r="F13706">
            <v>0</v>
          </cell>
          <cell r="G13706">
            <v>0</v>
          </cell>
        </row>
        <row r="13707">
          <cell r="A13707" t="str">
            <v>ITEM:</v>
          </cell>
          <cell r="B13707" t="str">
            <v/>
          </cell>
          <cell r="C13707" t="str">
            <v/>
          </cell>
          <cell r="D13707">
            <v>0</v>
          </cell>
          <cell r="E13707">
            <v>0</v>
          </cell>
          <cell r="F13707" t="str">
            <v>UNIDAD:</v>
          </cell>
          <cell r="G13707" t="str">
            <v/>
          </cell>
        </row>
        <row r="13708">
          <cell r="A13708">
            <v>0</v>
          </cell>
          <cell r="B13708">
            <v>0</v>
          </cell>
          <cell r="C13708">
            <v>0</v>
          </cell>
          <cell r="D13708">
            <v>0</v>
          </cell>
          <cell r="E13708">
            <v>0</v>
          </cell>
          <cell r="F13708">
            <v>0</v>
          </cell>
          <cell r="G13708">
            <v>0</v>
          </cell>
        </row>
        <row r="13709">
          <cell r="A13709" t="str">
            <v>DATOS REDETERMINACION</v>
          </cell>
          <cell r="B13709">
            <v>0</v>
          </cell>
          <cell r="C13709" t="str">
            <v>DESIGNACION</v>
          </cell>
          <cell r="D13709" t="str">
            <v>U</v>
          </cell>
          <cell r="E13709" t="str">
            <v>Cantidad</v>
          </cell>
          <cell r="F13709" t="str">
            <v>$ Unitarios</v>
          </cell>
          <cell r="G13709" t="str">
            <v>$ Parcial</v>
          </cell>
        </row>
        <row r="13710">
          <cell r="A13710" t="str">
            <v>CÓDIGO</v>
          </cell>
          <cell r="B13710" t="str">
            <v>DESCRIPCIÓN</v>
          </cell>
          <cell r="C13710">
            <v>0</v>
          </cell>
          <cell r="D13710">
            <v>0</v>
          </cell>
          <cell r="E13710">
            <v>0</v>
          </cell>
          <cell r="F13710">
            <v>0</v>
          </cell>
          <cell r="G13710">
            <v>0</v>
          </cell>
        </row>
        <row r="13711">
          <cell r="A13711">
            <v>0</v>
          </cell>
          <cell r="B13711">
            <v>0</v>
          </cell>
          <cell r="C13711" t="str">
            <v>A - MATERIALES</v>
          </cell>
          <cell r="D13711">
            <v>0</v>
          </cell>
          <cell r="E13711">
            <v>0</v>
          </cell>
          <cell r="F13711">
            <v>0</v>
          </cell>
          <cell r="G13711">
            <v>0</v>
          </cell>
        </row>
        <row r="13712">
          <cell r="A13712" t="str">
            <v/>
          </cell>
          <cell r="B13712" t="str">
            <v/>
          </cell>
          <cell r="C13712">
            <v>0</v>
          </cell>
          <cell r="D13712" t="str">
            <v/>
          </cell>
          <cell r="E13712">
            <v>0</v>
          </cell>
          <cell r="F13712">
            <v>0</v>
          </cell>
          <cell r="G13712">
            <v>0</v>
          </cell>
        </row>
        <row r="13713">
          <cell r="A13713" t="str">
            <v/>
          </cell>
          <cell r="B13713" t="str">
            <v/>
          </cell>
          <cell r="C13713">
            <v>0</v>
          </cell>
          <cell r="D13713" t="str">
            <v/>
          </cell>
          <cell r="E13713">
            <v>0</v>
          </cell>
          <cell r="F13713">
            <v>0</v>
          </cell>
          <cell r="G13713">
            <v>0</v>
          </cell>
        </row>
        <row r="13714">
          <cell r="A13714" t="str">
            <v/>
          </cell>
          <cell r="B13714" t="str">
            <v/>
          </cell>
          <cell r="C13714">
            <v>0</v>
          </cell>
          <cell r="D13714" t="str">
            <v/>
          </cell>
          <cell r="E13714">
            <v>0</v>
          </cell>
          <cell r="F13714">
            <v>0</v>
          </cell>
          <cell r="G13714">
            <v>0</v>
          </cell>
        </row>
        <row r="13715">
          <cell r="A13715" t="str">
            <v/>
          </cell>
          <cell r="B13715" t="str">
            <v/>
          </cell>
          <cell r="C13715">
            <v>0</v>
          </cell>
          <cell r="D13715" t="str">
            <v/>
          </cell>
          <cell r="E13715">
            <v>0</v>
          </cell>
          <cell r="F13715">
            <v>0</v>
          </cell>
          <cell r="G13715">
            <v>0</v>
          </cell>
        </row>
        <row r="13716">
          <cell r="A13716" t="str">
            <v/>
          </cell>
          <cell r="B13716" t="str">
            <v/>
          </cell>
          <cell r="C13716">
            <v>0</v>
          </cell>
          <cell r="D13716" t="str">
            <v/>
          </cell>
          <cell r="E13716">
            <v>0</v>
          </cell>
          <cell r="F13716">
            <v>0</v>
          </cell>
          <cell r="G13716">
            <v>0</v>
          </cell>
        </row>
        <row r="13717">
          <cell r="A13717" t="str">
            <v/>
          </cell>
          <cell r="B13717" t="str">
            <v/>
          </cell>
          <cell r="C13717">
            <v>0</v>
          </cell>
          <cell r="D13717" t="str">
            <v/>
          </cell>
          <cell r="E13717">
            <v>0</v>
          </cell>
          <cell r="F13717">
            <v>0</v>
          </cell>
          <cell r="G13717">
            <v>0</v>
          </cell>
        </row>
        <row r="13718">
          <cell r="A13718" t="str">
            <v/>
          </cell>
          <cell r="B13718" t="str">
            <v/>
          </cell>
          <cell r="C13718">
            <v>0</v>
          </cell>
          <cell r="D13718" t="str">
            <v/>
          </cell>
          <cell r="E13718">
            <v>0</v>
          </cell>
          <cell r="F13718">
            <v>0</v>
          </cell>
          <cell r="G13718">
            <v>0</v>
          </cell>
        </row>
        <row r="13719">
          <cell r="A13719" t="str">
            <v/>
          </cell>
          <cell r="B13719" t="str">
            <v/>
          </cell>
          <cell r="C13719">
            <v>0</v>
          </cell>
          <cell r="D13719" t="str">
            <v/>
          </cell>
          <cell r="E13719">
            <v>0</v>
          </cell>
          <cell r="F13719">
            <v>0</v>
          </cell>
          <cell r="G13719">
            <v>0</v>
          </cell>
        </row>
        <row r="13720">
          <cell r="A13720" t="str">
            <v/>
          </cell>
          <cell r="B13720" t="str">
            <v/>
          </cell>
          <cell r="C13720">
            <v>0</v>
          </cell>
          <cell r="D13720" t="str">
            <v/>
          </cell>
          <cell r="E13720">
            <v>0</v>
          </cell>
          <cell r="F13720">
            <v>0</v>
          </cell>
          <cell r="G13720">
            <v>0</v>
          </cell>
        </row>
        <row r="13721">
          <cell r="A13721" t="str">
            <v/>
          </cell>
          <cell r="B13721" t="str">
            <v/>
          </cell>
          <cell r="C13721">
            <v>0</v>
          </cell>
          <cell r="D13721" t="str">
            <v/>
          </cell>
          <cell r="E13721">
            <v>0</v>
          </cell>
          <cell r="F13721">
            <v>0</v>
          </cell>
          <cell r="G13721">
            <v>0</v>
          </cell>
        </row>
        <row r="13722">
          <cell r="A13722" t="str">
            <v/>
          </cell>
          <cell r="B13722" t="str">
            <v/>
          </cell>
          <cell r="C13722">
            <v>0</v>
          </cell>
          <cell r="D13722" t="str">
            <v/>
          </cell>
          <cell r="E13722">
            <v>0</v>
          </cell>
          <cell r="F13722">
            <v>0</v>
          </cell>
          <cell r="G13722">
            <v>0</v>
          </cell>
        </row>
        <row r="13723">
          <cell r="A13723" t="str">
            <v/>
          </cell>
          <cell r="B13723" t="str">
            <v/>
          </cell>
          <cell r="C13723">
            <v>0</v>
          </cell>
          <cell r="D13723" t="str">
            <v/>
          </cell>
          <cell r="E13723">
            <v>0</v>
          </cell>
          <cell r="F13723">
            <v>0</v>
          </cell>
          <cell r="G13723">
            <v>0</v>
          </cell>
        </row>
        <row r="13724">
          <cell r="A13724" t="str">
            <v/>
          </cell>
          <cell r="B13724" t="str">
            <v/>
          </cell>
          <cell r="C13724">
            <v>0</v>
          </cell>
          <cell r="D13724" t="str">
            <v/>
          </cell>
          <cell r="E13724">
            <v>0</v>
          </cell>
          <cell r="F13724">
            <v>0</v>
          </cell>
          <cell r="G13724">
            <v>0</v>
          </cell>
        </row>
        <row r="13725">
          <cell r="A13725" t="str">
            <v/>
          </cell>
          <cell r="B13725" t="str">
            <v/>
          </cell>
          <cell r="C13725">
            <v>0</v>
          </cell>
          <cell r="D13725" t="str">
            <v/>
          </cell>
          <cell r="E13725">
            <v>0</v>
          </cell>
          <cell r="F13725">
            <v>0</v>
          </cell>
          <cell r="G13725">
            <v>0</v>
          </cell>
        </row>
        <row r="13726">
          <cell r="A13726">
            <v>0</v>
          </cell>
          <cell r="B13726">
            <v>0</v>
          </cell>
          <cell r="C13726">
            <v>0</v>
          </cell>
          <cell r="D13726">
            <v>0</v>
          </cell>
          <cell r="E13726">
            <v>0</v>
          </cell>
          <cell r="F13726" t="str">
            <v>Total A</v>
          </cell>
          <cell r="G13726">
            <v>0</v>
          </cell>
        </row>
        <row r="13727">
          <cell r="A13727">
            <v>0</v>
          </cell>
          <cell r="B13727">
            <v>0</v>
          </cell>
          <cell r="C13727" t="str">
            <v>B - MANO DE OBRA</v>
          </cell>
          <cell r="D13727">
            <v>0</v>
          </cell>
          <cell r="E13727">
            <v>0</v>
          </cell>
          <cell r="F13727">
            <v>0</v>
          </cell>
          <cell r="G13727">
            <v>0</v>
          </cell>
        </row>
        <row r="13728">
          <cell r="A13728" t="str">
            <v/>
          </cell>
          <cell r="B13728">
            <v>0</v>
          </cell>
          <cell r="C13728">
            <v>0</v>
          </cell>
          <cell r="D13728" t="str">
            <v/>
          </cell>
          <cell r="E13728">
            <v>0</v>
          </cell>
          <cell r="F13728">
            <v>0</v>
          </cell>
          <cell r="G13728">
            <v>0</v>
          </cell>
        </row>
        <row r="13729">
          <cell r="A13729" t="str">
            <v/>
          </cell>
          <cell r="B13729">
            <v>0</v>
          </cell>
          <cell r="C13729">
            <v>0</v>
          </cell>
          <cell r="D13729" t="str">
            <v/>
          </cell>
          <cell r="E13729">
            <v>0</v>
          </cell>
          <cell r="F13729">
            <v>0</v>
          </cell>
          <cell r="G13729">
            <v>0</v>
          </cell>
        </row>
        <row r="13730">
          <cell r="A13730" t="str">
            <v/>
          </cell>
          <cell r="B13730">
            <v>0</v>
          </cell>
          <cell r="C13730">
            <v>0</v>
          </cell>
          <cell r="D13730" t="str">
            <v/>
          </cell>
          <cell r="E13730">
            <v>0</v>
          </cell>
          <cell r="F13730">
            <v>0</v>
          </cell>
          <cell r="G13730">
            <v>0</v>
          </cell>
        </row>
        <row r="13731">
          <cell r="A13731" t="str">
            <v/>
          </cell>
          <cell r="B13731">
            <v>0</v>
          </cell>
          <cell r="C13731">
            <v>0</v>
          </cell>
          <cell r="D13731" t="str">
            <v/>
          </cell>
          <cell r="E13731">
            <v>0</v>
          </cell>
          <cell r="F13731">
            <v>0</v>
          </cell>
          <cell r="G13731">
            <v>0</v>
          </cell>
        </row>
        <row r="13732">
          <cell r="A13732" t="str">
            <v/>
          </cell>
          <cell r="B13732">
            <v>0</v>
          </cell>
          <cell r="C13732">
            <v>0</v>
          </cell>
          <cell r="D13732" t="str">
            <v/>
          </cell>
          <cell r="E13732">
            <v>0</v>
          </cell>
          <cell r="F13732">
            <v>0</v>
          </cell>
          <cell r="G13732">
            <v>0</v>
          </cell>
        </row>
        <row r="13733">
          <cell r="A13733" t="str">
            <v/>
          </cell>
          <cell r="B13733">
            <v>0</v>
          </cell>
          <cell r="C13733">
            <v>0</v>
          </cell>
          <cell r="D13733" t="str">
            <v/>
          </cell>
          <cell r="E13733">
            <v>0</v>
          </cell>
          <cell r="F13733">
            <v>0</v>
          </cell>
          <cell r="G13733">
            <v>0</v>
          </cell>
        </row>
        <row r="13734">
          <cell r="A13734" t="str">
            <v/>
          </cell>
          <cell r="B13734">
            <v>0</v>
          </cell>
          <cell r="C13734">
            <v>0</v>
          </cell>
          <cell r="D13734" t="str">
            <v/>
          </cell>
          <cell r="E13734">
            <v>0</v>
          </cell>
          <cell r="F13734">
            <v>0</v>
          </cell>
          <cell r="G13734">
            <v>0</v>
          </cell>
        </row>
        <row r="13735">
          <cell r="A13735" t="str">
            <v/>
          </cell>
          <cell r="B13735">
            <v>0</v>
          </cell>
          <cell r="C13735">
            <v>0</v>
          </cell>
          <cell r="D13735" t="str">
            <v/>
          </cell>
          <cell r="E13735">
            <v>0</v>
          </cell>
          <cell r="F13735">
            <v>0</v>
          </cell>
          <cell r="G13735">
            <v>0</v>
          </cell>
        </row>
        <row r="13736">
          <cell r="A13736">
            <v>0</v>
          </cell>
          <cell r="B13736">
            <v>0</v>
          </cell>
          <cell r="C13736">
            <v>0</v>
          </cell>
          <cell r="D13736">
            <v>0</v>
          </cell>
          <cell r="E13736">
            <v>0</v>
          </cell>
          <cell r="F13736" t="str">
            <v>Total B</v>
          </cell>
          <cell r="G13736">
            <v>0</v>
          </cell>
        </row>
        <row r="13737">
          <cell r="A13737">
            <v>0</v>
          </cell>
          <cell r="B13737">
            <v>0</v>
          </cell>
          <cell r="C13737" t="str">
            <v>C - EQUIPOS</v>
          </cell>
          <cell r="D13737">
            <v>0</v>
          </cell>
          <cell r="E13737">
            <v>0</v>
          </cell>
          <cell r="F13737">
            <v>0</v>
          </cell>
          <cell r="G13737">
            <v>0</v>
          </cell>
        </row>
        <row r="13738">
          <cell r="A13738" t="str">
            <v/>
          </cell>
          <cell r="B13738" t="str">
            <v/>
          </cell>
          <cell r="C13738">
            <v>0</v>
          </cell>
          <cell r="D13738" t="str">
            <v/>
          </cell>
          <cell r="E13738">
            <v>0</v>
          </cell>
          <cell r="F13738">
            <v>0</v>
          </cell>
          <cell r="G13738">
            <v>0</v>
          </cell>
        </row>
        <row r="13739">
          <cell r="A13739" t="str">
            <v/>
          </cell>
          <cell r="B13739" t="str">
            <v/>
          </cell>
          <cell r="C13739">
            <v>0</v>
          </cell>
          <cell r="D13739" t="str">
            <v/>
          </cell>
          <cell r="E13739">
            <v>0</v>
          </cell>
          <cell r="F13739">
            <v>0</v>
          </cell>
          <cell r="G13739">
            <v>0</v>
          </cell>
        </row>
        <row r="13740">
          <cell r="A13740" t="str">
            <v/>
          </cell>
          <cell r="B13740" t="str">
            <v/>
          </cell>
          <cell r="C13740">
            <v>0</v>
          </cell>
          <cell r="D13740" t="str">
            <v/>
          </cell>
          <cell r="E13740">
            <v>0</v>
          </cell>
          <cell r="F13740">
            <v>0</v>
          </cell>
          <cell r="G13740">
            <v>0</v>
          </cell>
        </row>
        <row r="13741">
          <cell r="A13741" t="str">
            <v/>
          </cell>
          <cell r="B13741" t="str">
            <v/>
          </cell>
          <cell r="C13741">
            <v>0</v>
          </cell>
          <cell r="D13741" t="str">
            <v/>
          </cell>
          <cell r="E13741">
            <v>0</v>
          </cell>
          <cell r="F13741">
            <v>0</v>
          </cell>
          <cell r="G13741">
            <v>0</v>
          </cell>
        </row>
        <row r="13742">
          <cell r="A13742" t="str">
            <v/>
          </cell>
          <cell r="B13742" t="str">
            <v/>
          </cell>
          <cell r="C13742">
            <v>0</v>
          </cell>
          <cell r="D13742" t="str">
            <v/>
          </cell>
          <cell r="E13742">
            <v>0</v>
          </cell>
          <cell r="F13742">
            <v>0</v>
          </cell>
          <cell r="G13742">
            <v>0</v>
          </cell>
        </row>
        <row r="13743">
          <cell r="A13743" t="str">
            <v/>
          </cell>
          <cell r="B13743" t="str">
            <v/>
          </cell>
          <cell r="C13743">
            <v>0</v>
          </cell>
          <cell r="D13743" t="str">
            <v/>
          </cell>
          <cell r="E13743">
            <v>0</v>
          </cell>
          <cell r="F13743">
            <v>0</v>
          </cell>
          <cell r="G13743">
            <v>0</v>
          </cell>
        </row>
        <row r="13744">
          <cell r="A13744" t="str">
            <v/>
          </cell>
          <cell r="B13744" t="str">
            <v/>
          </cell>
          <cell r="C13744">
            <v>0</v>
          </cell>
          <cell r="D13744" t="str">
            <v/>
          </cell>
          <cell r="E13744">
            <v>0</v>
          </cell>
          <cell r="F13744">
            <v>0</v>
          </cell>
          <cell r="G13744">
            <v>0</v>
          </cell>
        </row>
        <row r="13745">
          <cell r="A13745" t="str">
            <v/>
          </cell>
          <cell r="B13745" t="str">
            <v/>
          </cell>
          <cell r="C13745">
            <v>0</v>
          </cell>
          <cell r="D13745" t="str">
            <v/>
          </cell>
          <cell r="E13745">
            <v>0</v>
          </cell>
          <cell r="F13745">
            <v>0</v>
          </cell>
          <cell r="G13745">
            <v>0</v>
          </cell>
        </row>
        <row r="13746">
          <cell r="A13746" t="str">
            <v/>
          </cell>
          <cell r="B13746" t="str">
            <v/>
          </cell>
          <cell r="C13746">
            <v>0</v>
          </cell>
          <cell r="D13746" t="str">
            <v/>
          </cell>
          <cell r="E13746">
            <v>0</v>
          </cell>
          <cell r="F13746">
            <v>0</v>
          </cell>
          <cell r="G13746">
            <v>0</v>
          </cell>
        </row>
        <row r="13747">
          <cell r="A13747">
            <v>0</v>
          </cell>
          <cell r="B13747">
            <v>0</v>
          </cell>
          <cell r="C13747">
            <v>0</v>
          </cell>
          <cell r="D13747">
            <v>0</v>
          </cell>
          <cell r="E13747">
            <v>0</v>
          </cell>
          <cell r="F13747" t="str">
            <v>Total C</v>
          </cell>
          <cell r="G13747">
            <v>0</v>
          </cell>
        </row>
        <row r="13748">
          <cell r="A13748">
            <v>0</v>
          </cell>
          <cell r="B13748">
            <v>0</v>
          </cell>
          <cell r="C13748">
            <v>0</v>
          </cell>
          <cell r="D13748">
            <v>0</v>
          </cell>
          <cell r="E13748">
            <v>0</v>
          </cell>
          <cell r="F13748">
            <v>0</v>
          </cell>
          <cell r="G13748">
            <v>0</v>
          </cell>
        </row>
        <row r="13749">
          <cell r="A13749" t="str">
            <v/>
          </cell>
          <cell r="B13749" t="str">
            <v/>
          </cell>
          <cell r="C13749">
            <v>0</v>
          </cell>
          <cell r="D13749" t="str">
            <v>Costo  Neto</v>
          </cell>
          <cell r="E13749">
            <v>0</v>
          </cell>
          <cell r="F13749" t="str">
            <v>Total D=A+B+C</v>
          </cell>
          <cell r="G13749">
            <v>0</v>
          </cell>
        </row>
        <row r="13751">
          <cell r="A13751" t="str">
            <v>ANALISIS DE PRECIOS</v>
          </cell>
          <cell r="B13751">
            <v>0</v>
          </cell>
          <cell r="C13751">
            <v>0</v>
          </cell>
          <cell r="D13751">
            <v>0</v>
          </cell>
          <cell r="E13751">
            <v>0</v>
          </cell>
          <cell r="F13751">
            <v>0</v>
          </cell>
          <cell r="G13751">
            <v>0</v>
          </cell>
        </row>
        <row r="13752">
          <cell r="A13752" t="str">
            <v>COMITENTE:</v>
          </cell>
          <cell r="B13752" t="str">
            <v>DIRECCIÓN DE ARQUITECTURA</v>
          </cell>
          <cell r="C13752">
            <v>0</v>
          </cell>
          <cell r="D13752">
            <v>0</v>
          </cell>
          <cell r="E13752">
            <v>0</v>
          </cell>
          <cell r="F13752">
            <v>0</v>
          </cell>
          <cell r="G13752">
            <v>0</v>
          </cell>
        </row>
        <row r="13753">
          <cell r="A13753" t="str">
            <v>CONTRATISTA:</v>
          </cell>
          <cell r="B13753" t="str">
            <v>FUNCIONALES SIGOP</v>
          </cell>
          <cell r="C13753">
            <v>0</v>
          </cell>
          <cell r="D13753">
            <v>0</v>
          </cell>
          <cell r="E13753">
            <v>0</v>
          </cell>
          <cell r="F13753">
            <v>0</v>
          </cell>
          <cell r="G13753">
            <v>0</v>
          </cell>
        </row>
        <row r="13754">
          <cell r="A13754" t="str">
            <v>OBRA:</v>
          </cell>
          <cell r="B13754" t="str">
            <v>PRUEBA PLANILLA DE MEDICION</v>
          </cell>
          <cell r="C13754">
            <v>0</v>
          </cell>
          <cell r="D13754">
            <v>0</v>
          </cell>
          <cell r="E13754">
            <v>0</v>
          </cell>
          <cell r="F13754" t="str">
            <v>PRECIOS A:</v>
          </cell>
          <cell r="G13754">
            <v>0</v>
          </cell>
        </row>
        <row r="13755">
          <cell r="A13755" t="str">
            <v>UBICACIÓN:</v>
          </cell>
          <cell r="B13755" t="str">
            <v>CENTRO CIVICO</v>
          </cell>
          <cell r="C13755">
            <v>0</v>
          </cell>
          <cell r="D13755">
            <v>0</v>
          </cell>
          <cell r="E13755">
            <v>0</v>
          </cell>
          <cell r="F13755">
            <v>0</v>
          </cell>
          <cell r="G13755">
            <v>0</v>
          </cell>
        </row>
        <row r="13756">
          <cell r="A13756" t="str">
            <v>RUBRO:</v>
          </cell>
          <cell r="B13756" t="str">
            <v/>
          </cell>
          <cell r="C13756" t="str">
            <v/>
          </cell>
          <cell r="D13756">
            <v>0</v>
          </cell>
          <cell r="E13756">
            <v>0</v>
          </cell>
          <cell r="F13756">
            <v>0</v>
          </cell>
          <cell r="G13756">
            <v>0</v>
          </cell>
        </row>
        <row r="13757">
          <cell r="A13757" t="str">
            <v>ITEM:</v>
          </cell>
          <cell r="B13757" t="str">
            <v/>
          </cell>
          <cell r="C13757" t="str">
            <v/>
          </cell>
          <cell r="D13757">
            <v>0</v>
          </cell>
          <cell r="E13757">
            <v>0</v>
          </cell>
          <cell r="F13757" t="str">
            <v>UNIDAD:</v>
          </cell>
          <cell r="G13757" t="str">
            <v/>
          </cell>
        </row>
        <row r="13758">
          <cell r="A13758">
            <v>0</v>
          </cell>
          <cell r="B13758">
            <v>0</v>
          </cell>
          <cell r="C13758">
            <v>0</v>
          </cell>
          <cell r="D13758">
            <v>0</v>
          </cell>
          <cell r="E13758">
            <v>0</v>
          </cell>
          <cell r="F13758">
            <v>0</v>
          </cell>
          <cell r="G13758">
            <v>0</v>
          </cell>
        </row>
        <row r="13759">
          <cell r="A13759" t="str">
            <v>DATOS REDETERMINACION</v>
          </cell>
          <cell r="B13759">
            <v>0</v>
          </cell>
          <cell r="C13759" t="str">
            <v>DESIGNACION</v>
          </cell>
          <cell r="D13759" t="str">
            <v>U</v>
          </cell>
          <cell r="E13759" t="str">
            <v>Cantidad</v>
          </cell>
          <cell r="F13759" t="str">
            <v>$ Unitarios</v>
          </cell>
          <cell r="G13759" t="str">
            <v>$ Parcial</v>
          </cell>
        </row>
        <row r="13760">
          <cell r="A13760" t="str">
            <v>CÓDIGO</v>
          </cell>
          <cell r="B13760" t="str">
            <v>DESCRIPCIÓN</v>
          </cell>
          <cell r="C13760">
            <v>0</v>
          </cell>
          <cell r="D13760">
            <v>0</v>
          </cell>
          <cell r="E13760">
            <v>0</v>
          </cell>
          <cell r="F13760">
            <v>0</v>
          </cell>
          <cell r="G13760">
            <v>0</v>
          </cell>
        </row>
        <row r="13761">
          <cell r="A13761">
            <v>0</v>
          </cell>
          <cell r="B13761">
            <v>0</v>
          </cell>
          <cell r="C13761" t="str">
            <v>A - MATERIALES</v>
          </cell>
          <cell r="D13761">
            <v>0</v>
          </cell>
          <cell r="E13761">
            <v>0</v>
          </cell>
          <cell r="F13761">
            <v>0</v>
          </cell>
          <cell r="G13761">
            <v>0</v>
          </cell>
        </row>
        <row r="13762">
          <cell r="A13762" t="str">
            <v/>
          </cell>
          <cell r="B13762" t="str">
            <v/>
          </cell>
          <cell r="C13762">
            <v>0</v>
          </cell>
          <cell r="D13762" t="str">
            <v/>
          </cell>
          <cell r="E13762">
            <v>0</v>
          </cell>
          <cell r="F13762">
            <v>0</v>
          </cell>
          <cell r="G13762">
            <v>0</v>
          </cell>
        </row>
        <row r="13763">
          <cell r="A13763" t="str">
            <v/>
          </cell>
          <cell r="B13763" t="str">
            <v/>
          </cell>
          <cell r="C13763">
            <v>0</v>
          </cell>
          <cell r="D13763" t="str">
            <v/>
          </cell>
          <cell r="E13763">
            <v>0</v>
          </cell>
          <cell r="F13763">
            <v>0</v>
          </cell>
          <cell r="G13763">
            <v>0</v>
          </cell>
        </row>
        <row r="13764">
          <cell r="A13764" t="str">
            <v/>
          </cell>
          <cell r="B13764" t="str">
            <v/>
          </cell>
          <cell r="C13764">
            <v>0</v>
          </cell>
          <cell r="D13764" t="str">
            <v/>
          </cell>
          <cell r="E13764">
            <v>0</v>
          </cell>
          <cell r="F13764">
            <v>0</v>
          </cell>
          <cell r="G13764">
            <v>0</v>
          </cell>
        </row>
        <row r="13765">
          <cell r="A13765" t="str">
            <v/>
          </cell>
          <cell r="B13765" t="str">
            <v/>
          </cell>
          <cell r="C13765">
            <v>0</v>
          </cell>
          <cell r="D13765" t="str">
            <v/>
          </cell>
          <cell r="E13765">
            <v>0</v>
          </cell>
          <cell r="F13765">
            <v>0</v>
          </cell>
          <cell r="G13765">
            <v>0</v>
          </cell>
        </row>
        <row r="13766">
          <cell r="A13766" t="str">
            <v/>
          </cell>
          <cell r="B13766" t="str">
            <v/>
          </cell>
          <cell r="C13766">
            <v>0</v>
          </cell>
          <cell r="D13766" t="str">
            <v/>
          </cell>
          <cell r="E13766">
            <v>0</v>
          </cell>
          <cell r="F13766">
            <v>0</v>
          </cell>
          <cell r="G13766">
            <v>0</v>
          </cell>
        </row>
        <row r="13767">
          <cell r="A13767" t="str">
            <v/>
          </cell>
          <cell r="B13767" t="str">
            <v/>
          </cell>
          <cell r="C13767">
            <v>0</v>
          </cell>
          <cell r="D13767" t="str">
            <v/>
          </cell>
          <cell r="E13767">
            <v>0</v>
          </cell>
          <cell r="F13767">
            <v>0</v>
          </cell>
          <cell r="G13767">
            <v>0</v>
          </cell>
        </row>
        <row r="13768">
          <cell r="A13768" t="str">
            <v/>
          </cell>
          <cell r="B13768" t="str">
            <v/>
          </cell>
          <cell r="C13768">
            <v>0</v>
          </cell>
          <cell r="D13768" t="str">
            <v/>
          </cell>
          <cell r="E13768">
            <v>0</v>
          </cell>
          <cell r="F13768">
            <v>0</v>
          </cell>
          <cell r="G13768">
            <v>0</v>
          </cell>
        </row>
        <row r="13769">
          <cell r="A13769" t="str">
            <v/>
          </cell>
          <cell r="B13769" t="str">
            <v/>
          </cell>
          <cell r="C13769">
            <v>0</v>
          </cell>
          <cell r="D13769" t="str">
            <v/>
          </cell>
          <cell r="E13769">
            <v>0</v>
          </cell>
          <cell r="F13769">
            <v>0</v>
          </cell>
          <cell r="G13769">
            <v>0</v>
          </cell>
        </row>
        <row r="13770">
          <cell r="A13770" t="str">
            <v/>
          </cell>
          <cell r="B13770" t="str">
            <v/>
          </cell>
          <cell r="C13770">
            <v>0</v>
          </cell>
          <cell r="D13770" t="str">
            <v/>
          </cell>
          <cell r="E13770">
            <v>0</v>
          </cell>
          <cell r="F13770">
            <v>0</v>
          </cell>
          <cell r="G13770">
            <v>0</v>
          </cell>
        </row>
        <row r="13771">
          <cell r="A13771" t="str">
            <v/>
          </cell>
          <cell r="B13771" t="str">
            <v/>
          </cell>
          <cell r="C13771">
            <v>0</v>
          </cell>
          <cell r="D13771" t="str">
            <v/>
          </cell>
          <cell r="E13771">
            <v>0</v>
          </cell>
          <cell r="F13771">
            <v>0</v>
          </cell>
          <cell r="G13771">
            <v>0</v>
          </cell>
        </row>
        <row r="13772">
          <cell r="A13772" t="str">
            <v/>
          </cell>
          <cell r="B13772" t="str">
            <v/>
          </cell>
          <cell r="C13772">
            <v>0</v>
          </cell>
          <cell r="D13772" t="str">
            <v/>
          </cell>
          <cell r="E13772">
            <v>0</v>
          </cell>
          <cell r="F13772">
            <v>0</v>
          </cell>
          <cell r="G13772">
            <v>0</v>
          </cell>
        </row>
        <row r="13773">
          <cell r="A13773" t="str">
            <v/>
          </cell>
          <cell r="B13773" t="str">
            <v/>
          </cell>
          <cell r="C13773">
            <v>0</v>
          </cell>
          <cell r="D13773" t="str">
            <v/>
          </cell>
          <cell r="E13773">
            <v>0</v>
          </cell>
          <cell r="F13773">
            <v>0</v>
          </cell>
          <cell r="G13773">
            <v>0</v>
          </cell>
        </row>
        <row r="13774">
          <cell r="A13774" t="str">
            <v/>
          </cell>
          <cell r="B13774" t="str">
            <v/>
          </cell>
          <cell r="C13774">
            <v>0</v>
          </cell>
          <cell r="D13774" t="str">
            <v/>
          </cell>
          <cell r="E13774">
            <v>0</v>
          </cell>
          <cell r="F13774">
            <v>0</v>
          </cell>
          <cell r="G13774">
            <v>0</v>
          </cell>
        </row>
        <row r="13775">
          <cell r="A13775" t="str">
            <v/>
          </cell>
          <cell r="B13775" t="str">
            <v/>
          </cell>
          <cell r="C13775">
            <v>0</v>
          </cell>
          <cell r="D13775" t="str">
            <v/>
          </cell>
          <cell r="E13775">
            <v>0</v>
          </cell>
          <cell r="F13775">
            <v>0</v>
          </cell>
          <cell r="G13775">
            <v>0</v>
          </cell>
        </row>
        <row r="13776">
          <cell r="A13776">
            <v>0</v>
          </cell>
          <cell r="B13776">
            <v>0</v>
          </cell>
          <cell r="C13776">
            <v>0</v>
          </cell>
          <cell r="D13776">
            <v>0</v>
          </cell>
          <cell r="E13776">
            <v>0</v>
          </cell>
          <cell r="F13776" t="str">
            <v>Total A</v>
          </cell>
          <cell r="G13776">
            <v>0</v>
          </cell>
        </row>
        <row r="13777">
          <cell r="A13777">
            <v>0</v>
          </cell>
          <cell r="B13777">
            <v>0</v>
          </cell>
          <cell r="C13777" t="str">
            <v>B - MANO DE OBRA</v>
          </cell>
          <cell r="D13777">
            <v>0</v>
          </cell>
          <cell r="E13777">
            <v>0</v>
          </cell>
          <cell r="F13777">
            <v>0</v>
          </cell>
          <cell r="G13777">
            <v>0</v>
          </cell>
        </row>
        <row r="13778">
          <cell r="A13778" t="str">
            <v/>
          </cell>
          <cell r="B13778">
            <v>0</v>
          </cell>
          <cell r="C13778">
            <v>0</v>
          </cell>
          <cell r="D13778" t="str">
            <v/>
          </cell>
          <cell r="E13778">
            <v>0</v>
          </cell>
          <cell r="F13778">
            <v>0</v>
          </cell>
          <cell r="G13778">
            <v>0</v>
          </cell>
        </row>
        <row r="13779">
          <cell r="A13779" t="str">
            <v/>
          </cell>
          <cell r="B13779">
            <v>0</v>
          </cell>
          <cell r="C13779">
            <v>0</v>
          </cell>
          <cell r="D13779" t="str">
            <v/>
          </cell>
          <cell r="E13779">
            <v>0</v>
          </cell>
          <cell r="F13779">
            <v>0</v>
          </cell>
          <cell r="G13779">
            <v>0</v>
          </cell>
        </row>
        <row r="13780">
          <cell r="A13780" t="str">
            <v/>
          </cell>
          <cell r="B13780">
            <v>0</v>
          </cell>
          <cell r="C13780">
            <v>0</v>
          </cell>
          <cell r="D13780" t="str">
            <v/>
          </cell>
          <cell r="E13780">
            <v>0</v>
          </cell>
          <cell r="F13780">
            <v>0</v>
          </cell>
          <cell r="G13780">
            <v>0</v>
          </cell>
        </row>
        <row r="13781">
          <cell r="A13781" t="str">
            <v/>
          </cell>
          <cell r="B13781">
            <v>0</v>
          </cell>
          <cell r="C13781">
            <v>0</v>
          </cell>
          <cell r="D13781" t="str">
            <v/>
          </cell>
          <cell r="E13781">
            <v>0</v>
          </cell>
          <cell r="F13781">
            <v>0</v>
          </cell>
          <cell r="G13781">
            <v>0</v>
          </cell>
        </row>
        <row r="13782">
          <cell r="A13782" t="str">
            <v/>
          </cell>
          <cell r="B13782">
            <v>0</v>
          </cell>
          <cell r="C13782">
            <v>0</v>
          </cell>
          <cell r="D13782" t="str">
            <v/>
          </cell>
          <cell r="E13782">
            <v>0</v>
          </cell>
          <cell r="F13782">
            <v>0</v>
          </cell>
          <cell r="G13782">
            <v>0</v>
          </cell>
        </row>
        <row r="13783">
          <cell r="A13783" t="str">
            <v/>
          </cell>
          <cell r="B13783">
            <v>0</v>
          </cell>
          <cell r="C13783">
            <v>0</v>
          </cell>
          <cell r="D13783" t="str">
            <v/>
          </cell>
          <cell r="E13783">
            <v>0</v>
          </cell>
          <cell r="F13783">
            <v>0</v>
          </cell>
          <cell r="G13783">
            <v>0</v>
          </cell>
        </row>
        <row r="13784">
          <cell r="A13784" t="str">
            <v/>
          </cell>
          <cell r="B13784">
            <v>0</v>
          </cell>
          <cell r="C13784">
            <v>0</v>
          </cell>
          <cell r="D13784" t="str">
            <v/>
          </cell>
          <cell r="E13784">
            <v>0</v>
          </cell>
          <cell r="F13784">
            <v>0</v>
          </cell>
          <cell r="G13784">
            <v>0</v>
          </cell>
        </row>
        <row r="13785">
          <cell r="A13785" t="str">
            <v/>
          </cell>
          <cell r="B13785">
            <v>0</v>
          </cell>
          <cell r="C13785">
            <v>0</v>
          </cell>
          <cell r="D13785" t="str">
            <v/>
          </cell>
          <cell r="E13785">
            <v>0</v>
          </cell>
          <cell r="F13785">
            <v>0</v>
          </cell>
          <cell r="G13785">
            <v>0</v>
          </cell>
        </row>
        <row r="13786">
          <cell r="A13786">
            <v>0</v>
          </cell>
          <cell r="B13786">
            <v>0</v>
          </cell>
          <cell r="C13786">
            <v>0</v>
          </cell>
          <cell r="D13786">
            <v>0</v>
          </cell>
          <cell r="E13786">
            <v>0</v>
          </cell>
          <cell r="F13786" t="str">
            <v>Total B</v>
          </cell>
          <cell r="G13786">
            <v>0</v>
          </cell>
        </row>
        <row r="13787">
          <cell r="A13787">
            <v>0</v>
          </cell>
          <cell r="B13787">
            <v>0</v>
          </cell>
          <cell r="C13787" t="str">
            <v>C - EQUIPOS</v>
          </cell>
          <cell r="D13787">
            <v>0</v>
          </cell>
          <cell r="E13787">
            <v>0</v>
          </cell>
          <cell r="F13787">
            <v>0</v>
          </cell>
          <cell r="G13787">
            <v>0</v>
          </cell>
        </row>
        <row r="13788">
          <cell r="A13788" t="str">
            <v/>
          </cell>
          <cell r="B13788" t="str">
            <v/>
          </cell>
          <cell r="C13788">
            <v>0</v>
          </cell>
          <cell r="D13788" t="str">
            <v/>
          </cell>
          <cell r="E13788">
            <v>0</v>
          </cell>
          <cell r="F13788">
            <v>0</v>
          </cell>
          <cell r="G13788">
            <v>0</v>
          </cell>
        </row>
        <row r="13789">
          <cell r="A13789" t="str">
            <v/>
          </cell>
          <cell r="B13789" t="str">
            <v/>
          </cell>
          <cell r="C13789">
            <v>0</v>
          </cell>
          <cell r="D13789" t="str">
            <v/>
          </cell>
          <cell r="E13789">
            <v>0</v>
          </cell>
          <cell r="F13789">
            <v>0</v>
          </cell>
          <cell r="G13789">
            <v>0</v>
          </cell>
        </row>
        <row r="13790">
          <cell r="A13790" t="str">
            <v/>
          </cell>
          <cell r="B13790" t="str">
            <v/>
          </cell>
          <cell r="C13790">
            <v>0</v>
          </cell>
          <cell r="D13790" t="str">
            <v/>
          </cell>
          <cell r="E13790">
            <v>0</v>
          </cell>
          <cell r="F13790">
            <v>0</v>
          </cell>
          <cell r="G13790">
            <v>0</v>
          </cell>
        </row>
        <row r="13791">
          <cell r="A13791" t="str">
            <v/>
          </cell>
          <cell r="B13791" t="str">
            <v/>
          </cell>
          <cell r="C13791">
            <v>0</v>
          </cell>
          <cell r="D13791" t="str">
            <v/>
          </cell>
          <cell r="E13791">
            <v>0</v>
          </cell>
          <cell r="F13791">
            <v>0</v>
          </cell>
          <cell r="G13791">
            <v>0</v>
          </cell>
        </row>
        <row r="13792">
          <cell r="A13792" t="str">
            <v/>
          </cell>
          <cell r="B13792" t="str">
            <v/>
          </cell>
          <cell r="C13792">
            <v>0</v>
          </cell>
          <cell r="D13792" t="str">
            <v/>
          </cell>
          <cell r="E13792">
            <v>0</v>
          </cell>
          <cell r="F13792">
            <v>0</v>
          </cell>
          <cell r="G13792">
            <v>0</v>
          </cell>
        </row>
        <row r="13793">
          <cell r="A13793" t="str">
            <v/>
          </cell>
          <cell r="B13793" t="str">
            <v/>
          </cell>
          <cell r="C13793">
            <v>0</v>
          </cell>
          <cell r="D13793" t="str">
            <v/>
          </cell>
          <cell r="E13793">
            <v>0</v>
          </cell>
          <cell r="F13793">
            <v>0</v>
          </cell>
          <cell r="G13793">
            <v>0</v>
          </cell>
        </row>
        <row r="13794">
          <cell r="A13794" t="str">
            <v/>
          </cell>
          <cell r="B13794" t="str">
            <v/>
          </cell>
          <cell r="C13794">
            <v>0</v>
          </cell>
          <cell r="D13794" t="str">
            <v/>
          </cell>
          <cell r="E13794">
            <v>0</v>
          </cell>
          <cell r="F13794">
            <v>0</v>
          </cell>
          <cell r="G13794">
            <v>0</v>
          </cell>
        </row>
        <row r="13795">
          <cell r="A13795" t="str">
            <v/>
          </cell>
          <cell r="B13795" t="str">
            <v/>
          </cell>
          <cell r="C13795">
            <v>0</v>
          </cell>
          <cell r="D13795" t="str">
            <v/>
          </cell>
          <cell r="E13795">
            <v>0</v>
          </cell>
          <cell r="F13795">
            <v>0</v>
          </cell>
          <cell r="G13795">
            <v>0</v>
          </cell>
        </row>
        <row r="13796">
          <cell r="A13796" t="str">
            <v/>
          </cell>
          <cell r="B13796" t="str">
            <v/>
          </cell>
          <cell r="C13796">
            <v>0</v>
          </cell>
          <cell r="D13796" t="str">
            <v/>
          </cell>
          <cell r="E13796">
            <v>0</v>
          </cell>
          <cell r="F13796">
            <v>0</v>
          </cell>
          <cell r="G13796">
            <v>0</v>
          </cell>
        </row>
        <row r="13797">
          <cell r="A13797">
            <v>0</v>
          </cell>
          <cell r="B13797">
            <v>0</v>
          </cell>
          <cell r="C13797">
            <v>0</v>
          </cell>
          <cell r="D13797">
            <v>0</v>
          </cell>
          <cell r="E13797">
            <v>0</v>
          </cell>
          <cell r="F13797" t="str">
            <v>Total C</v>
          </cell>
          <cell r="G13797">
            <v>0</v>
          </cell>
        </row>
        <row r="13798">
          <cell r="A13798">
            <v>0</v>
          </cell>
          <cell r="B13798">
            <v>0</v>
          </cell>
          <cell r="C13798">
            <v>0</v>
          </cell>
          <cell r="D13798">
            <v>0</v>
          </cell>
          <cell r="E13798">
            <v>0</v>
          </cell>
          <cell r="F13798">
            <v>0</v>
          </cell>
          <cell r="G13798">
            <v>0</v>
          </cell>
        </row>
        <row r="13799">
          <cell r="A13799" t="str">
            <v/>
          </cell>
          <cell r="B13799" t="str">
            <v/>
          </cell>
          <cell r="C13799">
            <v>0</v>
          </cell>
          <cell r="D13799" t="str">
            <v>Costo  Neto</v>
          </cell>
          <cell r="E13799">
            <v>0</v>
          </cell>
          <cell r="F13799" t="str">
            <v>Total D=A+B+C</v>
          </cell>
          <cell r="G13799">
            <v>0</v>
          </cell>
        </row>
        <row r="13801">
          <cell r="A13801" t="str">
            <v>ANALISIS DE PRECIOS</v>
          </cell>
          <cell r="B13801">
            <v>0</v>
          </cell>
          <cell r="C13801">
            <v>0</v>
          </cell>
          <cell r="D13801">
            <v>0</v>
          </cell>
          <cell r="E13801">
            <v>0</v>
          </cell>
          <cell r="F13801">
            <v>0</v>
          </cell>
          <cell r="G13801">
            <v>0</v>
          </cell>
        </row>
        <row r="13802">
          <cell r="A13802" t="str">
            <v>COMITENTE:</v>
          </cell>
          <cell r="B13802" t="str">
            <v>DIRECCIÓN DE ARQUITECTURA</v>
          </cell>
          <cell r="C13802">
            <v>0</v>
          </cell>
          <cell r="D13802">
            <v>0</v>
          </cell>
          <cell r="E13802">
            <v>0</v>
          </cell>
          <cell r="F13802">
            <v>0</v>
          </cell>
          <cell r="G13802">
            <v>0</v>
          </cell>
        </row>
        <row r="13803">
          <cell r="A13803" t="str">
            <v>CONTRATISTA:</v>
          </cell>
          <cell r="B13803" t="str">
            <v>FUNCIONALES SIGOP</v>
          </cell>
          <cell r="C13803">
            <v>0</v>
          </cell>
          <cell r="D13803">
            <v>0</v>
          </cell>
          <cell r="E13803">
            <v>0</v>
          </cell>
          <cell r="F13803">
            <v>0</v>
          </cell>
          <cell r="G13803">
            <v>0</v>
          </cell>
        </row>
        <row r="13804">
          <cell r="A13804" t="str">
            <v>OBRA:</v>
          </cell>
          <cell r="B13804" t="str">
            <v>PRUEBA PLANILLA DE MEDICION</v>
          </cell>
          <cell r="C13804">
            <v>0</v>
          </cell>
          <cell r="D13804">
            <v>0</v>
          </cell>
          <cell r="E13804">
            <v>0</v>
          </cell>
          <cell r="F13804" t="str">
            <v>PRECIOS A:</v>
          </cell>
          <cell r="G13804">
            <v>0</v>
          </cell>
        </row>
        <row r="13805">
          <cell r="A13805" t="str">
            <v>UBICACIÓN:</v>
          </cell>
          <cell r="B13805" t="str">
            <v>CENTRO CIVICO</v>
          </cell>
          <cell r="C13805">
            <v>0</v>
          </cell>
          <cell r="D13805">
            <v>0</v>
          </cell>
          <cell r="E13805">
            <v>0</v>
          </cell>
          <cell r="F13805">
            <v>0</v>
          </cell>
          <cell r="G13805">
            <v>0</v>
          </cell>
        </row>
        <row r="13806">
          <cell r="A13806" t="str">
            <v>RUBRO:</v>
          </cell>
          <cell r="B13806" t="str">
            <v/>
          </cell>
          <cell r="C13806" t="str">
            <v/>
          </cell>
          <cell r="D13806">
            <v>0</v>
          </cell>
          <cell r="E13806">
            <v>0</v>
          </cell>
          <cell r="F13806">
            <v>0</v>
          </cell>
          <cell r="G13806">
            <v>0</v>
          </cell>
        </row>
        <row r="13807">
          <cell r="A13807" t="str">
            <v>ITEM:</v>
          </cell>
          <cell r="B13807" t="str">
            <v/>
          </cell>
          <cell r="C13807" t="str">
            <v/>
          </cell>
          <cell r="D13807">
            <v>0</v>
          </cell>
          <cell r="E13807">
            <v>0</v>
          </cell>
          <cell r="F13807" t="str">
            <v>UNIDAD:</v>
          </cell>
          <cell r="G13807" t="str">
            <v/>
          </cell>
        </row>
        <row r="13808">
          <cell r="A13808">
            <v>0</v>
          </cell>
          <cell r="B13808">
            <v>0</v>
          </cell>
          <cell r="C13808">
            <v>0</v>
          </cell>
          <cell r="D13808">
            <v>0</v>
          </cell>
          <cell r="E13808">
            <v>0</v>
          </cell>
          <cell r="F13808">
            <v>0</v>
          </cell>
          <cell r="G13808">
            <v>0</v>
          </cell>
        </row>
        <row r="13809">
          <cell r="A13809" t="str">
            <v>DATOS REDETERMINACION</v>
          </cell>
          <cell r="B13809">
            <v>0</v>
          </cell>
          <cell r="C13809" t="str">
            <v>DESIGNACION</v>
          </cell>
          <cell r="D13809" t="str">
            <v>U</v>
          </cell>
          <cell r="E13809" t="str">
            <v>Cantidad</v>
          </cell>
          <cell r="F13809" t="str">
            <v>$ Unitarios</v>
          </cell>
          <cell r="G13809" t="str">
            <v>$ Parcial</v>
          </cell>
        </row>
        <row r="13810">
          <cell r="A13810" t="str">
            <v>CÓDIGO</v>
          </cell>
          <cell r="B13810" t="str">
            <v>DESCRIPCIÓN</v>
          </cell>
          <cell r="C13810">
            <v>0</v>
          </cell>
          <cell r="D13810">
            <v>0</v>
          </cell>
          <cell r="E13810">
            <v>0</v>
          </cell>
          <cell r="F13810">
            <v>0</v>
          </cell>
          <cell r="G13810">
            <v>0</v>
          </cell>
        </row>
        <row r="13811">
          <cell r="A13811">
            <v>0</v>
          </cell>
          <cell r="B13811">
            <v>0</v>
          </cell>
          <cell r="C13811" t="str">
            <v>A - MATERIALES</v>
          </cell>
          <cell r="D13811">
            <v>0</v>
          </cell>
          <cell r="E13811">
            <v>0</v>
          </cell>
          <cell r="F13811">
            <v>0</v>
          </cell>
          <cell r="G13811">
            <v>0</v>
          </cell>
        </row>
        <row r="13812">
          <cell r="A13812" t="str">
            <v/>
          </cell>
          <cell r="B13812" t="str">
            <v/>
          </cell>
          <cell r="C13812">
            <v>0</v>
          </cell>
          <cell r="D13812" t="str">
            <v/>
          </cell>
          <cell r="E13812">
            <v>0</v>
          </cell>
          <cell r="F13812">
            <v>0</v>
          </cell>
          <cell r="G13812">
            <v>0</v>
          </cell>
        </row>
        <row r="13813">
          <cell r="A13813" t="str">
            <v/>
          </cell>
          <cell r="B13813" t="str">
            <v/>
          </cell>
          <cell r="C13813">
            <v>0</v>
          </cell>
          <cell r="D13813" t="str">
            <v/>
          </cell>
          <cell r="E13813">
            <v>0</v>
          </cell>
          <cell r="F13813">
            <v>0</v>
          </cell>
          <cell r="G13813">
            <v>0</v>
          </cell>
        </row>
        <row r="13814">
          <cell r="A13814" t="str">
            <v/>
          </cell>
          <cell r="B13814" t="str">
            <v/>
          </cell>
          <cell r="C13814">
            <v>0</v>
          </cell>
          <cell r="D13814" t="str">
            <v/>
          </cell>
          <cell r="E13814">
            <v>0</v>
          </cell>
          <cell r="F13814">
            <v>0</v>
          </cell>
          <cell r="G13814">
            <v>0</v>
          </cell>
        </row>
        <row r="13815">
          <cell r="A13815" t="str">
            <v/>
          </cell>
          <cell r="B13815" t="str">
            <v/>
          </cell>
          <cell r="C13815">
            <v>0</v>
          </cell>
          <cell r="D13815" t="str">
            <v/>
          </cell>
          <cell r="E13815">
            <v>0</v>
          </cell>
          <cell r="F13815">
            <v>0</v>
          </cell>
          <cell r="G13815">
            <v>0</v>
          </cell>
        </row>
        <row r="13816">
          <cell r="A13816" t="str">
            <v/>
          </cell>
          <cell r="B13816" t="str">
            <v/>
          </cell>
          <cell r="C13816">
            <v>0</v>
          </cell>
          <cell r="D13816" t="str">
            <v/>
          </cell>
          <cell r="E13816">
            <v>0</v>
          </cell>
          <cell r="F13816">
            <v>0</v>
          </cell>
          <cell r="G13816">
            <v>0</v>
          </cell>
        </row>
        <row r="13817">
          <cell r="A13817" t="str">
            <v/>
          </cell>
          <cell r="B13817" t="str">
            <v/>
          </cell>
          <cell r="C13817">
            <v>0</v>
          </cell>
          <cell r="D13817" t="str">
            <v/>
          </cell>
          <cell r="E13817">
            <v>0</v>
          </cell>
          <cell r="F13817">
            <v>0</v>
          </cell>
          <cell r="G13817">
            <v>0</v>
          </cell>
        </row>
        <row r="13818">
          <cell r="A13818" t="str">
            <v/>
          </cell>
          <cell r="B13818" t="str">
            <v/>
          </cell>
          <cell r="C13818">
            <v>0</v>
          </cell>
          <cell r="D13818" t="str">
            <v/>
          </cell>
          <cell r="E13818">
            <v>0</v>
          </cell>
          <cell r="F13818">
            <v>0</v>
          </cell>
          <cell r="G13818">
            <v>0</v>
          </cell>
        </row>
        <row r="13819">
          <cell r="A13819" t="str">
            <v/>
          </cell>
          <cell r="B13819" t="str">
            <v/>
          </cell>
          <cell r="C13819">
            <v>0</v>
          </cell>
          <cell r="D13819" t="str">
            <v/>
          </cell>
          <cell r="E13819">
            <v>0</v>
          </cell>
          <cell r="F13819">
            <v>0</v>
          </cell>
          <cell r="G13819">
            <v>0</v>
          </cell>
        </row>
        <row r="13820">
          <cell r="A13820" t="str">
            <v/>
          </cell>
          <cell r="B13820" t="str">
            <v/>
          </cell>
          <cell r="C13820">
            <v>0</v>
          </cell>
          <cell r="D13820" t="str">
            <v/>
          </cell>
          <cell r="E13820">
            <v>0</v>
          </cell>
          <cell r="F13820">
            <v>0</v>
          </cell>
          <cell r="G13820">
            <v>0</v>
          </cell>
        </row>
        <row r="13821">
          <cell r="A13821" t="str">
            <v/>
          </cell>
          <cell r="B13821" t="str">
            <v/>
          </cell>
          <cell r="C13821">
            <v>0</v>
          </cell>
          <cell r="D13821" t="str">
            <v/>
          </cell>
          <cell r="E13821">
            <v>0</v>
          </cell>
          <cell r="F13821">
            <v>0</v>
          </cell>
          <cell r="G13821">
            <v>0</v>
          </cell>
        </row>
        <row r="13822">
          <cell r="A13822" t="str">
            <v/>
          </cell>
          <cell r="B13822" t="str">
            <v/>
          </cell>
          <cell r="C13822">
            <v>0</v>
          </cell>
          <cell r="D13822" t="str">
            <v/>
          </cell>
          <cell r="E13822">
            <v>0</v>
          </cell>
          <cell r="F13822">
            <v>0</v>
          </cell>
          <cell r="G13822">
            <v>0</v>
          </cell>
        </row>
        <row r="13823">
          <cell r="A13823" t="str">
            <v/>
          </cell>
          <cell r="B13823" t="str">
            <v/>
          </cell>
          <cell r="C13823">
            <v>0</v>
          </cell>
          <cell r="D13823" t="str">
            <v/>
          </cell>
          <cell r="E13823">
            <v>0</v>
          </cell>
          <cell r="F13823">
            <v>0</v>
          </cell>
          <cell r="G13823">
            <v>0</v>
          </cell>
        </row>
        <row r="13824">
          <cell r="A13824" t="str">
            <v/>
          </cell>
          <cell r="B13824" t="str">
            <v/>
          </cell>
          <cell r="C13824">
            <v>0</v>
          </cell>
          <cell r="D13824" t="str">
            <v/>
          </cell>
          <cell r="E13824">
            <v>0</v>
          </cell>
          <cell r="F13824">
            <v>0</v>
          </cell>
          <cell r="G13824">
            <v>0</v>
          </cell>
        </row>
        <row r="13825">
          <cell r="A13825" t="str">
            <v/>
          </cell>
          <cell r="B13825" t="str">
            <v/>
          </cell>
          <cell r="C13825">
            <v>0</v>
          </cell>
          <cell r="D13825" t="str">
            <v/>
          </cell>
          <cell r="E13825">
            <v>0</v>
          </cell>
          <cell r="F13825">
            <v>0</v>
          </cell>
          <cell r="G13825">
            <v>0</v>
          </cell>
        </row>
        <row r="13826">
          <cell r="A13826">
            <v>0</v>
          </cell>
          <cell r="B13826">
            <v>0</v>
          </cell>
          <cell r="C13826">
            <v>0</v>
          </cell>
          <cell r="D13826">
            <v>0</v>
          </cell>
          <cell r="E13826">
            <v>0</v>
          </cell>
          <cell r="F13826" t="str">
            <v>Total A</v>
          </cell>
          <cell r="G13826">
            <v>0</v>
          </cell>
        </row>
        <row r="13827">
          <cell r="A13827">
            <v>0</v>
          </cell>
          <cell r="B13827">
            <v>0</v>
          </cell>
          <cell r="C13827" t="str">
            <v>B - MANO DE OBRA</v>
          </cell>
          <cell r="D13827">
            <v>0</v>
          </cell>
          <cell r="E13827">
            <v>0</v>
          </cell>
          <cell r="F13827">
            <v>0</v>
          </cell>
          <cell r="G13827">
            <v>0</v>
          </cell>
        </row>
        <row r="13828">
          <cell r="A13828" t="str">
            <v/>
          </cell>
          <cell r="B13828">
            <v>0</v>
          </cell>
          <cell r="C13828">
            <v>0</v>
          </cell>
          <cell r="D13828" t="str">
            <v/>
          </cell>
          <cell r="E13828">
            <v>0</v>
          </cell>
          <cell r="F13828">
            <v>0</v>
          </cell>
          <cell r="G13828">
            <v>0</v>
          </cell>
        </row>
        <row r="13829">
          <cell r="A13829" t="str">
            <v/>
          </cell>
          <cell r="B13829">
            <v>0</v>
          </cell>
          <cell r="C13829">
            <v>0</v>
          </cell>
          <cell r="D13829" t="str">
            <v/>
          </cell>
          <cell r="E13829">
            <v>0</v>
          </cell>
          <cell r="F13829">
            <v>0</v>
          </cell>
          <cell r="G13829">
            <v>0</v>
          </cell>
        </row>
        <row r="13830">
          <cell r="A13830" t="str">
            <v/>
          </cell>
          <cell r="B13830">
            <v>0</v>
          </cell>
          <cell r="C13830">
            <v>0</v>
          </cell>
          <cell r="D13830" t="str">
            <v/>
          </cell>
          <cell r="E13830">
            <v>0</v>
          </cell>
          <cell r="F13830">
            <v>0</v>
          </cell>
          <cell r="G13830">
            <v>0</v>
          </cell>
        </row>
        <row r="13831">
          <cell r="A13831" t="str">
            <v/>
          </cell>
          <cell r="B13831">
            <v>0</v>
          </cell>
          <cell r="C13831">
            <v>0</v>
          </cell>
          <cell r="D13831" t="str">
            <v/>
          </cell>
          <cell r="E13831">
            <v>0</v>
          </cell>
          <cell r="F13831">
            <v>0</v>
          </cell>
          <cell r="G13831">
            <v>0</v>
          </cell>
        </row>
        <row r="13832">
          <cell r="A13832" t="str">
            <v/>
          </cell>
          <cell r="B13832">
            <v>0</v>
          </cell>
          <cell r="C13832">
            <v>0</v>
          </cell>
          <cell r="D13832" t="str">
            <v/>
          </cell>
          <cell r="E13832">
            <v>0</v>
          </cell>
          <cell r="F13832">
            <v>0</v>
          </cell>
          <cell r="G13832">
            <v>0</v>
          </cell>
        </row>
        <row r="13833">
          <cell r="A13833" t="str">
            <v/>
          </cell>
          <cell r="B13833">
            <v>0</v>
          </cell>
          <cell r="C13833">
            <v>0</v>
          </cell>
          <cell r="D13833" t="str">
            <v/>
          </cell>
          <cell r="E13833">
            <v>0</v>
          </cell>
          <cell r="F13833">
            <v>0</v>
          </cell>
          <cell r="G13833">
            <v>0</v>
          </cell>
        </row>
        <row r="13834">
          <cell r="A13834" t="str">
            <v/>
          </cell>
          <cell r="B13834">
            <v>0</v>
          </cell>
          <cell r="C13834">
            <v>0</v>
          </cell>
          <cell r="D13834" t="str">
            <v/>
          </cell>
          <cell r="E13834">
            <v>0</v>
          </cell>
          <cell r="F13834">
            <v>0</v>
          </cell>
          <cell r="G13834">
            <v>0</v>
          </cell>
        </row>
        <row r="13835">
          <cell r="A13835" t="str">
            <v/>
          </cell>
          <cell r="B13835">
            <v>0</v>
          </cell>
          <cell r="C13835">
            <v>0</v>
          </cell>
          <cell r="D13835" t="str">
            <v/>
          </cell>
          <cell r="E13835">
            <v>0</v>
          </cell>
          <cell r="F13835">
            <v>0</v>
          </cell>
          <cell r="G13835">
            <v>0</v>
          </cell>
        </row>
        <row r="13836">
          <cell r="A13836">
            <v>0</v>
          </cell>
          <cell r="B13836">
            <v>0</v>
          </cell>
          <cell r="C13836">
            <v>0</v>
          </cell>
          <cell r="D13836">
            <v>0</v>
          </cell>
          <cell r="E13836">
            <v>0</v>
          </cell>
          <cell r="F13836" t="str">
            <v>Total B</v>
          </cell>
          <cell r="G13836">
            <v>0</v>
          </cell>
        </row>
        <row r="13837">
          <cell r="A13837">
            <v>0</v>
          </cell>
          <cell r="B13837">
            <v>0</v>
          </cell>
          <cell r="C13837" t="str">
            <v>C - EQUIPOS</v>
          </cell>
          <cell r="D13837">
            <v>0</v>
          </cell>
          <cell r="E13837">
            <v>0</v>
          </cell>
          <cell r="F13837">
            <v>0</v>
          </cell>
          <cell r="G13837">
            <v>0</v>
          </cell>
        </row>
        <row r="13838">
          <cell r="A13838" t="str">
            <v/>
          </cell>
          <cell r="B13838" t="str">
            <v/>
          </cell>
          <cell r="C13838">
            <v>0</v>
          </cell>
          <cell r="D13838" t="str">
            <v/>
          </cell>
          <cell r="E13838">
            <v>0</v>
          </cell>
          <cell r="F13838">
            <v>0</v>
          </cell>
          <cell r="G13838">
            <v>0</v>
          </cell>
        </row>
        <row r="13839">
          <cell r="A13839" t="str">
            <v/>
          </cell>
          <cell r="B13839" t="str">
            <v/>
          </cell>
          <cell r="C13839">
            <v>0</v>
          </cell>
          <cell r="D13839" t="str">
            <v/>
          </cell>
          <cell r="E13839">
            <v>0</v>
          </cell>
          <cell r="F13839">
            <v>0</v>
          </cell>
          <cell r="G13839">
            <v>0</v>
          </cell>
        </row>
        <row r="13840">
          <cell r="A13840" t="str">
            <v/>
          </cell>
          <cell r="B13840" t="str">
            <v/>
          </cell>
          <cell r="C13840">
            <v>0</v>
          </cell>
          <cell r="D13840" t="str">
            <v/>
          </cell>
          <cell r="E13840">
            <v>0</v>
          </cell>
          <cell r="F13840">
            <v>0</v>
          </cell>
          <cell r="G13840">
            <v>0</v>
          </cell>
        </row>
        <row r="13841">
          <cell r="A13841" t="str">
            <v/>
          </cell>
          <cell r="B13841" t="str">
            <v/>
          </cell>
          <cell r="C13841">
            <v>0</v>
          </cell>
          <cell r="D13841" t="str">
            <v/>
          </cell>
          <cell r="E13841">
            <v>0</v>
          </cell>
          <cell r="F13841">
            <v>0</v>
          </cell>
          <cell r="G13841">
            <v>0</v>
          </cell>
        </row>
        <row r="13842">
          <cell r="A13842" t="str">
            <v/>
          </cell>
          <cell r="B13842" t="str">
            <v/>
          </cell>
          <cell r="C13842">
            <v>0</v>
          </cell>
          <cell r="D13842" t="str">
            <v/>
          </cell>
          <cell r="E13842">
            <v>0</v>
          </cell>
          <cell r="F13842">
            <v>0</v>
          </cell>
          <cell r="G13842">
            <v>0</v>
          </cell>
        </row>
        <row r="13843">
          <cell r="A13843" t="str">
            <v/>
          </cell>
          <cell r="B13843" t="str">
            <v/>
          </cell>
          <cell r="C13843">
            <v>0</v>
          </cell>
          <cell r="D13843" t="str">
            <v/>
          </cell>
          <cell r="E13843">
            <v>0</v>
          </cell>
          <cell r="F13843">
            <v>0</v>
          </cell>
          <cell r="G13843">
            <v>0</v>
          </cell>
        </row>
        <row r="13844">
          <cell r="A13844" t="str">
            <v/>
          </cell>
          <cell r="B13844" t="str">
            <v/>
          </cell>
          <cell r="C13844">
            <v>0</v>
          </cell>
          <cell r="D13844" t="str">
            <v/>
          </cell>
          <cell r="E13844">
            <v>0</v>
          </cell>
          <cell r="F13844">
            <v>0</v>
          </cell>
          <cell r="G13844">
            <v>0</v>
          </cell>
        </row>
        <row r="13845">
          <cell r="A13845" t="str">
            <v/>
          </cell>
          <cell r="B13845" t="str">
            <v/>
          </cell>
          <cell r="C13845">
            <v>0</v>
          </cell>
          <cell r="D13845" t="str">
            <v/>
          </cell>
          <cell r="E13845">
            <v>0</v>
          </cell>
          <cell r="F13845">
            <v>0</v>
          </cell>
          <cell r="G13845">
            <v>0</v>
          </cell>
        </row>
        <row r="13846">
          <cell r="A13846" t="str">
            <v/>
          </cell>
          <cell r="B13846" t="str">
            <v/>
          </cell>
          <cell r="C13846">
            <v>0</v>
          </cell>
          <cell r="D13846" t="str">
            <v/>
          </cell>
          <cell r="E13846">
            <v>0</v>
          </cell>
          <cell r="F13846">
            <v>0</v>
          </cell>
          <cell r="G13846">
            <v>0</v>
          </cell>
        </row>
        <row r="13847">
          <cell r="A13847">
            <v>0</v>
          </cell>
          <cell r="B13847">
            <v>0</v>
          </cell>
          <cell r="C13847">
            <v>0</v>
          </cell>
          <cell r="D13847">
            <v>0</v>
          </cell>
          <cell r="E13847">
            <v>0</v>
          </cell>
          <cell r="F13847" t="str">
            <v>Total C</v>
          </cell>
          <cell r="G13847">
            <v>0</v>
          </cell>
        </row>
        <row r="13848">
          <cell r="A13848">
            <v>0</v>
          </cell>
          <cell r="B13848">
            <v>0</v>
          </cell>
          <cell r="C13848">
            <v>0</v>
          </cell>
          <cell r="D13848">
            <v>0</v>
          </cell>
          <cell r="E13848">
            <v>0</v>
          </cell>
          <cell r="F13848">
            <v>0</v>
          </cell>
          <cell r="G13848">
            <v>0</v>
          </cell>
        </row>
        <row r="13849">
          <cell r="A13849" t="str">
            <v/>
          </cell>
          <cell r="B13849" t="str">
            <v/>
          </cell>
          <cell r="C13849">
            <v>0</v>
          </cell>
          <cell r="D13849" t="str">
            <v>Costo  Neto</v>
          </cell>
          <cell r="E13849">
            <v>0</v>
          </cell>
          <cell r="F13849" t="str">
            <v>Total D=A+B+C</v>
          </cell>
          <cell r="G13849">
            <v>0</v>
          </cell>
        </row>
        <row r="13851">
          <cell r="A13851" t="str">
            <v>ANALISIS DE PRECIOS</v>
          </cell>
          <cell r="B13851">
            <v>0</v>
          </cell>
          <cell r="C13851">
            <v>0</v>
          </cell>
          <cell r="D13851">
            <v>0</v>
          </cell>
          <cell r="E13851">
            <v>0</v>
          </cell>
          <cell r="F13851">
            <v>0</v>
          </cell>
          <cell r="G13851">
            <v>0</v>
          </cell>
        </row>
        <row r="13852">
          <cell r="A13852" t="str">
            <v>COMITENTE:</v>
          </cell>
          <cell r="B13852" t="str">
            <v>DIRECCIÓN DE ARQUITECTURA</v>
          </cell>
          <cell r="C13852">
            <v>0</v>
          </cell>
          <cell r="D13852">
            <v>0</v>
          </cell>
          <cell r="E13852">
            <v>0</v>
          </cell>
          <cell r="F13852">
            <v>0</v>
          </cell>
          <cell r="G13852">
            <v>0</v>
          </cell>
        </row>
        <row r="13853">
          <cell r="A13853" t="str">
            <v>CONTRATISTA:</v>
          </cell>
          <cell r="B13853" t="str">
            <v>FUNCIONALES SIGOP</v>
          </cell>
          <cell r="C13853">
            <v>0</v>
          </cell>
          <cell r="D13853">
            <v>0</v>
          </cell>
          <cell r="E13853">
            <v>0</v>
          </cell>
          <cell r="F13853">
            <v>0</v>
          </cell>
          <cell r="G13853">
            <v>0</v>
          </cell>
        </row>
        <row r="13854">
          <cell r="A13854" t="str">
            <v>OBRA:</v>
          </cell>
          <cell r="B13854" t="str">
            <v>PRUEBA PLANILLA DE MEDICION</v>
          </cell>
          <cell r="C13854">
            <v>0</v>
          </cell>
          <cell r="D13854">
            <v>0</v>
          </cell>
          <cell r="E13854">
            <v>0</v>
          </cell>
          <cell r="F13854" t="str">
            <v>PRECIOS A:</v>
          </cell>
          <cell r="G13854">
            <v>0</v>
          </cell>
        </row>
        <row r="13855">
          <cell r="A13855" t="str">
            <v>UBICACIÓN:</v>
          </cell>
          <cell r="B13855" t="str">
            <v>CENTRO CIVICO</v>
          </cell>
          <cell r="C13855">
            <v>0</v>
          </cell>
          <cell r="D13855">
            <v>0</v>
          </cell>
          <cell r="E13855">
            <v>0</v>
          </cell>
          <cell r="F13855">
            <v>0</v>
          </cell>
          <cell r="G13855">
            <v>0</v>
          </cell>
        </row>
        <row r="13856">
          <cell r="A13856" t="str">
            <v>RUBRO:</v>
          </cell>
          <cell r="B13856" t="str">
            <v/>
          </cell>
          <cell r="C13856" t="str">
            <v/>
          </cell>
          <cell r="D13856">
            <v>0</v>
          </cell>
          <cell r="E13856">
            <v>0</v>
          </cell>
          <cell r="F13856">
            <v>0</v>
          </cell>
          <cell r="G13856">
            <v>0</v>
          </cell>
        </row>
        <row r="13857">
          <cell r="A13857" t="str">
            <v>ITEM:</v>
          </cell>
          <cell r="B13857" t="str">
            <v/>
          </cell>
          <cell r="C13857" t="str">
            <v/>
          </cell>
          <cell r="D13857">
            <v>0</v>
          </cell>
          <cell r="E13857">
            <v>0</v>
          </cell>
          <cell r="F13857" t="str">
            <v>UNIDAD:</v>
          </cell>
          <cell r="G13857" t="str">
            <v/>
          </cell>
        </row>
        <row r="13858">
          <cell r="A13858">
            <v>0</v>
          </cell>
          <cell r="B13858">
            <v>0</v>
          </cell>
          <cell r="C13858">
            <v>0</v>
          </cell>
          <cell r="D13858">
            <v>0</v>
          </cell>
          <cell r="E13858">
            <v>0</v>
          </cell>
          <cell r="F13858">
            <v>0</v>
          </cell>
          <cell r="G13858">
            <v>0</v>
          </cell>
        </row>
        <row r="13859">
          <cell r="A13859" t="str">
            <v>DATOS REDETERMINACION</v>
          </cell>
          <cell r="B13859">
            <v>0</v>
          </cell>
          <cell r="C13859" t="str">
            <v>DESIGNACION</v>
          </cell>
          <cell r="D13859" t="str">
            <v>U</v>
          </cell>
          <cell r="E13859" t="str">
            <v>Cantidad</v>
          </cell>
          <cell r="F13859" t="str">
            <v>$ Unitarios</v>
          </cell>
          <cell r="G13859" t="str">
            <v>$ Parcial</v>
          </cell>
        </row>
        <row r="13860">
          <cell r="A13860" t="str">
            <v>CÓDIGO</v>
          </cell>
          <cell r="B13860" t="str">
            <v>DESCRIPCIÓN</v>
          </cell>
          <cell r="C13860">
            <v>0</v>
          </cell>
          <cell r="D13860">
            <v>0</v>
          </cell>
          <cell r="E13860">
            <v>0</v>
          </cell>
          <cell r="F13860">
            <v>0</v>
          </cell>
          <cell r="G13860">
            <v>0</v>
          </cell>
        </row>
        <row r="13861">
          <cell r="A13861">
            <v>0</v>
          </cell>
          <cell r="B13861">
            <v>0</v>
          </cell>
          <cell r="C13861" t="str">
            <v>A - MATERIALES</v>
          </cell>
          <cell r="D13861">
            <v>0</v>
          </cell>
          <cell r="E13861">
            <v>0</v>
          </cell>
          <cell r="F13861">
            <v>0</v>
          </cell>
          <cell r="G13861">
            <v>0</v>
          </cell>
        </row>
        <row r="13862">
          <cell r="A13862" t="str">
            <v/>
          </cell>
          <cell r="B13862" t="str">
            <v/>
          </cell>
          <cell r="C13862">
            <v>0</v>
          </cell>
          <cell r="D13862" t="str">
            <v/>
          </cell>
          <cell r="E13862">
            <v>0</v>
          </cell>
          <cell r="F13862">
            <v>0</v>
          </cell>
          <cell r="G13862">
            <v>0</v>
          </cell>
        </row>
        <row r="13863">
          <cell r="A13863" t="str">
            <v/>
          </cell>
          <cell r="B13863" t="str">
            <v/>
          </cell>
          <cell r="C13863">
            <v>0</v>
          </cell>
          <cell r="D13863" t="str">
            <v/>
          </cell>
          <cell r="E13863">
            <v>0</v>
          </cell>
          <cell r="F13863">
            <v>0</v>
          </cell>
          <cell r="G13863">
            <v>0</v>
          </cell>
        </row>
        <row r="13864">
          <cell r="A13864" t="str">
            <v/>
          </cell>
          <cell r="B13864" t="str">
            <v/>
          </cell>
          <cell r="C13864">
            <v>0</v>
          </cell>
          <cell r="D13864" t="str">
            <v/>
          </cell>
          <cell r="E13864">
            <v>0</v>
          </cell>
          <cell r="F13864">
            <v>0</v>
          </cell>
          <cell r="G13864">
            <v>0</v>
          </cell>
        </row>
        <row r="13865">
          <cell r="A13865" t="str">
            <v/>
          </cell>
          <cell r="B13865" t="str">
            <v/>
          </cell>
          <cell r="C13865">
            <v>0</v>
          </cell>
          <cell r="D13865" t="str">
            <v/>
          </cell>
          <cell r="E13865">
            <v>0</v>
          </cell>
          <cell r="F13865">
            <v>0</v>
          </cell>
          <cell r="G13865">
            <v>0</v>
          </cell>
        </row>
        <row r="13866">
          <cell r="A13866" t="str">
            <v/>
          </cell>
          <cell r="B13866" t="str">
            <v/>
          </cell>
          <cell r="C13866">
            <v>0</v>
          </cell>
          <cell r="D13866" t="str">
            <v/>
          </cell>
          <cell r="E13866">
            <v>0</v>
          </cell>
          <cell r="F13866">
            <v>0</v>
          </cell>
          <cell r="G13866">
            <v>0</v>
          </cell>
        </row>
        <row r="13867">
          <cell r="A13867" t="str">
            <v/>
          </cell>
          <cell r="B13867" t="str">
            <v/>
          </cell>
          <cell r="C13867">
            <v>0</v>
          </cell>
          <cell r="D13867" t="str">
            <v/>
          </cell>
          <cell r="E13867">
            <v>0</v>
          </cell>
          <cell r="F13867">
            <v>0</v>
          </cell>
          <cell r="G13867">
            <v>0</v>
          </cell>
        </row>
        <row r="13868">
          <cell r="A13868" t="str">
            <v/>
          </cell>
          <cell r="B13868" t="str">
            <v/>
          </cell>
          <cell r="C13868">
            <v>0</v>
          </cell>
          <cell r="D13868" t="str">
            <v/>
          </cell>
          <cell r="E13868">
            <v>0</v>
          </cell>
          <cell r="F13868">
            <v>0</v>
          </cell>
          <cell r="G13868">
            <v>0</v>
          </cell>
        </row>
        <row r="13869">
          <cell r="A13869" t="str">
            <v/>
          </cell>
          <cell r="B13869" t="str">
            <v/>
          </cell>
          <cell r="C13869">
            <v>0</v>
          </cell>
          <cell r="D13869" t="str">
            <v/>
          </cell>
          <cell r="E13869">
            <v>0</v>
          </cell>
          <cell r="F13869">
            <v>0</v>
          </cell>
          <cell r="G13869">
            <v>0</v>
          </cell>
        </row>
        <row r="13870">
          <cell r="A13870" t="str">
            <v/>
          </cell>
          <cell r="B13870" t="str">
            <v/>
          </cell>
          <cell r="C13870">
            <v>0</v>
          </cell>
          <cell r="D13870" t="str">
            <v/>
          </cell>
          <cell r="E13870">
            <v>0</v>
          </cell>
          <cell r="F13870">
            <v>0</v>
          </cell>
          <cell r="G13870">
            <v>0</v>
          </cell>
        </row>
        <row r="13871">
          <cell r="A13871" t="str">
            <v/>
          </cell>
          <cell r="B13871" t="str">
            <v/>
          </cell>
          <cell r="C13871">
            <v>0</v>
          </cell>
          <cell r="D13871" t="str">
            <v/>
          </cell>
          <cell r="E13871">
            <v>0</v>
          </cell>
          <cell r="F13871">
            <v>0</v>
          </cell>
          <cell r="G13871">
            <v>0</v>
          </cell>
        </row>
        <row r="13872">
          <cell r="A13872" t="str">
            <v/>
          </cell>
          <cell r="B13872" t="str">
            <v/>
          </cell>
          <cell r="C13872">
            <v>0</v>
          </cell>
          <cell r="D13872" t="str">
            <v/>
          </cell>
          <cell r="E13872">
            <v>0</v>
          </cell>
          <cell r="F13872">
            <v>0</v>
          </cell>
          <cell r="G13872">
            <v>0</v>
          </cell>
        </row>
        <row r="13873">
          <cell r="A13873" t="str">
            <v/>
          </cell>
          <cell r="B13873" t="str">
            <v/>
          </cell>
          <cell r="C13873">
            <v>0</v>
          </cell>
          <cell r="D13873" t="str">
            <v/>
          </cell>
          <cell r="E13873">
            <v>0</v>
          </cell>
          <cell r="F13873">
            <v>0</v>
          </cell>
          <cell r="G13873">
            <v>0</v>
          </cell>
        </row>
        <row r="13874">
          <cell r="A13874" t="str">
            <v/>
          </cell>
          <cell r="B13874" t="str">
            <v/>
          </cell>
          <cell r="C13874">
            <v>0</v>
          </cell>
          <cell r="D13874" t="str">
            <v/>
          </cell>
          <cell r="E13874">
            <v>0</v>
          </cell>
          <cell r="F13874">
            <v>0</v>
          </cell>
          <cell r="G13874">
            <v>0</v>
          </cell>
        </row>
        <row r="13875">
          <cell r="A13875" t="str">
            <v/>
          </cell>
          <cell r="B13875" t="str">
            <v/>
          </cell>
          <cell r="C13875">
            <v>0</v>
          </cell>
          <cell r="D13875" t="str">
            <v/>
          </cell>
          <cell r="E13875">
            <v>0</v>
          </cell>
          <cell r="F13875">
            <v>0</v>
          </cell>
          <cell r="G13875">
            <v>0</v>
          </cell>
        </row>
        <row r="13876">
          <cell r="A13876">
            <v>0</v>
          </cell>
          <cell r="B13876">
            <v>0</v>
          </cell>
          <cell r="C13876">
            <v>0</v>
          </cell>
          <cell r="D13876">
            <v>0</v>
          </cell>
          <cell r="E13876">
            <v>0</v>
          </cell>
          <cell r="F13876" t="str">
            <v>Total A</v>
          </cell>
          <cell r="G13876">
            <v>0</v>
          </cell>
        </row>
        <row r="13877">
          <cell r="A13877">
            <v>0</v>
          </cell>
          <cell r="B13877">
            <v>0</v>
          </cell>
          <cell r="C13877" t="str">
            <v>B - MANO DE OBRA</v>
          </cell>
          <cell r="D13877">
            <v>0</v>
          </cell>
          <cell r="E13877">
            <v>0</v>
          </cell>
          <cell r="F13877">
            <v>0</v>
          </cell>
          <cell r="G13877">
            <v>0</v>
          </cell>
        </row>
        <row r="13878">
          <cell r="A13878" t="str">
            <v/>
          </cell>
          <cell r="B13878">
            <v>0</v>
          </cell>
          <cell r="C13878">
            <v>0</v>
          </cell>
          <cell r="D13878" t="str">
            <v/>
          </cell>
          <cell r="E13878">
            <v>0</v>
          </cell>
          <cell r="F13878">
            <v>0</v>
          </cell>
          <cell r="G13878">
            <v>0</v>
          </cell>
        </row>
        <row r="13879">
          <cell r="A13879" t="str">
            <v/>
          </cell>
          <cell r="B13879">
            <v>0</v>
          </cell>
          <cell r="C13879">
            <v>0</v>
          </cell>
          <cell r="D13879" t="str">
            <v/>
          </cell>
          <cell r="E13879">
            <v>0</v>
          </cell>
          <cell r="F13879">
            <v>0</v>
          </cell>
          <cell r="G13879">
            <v>0</v>
          </cell>
        </row>
        <row r="13880">
          <cell r="A13880" t="str">
            <v/>
          </cell>
          <cell r="B13880">
            <v>0</v>
          </cell>
          <cell r="C13880">
            <v>0</v>
          </cell>
          <cell r="D13880" t="str">
            <v/>
          </cell>
          <cell r="E13880">
            <v>0</v>
          </cell>
          <cell r="F13880">
            <v>0</v>
          </cell>
          <cell r="G13880">
            <v>0</v>
          </cell>
        </row>
        <row r="13881">
          <cell r="A13881" t="str">
            <v/>
          </cell>
          <cell r="B13881">
            <v>0</v>
          </cell>
          <cell r="C13881">
            <v>0</v>
          </cell>
          <cell r="D13881" t="str">
            <v/>
          </cell>
          <cell r="E13881">
            <v>0</v>
          </cell>
          <cell r="F13881">
            <v>0</v>
          </cell>
          <cell r="G13881">
            <v>0</v>
          </cell>
        </row>
        <row r="13882">
          <cell r="A13882" t="str">
            <v/>
          </cell>
          <cell r="B13882">
            <v>0</v>
          </cell>
          <cell r="C13882">
            <v>0</v>
          </cell>
          <cell r="D13882" t="str">
            <v/>
          </cell>
          <cell r="E13882">
            <v>0</v>
          </cell>
          <cell r="F13882">
            <v>0</v>
          </cell>
          <cell r="G13882">
            <v>0</v>
          </cell>
        </row>
        <row r="13883">
          <cell r="A13883" t="str">
            <v/>
          </cell>
          <cell r="B13883">
            <v>0</v>
          </cell>
          <cell r="C13883">
            <v>0</v>
          </cell>
          <cell r="D13883" t="str">
            <v/>
          </cell>
          <cell r="E13883">
            <v>0</v>
          </cell>
          <cell r="F13883">
            <v>0</v>
          </cell>
          <cell r="G13883">
            <v>0</v>
          </cell>
        </row>
        <row r="13884">
          <cell r="A13884" t="str">
            <v/>
          </cell>
          <cell r="B13884">
            <v>0</v>
          </cell>
          <cell r="C13884">
            <v>0</v>
          </cell>
          <cell r="D13884" t="str">
            <v/>
          </cell>
          <cell r="E13884">
            <v>0</v>
          </cell>
          <cell r="F13884">
            <v>0</v>
          </cell>
          <cell r="G13884">
            <v>0</v>
          </cell>
        </row>
        <row r="13885">
          <cell r="A13885" t="str">
            <v/>
          </cell>
          <cell r="B13885">
            <v>0</v>
          </cell>
          <cell r="C13885">
            <v>0</v>
          </cell>
          <cell r="D13885" t="str">
            <v/>
          </cell>
          <cell r="E13885">
            <v>0</v>
          </cell>
          <cell r="F13885">
            <v>0</v>
          </cell>
          <cell r="G13885">
            <v>0</v>
          </cell>
        </row>
        <row r="13886">
          <cell r="A13886">
            <v>0</v>
          </cell>
          <cell r="B13886">
            <v>0</v>
          </cell>
          <cell r="C13886">
            <v>0</v>
          </cell>
          <cell r="D13886">
            <v>0</v>
          </cell>
          <cell r="E13886">
            <v>0</v>
          </cell>
          <cell r="F13886" t="str">
            <v>Total B</v>
          </cell>
          <cell r="G13886">
            <v>0</v>
          </cell>
        </row>
        <row r="13887">
          <cell r="A13887">
            <v>0</v>
          </cell>
          <cell r="B13887">
            <v>0</v>
          </cell>
          <cell r="C13887" t="str">
            <v>C - EQUIPOS</v>
          </cell>
          <cell r="D13887">
            <v>0</v>
          </cell>
          <cell r="E13887">
            <v>0</v>
          </cell>
          <cell r="F13887">
            <v>0</v>
          </cell>
          <cell r="G13887">
            <v>0</v>
          </cell>
        </row>
        <row r="13888">
          <cell r="A13888" t="str">
            <v/>
          </cell>
          <cell r="B13888" t="str">
            <v/>
          </cell>
          <cell r="C13888">
            <v>0</v>
          </cell>
          <cell r="D13888" t="str">
            <v/>
          </cell>
          <cell r="E13888">
            <v>0</v>
          </cell>
          <cell r="F13888">
            <v>0</v>
          </cell>
          <cell r="G13888">
            <v>0</v>
          </cell>
        </row>
        <row r="13889">
          <cell r="A13889" t="str">
            <v/>
          </cell>
          <cell r="B13889" t="str">
            <v/>
          </cell>
          <cell r="C13889">
            <v>0</v>
          </cell>
          <cell r="D13889" t="str">
            <v/>
          </cell>
          <cell r="E13889">
            <v>0</v>
          </cell>
          <cell r="F13889">
            <v>0</v>
          </cell>
          <cell r="G13889">
            <v>0</v>
          </cell>
        </row>
        <row r="13890">
          <cell r="A13890" t="str">
            <v/>
          </cell>
          <cell r="B13890" t="str">
            <v/>
          </cell>
          <cell r="C13890">
            <v>0</v>
          </cell>
          <cell r="D13890" t="str">
            <v/>
          </cell>
          <cell r="E13890">
            <v>0</v>
          </cell>
          <cell r="F13890">
            <v>0</v>
          </cell>
          <cell r="G13890">
            <v>0</v>
          </cell>
        </row>
        <row r="13891">
          <cell r="A13891" t="str">
            <v/>
          </cell>
          <cell r="B13891" t="str">
            <v/>
          </cell>
          <cell r="C13891">
            <v>0</v>
          </cell>
          <cell r="D13891" t="str">
            <v/>
          </cell>
          <cell r="E13891">
            <v>0</v>
          </cell>
          <cell r="F13891">
            <v>0</v>
          </cell>
          <cell r="G13891">
            <v>0</v>
          </cell>
        </row>
        <row r="13892">
          <cell r="A13892" t="str">
            <v/>
          </cell>
          <cell r="B13892" t="str">
            <v/>
          </cell>
          <cell r="C13892">
            <v>0</v>
          </cell>
          <cell r="D13892" t="str">
            <v/>
          </cell>
          <cell r="E13892">
            <v>0</v>
          </cell>
          <cell r="F13892">
            <v>0</v>
          </cell>
          <cell r="G13892">
            <v>0</v>
          </cell>
        </row>
        <row r="13893">
          <cell r="A13893" t="str">
            <v/>
          </cell>
          <cell r="B13893" t="str">
            <v/>
          </cell>
          <cell r="C13893">
            <v>0</v>
          </cell>
          <cell r="D13893" t="str">
            <v/>
          </cell>
          <cell r="E13893">
            <v>0</v>
          </cell>
          <cell r="F13893">
            <v>0</v>
          </cell>
          <cell r="G13893">
            <v>0</v>
          </cell>
        </row>
        <row r="13894">
          <cell r="A13894" t="str">
            <v/>
          </cell>
          <cell r="B13894" t="str">
            <v/>
          </cell>
          <cell r="C13894">
            <v>0</v>
          </cell>
          <cell r="D13894" t="str">
            <v/>
          </cell>
          <cell r="E13894">
            <v>0</v>
          </cell>
          <cell r="F13894">
            <v>0</v>
          </cell>
          <cell r="G13894">
            <v>0</v>
          </cell>
        </row>
        <row r="13895">
          <cell r="A13895" t="str">
            <v/>
          </cell>
          <cell r="B13895" t="str">
            <v/>
          </cell>
          <cell r="C13895">
            <v>0</v>
          </cell>
          <cell r="D13895" t="str">
            <v/>
          </cell>
          <cell r="E13895">
            <v>0</v>
          </cell>
          <cell r="F13895">
            <v>0</v>
          </cell>
          <cell r="G13895">
            <v>0</v>
          </cell>
        </row>
        <row r="13896">
          <cell r="A13896" t="str">
            <v/>
          </cell>
          <cell r="B13896" t="str">
            <v/>
          </cell>
          <cell r="C13896">
            <v>0</v>
          </cell>
          <cell r="D13896" t="str">
            <v/>
          </cell>
          <cell r="E13896">
            <v>0</v>
          </cell>
          <cell r="F13896">
            <v>0</v>
          </cell>
          <cell r="G13896">
            <v>0</v>
          </cell>
        </row>
        <row r="13897">
          <cell r="A13897">
            <v>0</v>
          </cell>
          <cell r="B13897">
            <v>0</v>
          </cell>
          <cell r="C13897">
            <v>0</v>
          </cell>
          <cell r="D13897">
            <v>0</v>
          </cell>
          <cell r="E13897">
            <v>0</v>
          </cell>
          <cell r="F13897" t="str">
            <v>Total C</v>
          </cell>
          <cell r="G13897">
            <v>0</v>
          </cell>
        </row>
        <row r="13898">
          <cell r="A13898">
            <v>0</v>
          </cell>
          <cell r="B13898">
            <v>0</v>
          </cell>
          <cell r="C13898">
            <v>0</v>
          </cell>
          <cell r="D13898">
            <v>0</v>
          </cell>
          <cell r="E13898">
            <v>0</v>
          </cell>
          <cell r="F13898">
            <v>0</v>
          </cell>
          <cell r="G13898">
            <v>0</v>
          </cell>
        </row>
        <row r="13899">
          <cell r="A13899" t="str">
            <v/>
          </cell>
          <cell r="B13899" t="str">
            <v/>
          </cell>
          <cell r="C13899">
            <v>0</v>
          </cell>
          <cell r="D13899" t="str">
            <v>Costo  Neto</v>
          </cell>
          <cell r="E13899">
            <v>0</v>
          </cell>
          <cell r="F13899" t="str">
            <v>Total D=A+B+C</v>
          </cell>
          <cell r="G13899">
            <v>0</v>
          </cell>
        </row>
        <row r="13901">
          <cell r="A13901" t="str">
            <v>ANALISIS DE PRECIOS</v>
          </cell>
          <cell r="B13901">
            <v>0</v>
          </cell>
          <cell r="C13901">
            <v>0</v>
          </cell>
          <cell r="D13901">
            <v>0</v>
          </cell>
          <cell r="E13901">
            <v>0</v>
          </cell>
          <cell r="F13901">
            <v>0</v>
          </cell>
          <cell r="G13901">
            <v>0</v>
          </cell>
        </row>
        <row r="13902">
          <cell r="A13902" t="str">
            <v>COMITENTE:</v>
          </cell>
          <cell r="B13902" t="str">
            <v>DIRECCIÓN DE ARQUITECTURA</v>
          </cell>
          <cell r="C13902">
            <v>0</v>
          </cell>
          <cell r="D13902">
            <v>0</v>
          </cell>
          <cell r="E13902">
            <v>0</v>
          </cell>
          <cell r="F13902">
            <v>0</v>
          </cell>
          <cell r="G13902">
            <v>0</v>
          </cell>
        </row>
        <row r="13903">
          <cell r="A13903" t="str">
            <v>CONTRATISTA:</v>
          </cell>
          <cell r="B13903" t="str">
            <v>FUNCIONALES SIGOP</v>
          </cell>
          <cell r="C13903">
            <v>0</v>
          </cell>
          <cell r="D13903">
            <v>0</v>
          </cell>
          <cell r="E13903">
            <v>0</v>
          </cell>
          <cell r="F13903">
            <v>0</v>
          </cell>
          <cell r="G13903">
            <v>0</v>
          </cell>
        </row>
        <row r="13904">
          <cell r="A13904" t="str">
            <v>OBRA:</v>
          </cell>
          <cell r="B13904" t="str">
            <v>PRUEBA PLANILLA DE MEDICION</v>
          </cell>
          <cell r="C13904">
            <v>0</v>
          </cell>
          <cell r="D13904">
            <v>0</v>
          </cell>
          <cell r="E13904">
            <v>0</v>
          </cell>
          <cell r="F13904" t="str">
            <v>PRECIOS A:</v>
          </cell>
          <cell r="G13904">
            <v>0</v>
          </cell>
        </row>
        <row r="13905">
          <cell r="A13905" t="str">
            <v>UBICACIÓN:</v>
          </cell>
          <cell r="B13905" t="str">
            <v>CENTRO CIVICO</v>
          </cell>
          <cell r="C13905">
            <v>0</v>
          </cell>
          <cell r="D13905">
            <v>0</v>
          </cell>
          <cell r="E13905">
            <v>0</v>
          </cell>
          <cell r="F13905">
            <v>0</v>
          </cell>
          <cell r="G13905">
            <v>0</v>
          </cell>
        </row>
        <row r="13906">
          <cell r="A13906" t="str">
            <v>RUBRO:</v>
          </cell>
          <cell r="B13906" t="str">
            <v/>
          </cell>
          <cell r="C13906" t="str">
            <v/>
          </cell>
          <cell r="D13906">
            <v>0</v>
          </cell>
          <cell r="E13906">
            <v>0</v>
          </cell>
          <cell r="F13906">
            <v>0</v>
          </cell>
          <cell r="G13906">
            <v>0</v>
          </cell>
        </row>
        <row r="13907">
          <cell r="A13907" t="str">
            <v>ITEM:</v>
          </cell>
          <cell r="B13907" t="str">
            <v/>
          </cell>
          <cell r="C13907" t="str">
            <v/>
          </cell>
          <cell r="D13907">
            <v>0</v>
          </cell>
          <cell r="E13907">
            <v>0</v>
          </cell>
          <cell r="F13907" t="str">
            <v>UNIDAD:</v>
          </cell>
          <cell r="G13907" t="str">
            <v/>
          </cell>
        </row>
        <row r="13908">
          <cell r="A13908">
            <v>0</v>
          </cell>
          <cell r="B13908">
            <v>0</v>
          </cell>
          <cell r="C13908">
            <v>0</v>
          </cell>
          <cell r="D13908">
            <v>0</v>
          </cell>
          <cell r="E13908">
            <v>0</v>
          </cell>
          <cell r="F13908">
            <v>0</v>
          </cell>
          <cell r="G13908">
            <v>0</v>
          </cell>
        </row>
        <row r="13909">
          <cell r="A13909" t="str">
            <v>DATOS REDETERMINACION</v>
          </cell>
          <cell r="B13909">
            <v>0</v>
          </cell>
          <cell r="C13909" t="str">
            <v>DESIGNACION</v>
          </cell>
          <cell r="D13909" t="str">
            <v>U</v>
          </cell>
          <cell r="E13909" t="str">
            <v>Cantidad</v>
          </cell>
          <cell r="F13909" t="str">
            <v>$ Unitarios</v>
          </cell>
          <cell r="G13909" t="str">
            <v>$ Parcial</v>
          </cell>
        </row>
        <row r="13910">
          <cell r="A13910" t="str">
            <v>CÓDIGO</v>
          </cell>
          <cell r="B13910" t="str">
            <v>DESCRIPCIÓN</v>
          </cell>
          <cell r="C13910">
            <v>0</v>
          </cell>
          <cell r="D13910">
            <v>0</v>
          </cell>
          <cell r="E13910">
            <v>0</v>
          </cell>
          <cell r="F13910">
            <v>0</v>
          </cell>
          <cell r="G13910">
            <v>0</v>
          </cell>
        </row>
        <row r="13911">
          <cell r="A13911">
            <v>0</v>
          </cell>
          <cell r="B13911">
            <v>0</v>
          </cell>
          <cell r="C13911" t="str">
            <v>A - MATERIALES</v>
          </cell>
          <cell r="D13911">
            <v>0</v>
          </cell>
          <cell r="E13911">
            <v>0</v>
          </cell>
          <cell r="F13911">
            <v>0</v>
          </cell>
          <cell r="G13911">
            <v>0</v>
          </cell>
        </row>
        <row r="13912">
          <cell r="A13912" t="str">
            <v/>
          </cell>
          <cell r="B13912" t="str">
            <v/>
          </cell>
          <cell r="C13912">
            <v>0</v>
          </cell>
          <cell r="D13912" t="str">
            <v/>
          </cell>
          <cell r="E13912">
            <v>0</v>
          </cell>
          <cell r="F13912">
            <v>0</v>
          </cell>
          <cell r="G13912">
            <v>0</v>
          </cell>
        </row>
        <row r="13913">
          <cell r="A13913" t="str">
            <v/>
          </cell>
          <cell r="B13913" t="str">
            <v/>
          </cell>
          <cell r="C13913">
            <v>0</v>
          </cell>
          <cell r="D13913" t="str">
            <v/>
          </cell>
          <cell r="E13913">
            <v>0</v>
          </cell>
          <cell r="F13913">
            <v>0</v>
          </cell>
          <cell r="G13913">
            <v>0</v>
          </cell>
        </row>
        <row r="13914">
          <cell r="A13914" t="str">
            <v/>
          </cell>
          <cell r="B13914" t="str">
            <v/>
          </cell>
          <cell r="C13914">
            <v>0</v>
          </cell>
          <cell r="D13914" t="str">
            <v/>
          </cell>
          <cell r="E13914">
            <v>0</v>
          </cell>
          <cell r="F13914">
            <v>0</v>
          </cell>
          <cell r="G13914">
            <v>0</v>
          </cell>
        </row>
        <row r="13915">
          <cell r="A13915" t="str">
            <v/>
          </cell>
          <cell r="B13915" t="str">
            <v/>
          </cell>
          <cell r="C13915">
            <v>0</v>
          </cell>
          <cell r="D13915" t="str">
            <v/>
          </cell>
          <cell r="E13915">
            <v>0</v>
          </cell>
          <cell r="F13915">
            <v>0</v>
          </cell>
          <cell r="G13915">
            <v>0</v>
          </cell>
        </row>
        <row r="13916">
          <cell r="A13916" t="str">
            <v/>
          </cell>
          <cell r="B13916" t="str">
            <v/>
          </cell>
          <cell r="C13916">
            <v>0</v>
          </cell>
          <cell r="D13916" t="str">
            <v/>
          </cell>
          <cell r="E13916">
            <v>0</v>
          </cell>
          <cell r="F13916">
            <v>0</v>
          </cell>
          <cell r="G13916">
            <v>0</v>
          </cell>
        </row>
        <row r="13917">
          <cell r="A13917" t="str">
            <v/>
          </cell>
          <cell r="B13917" t="str">
            <v/>
          </cell>
          <cell r="C13917">
            <v>0</v>
          </cell>
          <cell r="D13917" t="str">
            <v/>
          </cell>
          <cell r="E13917">
            <v>0</v>
          </cell>
          <cell r="F13917">
            <v>0</v>
          </cell>
          <cell r="G13917">
            <v>0</v>
          </cell>
        </row>
        <row r="13918">
          <cell r="A13918" t="str">
            <v/>
          </cell>
          <cell r="B13918" t="str">
            <v/>
          </cell>
          <cell r="C13918">
            <v>0</v>
          </cell>
          <cell r="D13918" t="str">
            <v/>
          </cell>
          <cell r="E13918">
            <v>0</v>
          </cell>
          <cell r="F13918">
            <v>0</v>
          </cell>
          <cell r="G13918">
            <v>0</v>
          </cell>
        </row>
        <row r="13919">
          <cell r="A13919" t="str">
            <v/>
          </cell>
          <cell r="B13919" t="str">
            <v/>
          </cell>
          <cell r="C13919">
            <v>0</v>
          </cell>
          <cell r="D13919" t="str">
            <v/>
          </cell>
          <cell r="E13919">
            <v>0</v>
          </cell>
          <cell r="F13919">
            <v>0</v>
          </cell>
          <cell r="G13919">
            <v>0</v>
          </cell>
        </row>
        <row r="13920">
          <cell r="A13920" t="str">
            <v/>
          </cell>
          <cell r="B13920" t="str">
            <v/>
          </cell>
          <cell r="C13920">
            <v>0</v>
          </cell>
          <cell r="D13920" t="str">
            <v/>
          </cell>
          <cell r="E13920">
            <v>0</v>
          </cell>
          <cell r="F13920">
            <v>0</v>
          </cell>
          <cell r="G13920">
            <v>0</v>
          </cell>
        </row>
        <row r="13921">
          <cell r="A13921" t="str">
            <v/>
          </cell>
          <cell r="B13921" t="str">
            <v/>
          </cell>
          <cell r="C13921">
            <v>0</v>
          </cell>
          <cell r="D13921" t="str">
            <v/>
          </cell>
          <cell r="E13921">
            <v>0</v>
          </cell>
          <cell r="F13921">
            <v>0</v>
          </cell>
          <cell r="G13921">
            <v>0</v>
          </cell>
        </row>
        <row r="13922">
          <cell r="A13922" t="str">
            <v/>
          </cell>
          <cell r="B13922" t="str">
            <v/>
          </cell>
          <cell r="C13922">
            <v>0</v>
          </cell>
          <cell r="D13922" t="str">
            <v/>
          </cell>
          <cell r="E13922">
            <v>0</v>
          </cell>
          <cell r="F13922">
            <v>0</v>
          </cell>
          <cell r="G13922">
            <v>0</v>
          </cell>
        </row>
        <row r="13923">
          <cell r="A13923" t="str">
            <v/>
          </cell>
          <cell r="B13923" t="str">
            <v/>
          </cell>
          <cell r="C13923">
            <v>0</v>
          </cell>
          <cell r="D13923" t="str">
            <v/>
          </cell>
          <cell r="E13923">
            <v>0</v>
          </cell>
          <cell r="F13923">
            <v>0</v>
          </cell>
          <cell r="G13923">
            <v>0</v>
          </cell>
        </row>
        <row r="13924">
          <cell r="A13924" t="str">
            <v/>
          </cell>
          <cell r="B13924" t="str">
            <v/>
          </cell>
          <cell r="C13924">
            <v>0</v>
          </cell>
          <cell r="D13924" t="str">
            <v/>
          </cell>
          <cell r="E13924">
            <v>0</v>
          </cell>
          <cell r="F13924">
            <v>0</v>
          </cell>
          <cell r="G13924">
            <v>0</v>
          </cell>
        </row>
        <row r="13925">
          <cell r="A13925" t="str">
            <v/>
          </cell>
          <cell r="B13925" t="str">
            <v/>
          </cell>
          <cell r="C13925">
            <v>0</v>
          </cell>
          <cell r="D13925" t="str">
            <v/>
          </cell>
          <cell r="E13925">
            <v>0</v>
          </cell>
          <cell r="F13925">
            <v>0</v>
          </cell>
          <cell r="G13925">
            <v>0</v>
          </cell>
        </row>
        <row r="13926">
          <cell r="A13926">
            <v>0</v>
          </cell>
          <cell r="B13926">
            <v>0</v>
          </cell>
          <cell r="C13926">
            <v>0</v>
          </cell>
          <cell r="D13926">
            <v>0</v>
          </cell>
          <cell r="E13926">
            <v>0</v>
          </cell>
          <cell r="F13926" t="str">
            <v>Total A</v>
          </cell>
          <cell r="G13926">
            <v>0</v>
          </cell>
        </row>
        <row r="13927">
          <cell r="A13927">
            <v>0</v>
          </cell>
          <cell r="B13927">
            <v>0</v>
          </cell>
          <cell r="C13927" t="str">
            <v>B - MANO DE OBRA</v>
          </cell>
          <cell r="D13927">
            <v>0</v>
          </cell>
          <cell r="E13927">
            <v>0</v>
          </cell>
          <cell r="F13927">
            <v>0</v>
          </cell>
          <cell r="G13927">
            <v>0</v>
          </cell>
        </row>
        <row r="13928">
          <cell r="A13928" t="str">
            <v/>
          </cell>
          <cell r="B13928">
            <v>0</v>
          </cell>
          <cell r="C13928">
            <v>0</v>
          </cell>
          <cell r="D13928" t="str">
            <v/>
          </cell>
          <cell r="E13928">
            <v>0</v>
          </cell>
          <cell r="F13928">
            <v>0</v>
          </cell>
          <cell r="G13928">
            <v>0</v>
          </cell>
        </row>
        <row r="13929">
          <cell r="A13929" t="str">
            <v/>
          </cell>
          <cell r="B13929">
            <v>0</v>
          </cell>
          <cell r="C13929">
            <v>0</v>
          </cell>
          <cell r="D13929" t="str">
            <v/>
          </cell>
          <cell r="E13929">
            <v>0</v>
          </cell>
          <cell r="F13929">
            <v>0</v>
          </cell>
          <cell r="G13929">
            <v>0</v>
          </cell>
        </row>
        <row r="13930">
          <cell r="A13930" t="str">
            <v/>
          </cell>
          <cell r="B13930">
            <v>0</v>
          </cell>
          <cell r="C13930">
            <v>0</v>
          </cell>
          <cell r="D13930" t="str">
            <v/>
          </cell>
          <cell r="E13930">
            <v>0</v>
          </cell>
          <cell r="F13930">
            <v>0</v>
          </cell>
          <cell r="G13930">
            <v>0</v>
          </cell>
        </row>
        <row r="13931">
          <cell r="A13931" t="str">
            <v/>
          </cell>
          <cell r="B13931">
            <v>0</v>
          </cell>
          <cell r="C13931">
            <v>0</v>
          </cell>
          <cell r="D13931" t="str">
            <v/>
          </cell>
          <cell r="E13931">
            <v>0</v>
          </cell>
          <cell r="F13931">
            <v>0</v>
          </cell>
          <cell r="G13931">
            <v>0</v>
          </cell>
        </row>
        <row r="13932">
          <cell r="A13932" t="str">
            <v/>
          </cell>
          <cell r="B13932">
            <v>0</v>
          </cell>
          <cell r="C13932">
            <v>0</v>
          </cell>
          <cell r="D13932" t="str">
            <v/>
          </cell>
          <cell r="E13932">
            <v>0</v>
          </cell>
          <cell r="F13932">
            <v>0</v>
          </cell>
          <cell r="G13932">
            <v>0</v>
          </cell>
        </row>
        <row r="13933">
          <cell r="A13933" t="str">
            <v/>
          </cell>
          <cell r="B13933">
            <v>0</v>
          </cell>
          <cell r="C13933">
            <v>0</v>
          </cell>
          <cell r="D13933" t="str">
            <v/>
          </cell>
          <cell r="E13933">
            <v>0</v>
          </cell>
          <cell r="F13933">
            <v>0</v>
          </cell>
          <cell r="G13933">
            <v>0</v>
          </cell>
        </row>
        <row r="13934">
          <cell r="A13934" t="str">
            <v/>
          </cell>
          <cell r="B13934">
            <v>0</v>
          </cell>
          <cell r="C13934">
            <v>0</v>
          </cell>
          <cell r="D13934" t="str">
            <v/>
          </cell>
          <cell r="E13934">
            <v>0</v>
          </cell>
          <cell r="F13934">
            <v>0</v>
          </cell>
          <cell r="G13934">
            <v>0</v>
          </cell>
        </row>
        <row r="13935">
          <cell r="A13935" t="str">
            <v/>
          </cell>
          <cell r="B13935">
            <v>0</v>
          </cell>
          <cell r="C13935">
            <v>0</v>
          </cell>
          <cell r="D13935" t="str">
            <v/>
          </cell>
          <cell r="E13935">
            <v>0</v>
          </cell>
          <cell r="F13935">
            <v>0</v>
          </cell>
          <cell r="G13935">
            <v>0</v>
          </cell>
        </row>
        <row r="13936">
          <cell r="A13936">
            <v>0</v>
          </cell>
          <cell r="B13936">
            <v>0</v>
          </cell>
          <cell r="C13936">
            <v>0</v>
          </cell>
          <cell r="D13936">
            <v>0</v>
          </cell>
          <cell r="E13936">
            <v>0</v>
          </cell>
          <cell r="F13936" t="str">
            <v>Total B</v>
          </cell>
          <cell r="G13936">
            <v>0</v>
          </cell>
        </row>
        <row r="13937">
          <cell r="A13937">
            <v>0</v>
          </cell>
          <cell r="B13937">
            <v>0</v>
          </cell>
          <cell r="C13937" t="str">
            <v>C - EQUIPOS</v>
          </cell>
          <cell r="D13937">
            <v>0</v>
          </cell>
          <cell r="E13937">
            <v>0</v>
          </cell>
          <cell r="F13937">
            <v>0</v>
          </cell>
          <cell r="G13937">
            <v>0</v>
          </cell>
        </row>
        <row r="13938">
          <cell r="A13938" t="str">
            <v/>
          </cell>
          <cell r="B13938" t="str">
            <v/>
          </cell>
          <cell r="C13938">
            <v>0</v>
          </cell>
          <cell r="D13938" t="str">
            <v/>
          </cell>
          <cell r="E13938">
            <v>0</v>
          </cell>
          <cell r="F13938">
            <v>0</v>
          </cell>
          <cell r="G13938">
            <v>0</v>
          </cell>
        </row>
        <row r="13939">
          <cell r="A13939" t="str">
            <v/>
          </cell>
          <cell r="B13939" t="str">
            <v/>
          </cell>
          <cell r="C13939">
            <v>0</v>
          </cell>
          <cell r="D13939" t="str">
            <v/>
          </cell>
          <cell r="E13939">
            <v>0</v>
          </cell>
          <cell r="F13939">
            <v>0</v>
          </cell>
          <cell r="G13939">
            <v>0</v>
          </cell>
        </row>
        <row r="13940">
          <cell r="A13940" t="str">
            <v/>
          </cell>
          <cell r="B13940" t="str">
            <v/>
          </cell>
          <cell r="C13940">
            <v>0</v>
          </cell>
          <cell r="D13940" t="str">
            <v/>
          </cell>
          <cell r="E13940">
            <v>0</v>
          </cell>
          <cell r="F13940">
            <v>0</v>
          </cell>
          <cell r="G13940">
            <v>0</v>
          </cell>
        </row>
        <row r="13941">
          <cell r="A13941" t="str">
            <v/>
          </cell>
          <cell r="B13941" t="str">
            <v/>
          </cell>
          <cell r="C13941">
            <v>0</v>
          </cell>
          <cell r="D13941" t="str">
            <v/>
          </cell>
          <cell r="E13941">
            <v>0</v>
          </cell>
          <cell r="F13941">
            <v>0</v>
          </cell>
          <cell r="G13941">
            <v>0</v>
          </cell>
        </row>
        <row r="13942">
          <cell r="A13942" t="str">
            <v/>
          </cell>
          <cell r="B13942" t="str">
            <v/>
          </cell>
          <cell r="C13942">
            <v>0</v>
          </cell>
          <cell r="D13942" t="str">
            <v/>
          </cell>
          <cell r="E13942">
            <v>0</v>
          </cell>
          <cell r="F13942">
            <v>0</v>
          </cell>
          <cell r="G13942">
            <v>0</v>
          </cell>
        </row>
        <row r="13943">
          <cell r="A13943" t="str">
            <v/>
          </cell>
          <cell r="B13943" t="str">
            <v/>
          </cell>
          <cell r="C13943">
            <v>0</v>
          </cell>
          <cell r="D13943" t="str">
            <v/>
          </cell>
          <cell r="E13943">
            <v>0</v>
          </cell>
          <cell r="F13943">
            <v>0</v>
          </cell>
          <cell r="G13943">
            <v>0</v>
          </cell>
        </row>
        <row r="13944">
          <cell r="A13944" t="str">
            <v/>
          </cell>
          <cell r="B13944" t="str">
            <v/>
          </cell>
          <cell r="C13944">
            <v>0</v>
          </cell>
          <cell r="D13944" t="str">
            <v/>
          </cell>
          <cell r="E13944">
            <v>0</v>
          </cell>
          <cell r="F13944">
            <v>0</v>
          </cell>
          <cell r="G13944">
            <v>0</v>
          </cell>
        </row>
        <row r="13945">
          <cell r="A13945" t="str">
            <v/>
          </cell>
          <cell r="B13945" t="str">
            <v/>
          </cell>
          <cell r="C13945">
            <v>0</v>
          </cell>
          <cell r="D13945" t="str">
            <v/>
          </cell>
          <cell r="E13945">
            <v>0</v>
          </cell>
          <cell r="F13945">
            <v>0</v>
          </cell>
          <cell r="G13945">
            <v>0</v>
          </cell>
        </row>
        <row r="13946">
          <cell r="A13946" t="str">
            <v/>
          </cell>
          <cell r="B13946" t="str">
            <v/>
          </cell>
          <cell r="C13946">
            <v>0</v>
          </cell>
          <cell r="D13946" t="str">
            <v/>
          </cell>
          <cell r="E13946">
            <v>0</v>
          </cell>
          <cell r="F13946">
            <v>0</v>
          </cell>
          <cell r="G13946">
            <v>0</v>
          </cell>
        </row>
        <row r="13947">
          <cell r="A13947">
            <v>0</v>
          </cell>
          <cell r="B13947">
            <v>0</v>
          </cell>
          <cell r="C13947">
            <v>0</v>
          </cell>
          <cell r="D13947">
            <v>0</v>
          </cell>
          <cell r="E13947">
            <v>0</v>
          </cell>
          <cell r="F13947" t="str">
            <v>Total C</v>
          </cell>
          <cell r="G13947">
            <v>0</v>
          </cell>
        </row>
        <row r="13948">
          <cell r="A13948">
            <v>0</v>
          </cell>
          <cell r="B13948">
            <v>0</v>
          </cell>
          <cell r="C13948">
            <v>0</v>
          </cell>
          <cell r="D13948">
            <v>0</v>
          </cell>
          <cell r="E13948">
            <v>0</v>
          </cell>
          <cell r="F13948">
            <v>0</v>
          </cell>
          <cell r="G13948">
            <v>0</v>
          </cell>
        </row>
        <row r="13949">
          <cell r="A13949" t="str">
            <v/>
          </cell>
          <cell r="B13949" t="str">
            <v/>
          </cell>
          <cell r="C13949">
            <v>0</v>
          </cell>
          <cell r="D13949" t="str">
            <v>Costo  Neto</v>
          </cell>
          <cell r="E13949">
            <v>0</v>
          </cell>
          <cell r="F13949" t="str">
            <v>Total D=A+B+C</v>
          </cell>
          <cell r="G13949">
            <v>0</v>
          </cell>
        </row>
        <row r="13951">
          <cell r="A13951" t="str">
            <v>ANALISIS DE PRECIOS</v>
          </cell>
          <cell r="B13951">
            <v>0</v>
          </cell>
          <cell r="C13951">
            <v>0</v>
          </cell>
          <cell r="D13951">
            <v>0</v>
          </cell>
          <cell r="E13951">
            <v>0</v>
          </cell>
          <cell r="F13951">
            <v>0</v>
          </cell>
          <cell r="G13951">
            <v>0</v>
          </cell>
        </row>
        <row r="13952">
          <cell r="A13952" t="str">
            <v>COMITENTE:</v>
          </cell>
          <cell r="B13952" t="str">
            <v>DIRECCIÓN DE ARQUITECTURA</v>
          </cell>
          <cell r="C13952">
            <v>0</v>
          </cell>
          <cell r="D13952">
            <v>0</v>
          </cell>
          <cell r="E13952">
            <v>0</v>
          </cell>
          <cell r="F13952">
            <v>0</v>
          </cell>
          <cell r="G13952">
            <v>0</v>
          </cell>
        </row>
        <row r="13953">
          <cell r="A13953" t="str">
            <v>CONTRATISTA:</v>
          </cell>
          <cell r="B13953" t="str">
            <v>FUNCIONALES SIGOP</v>
          </cell>
          <cell r="C13953">
            <v>0</v>
          </cell>
          <cell r="D13953">
            <v>0</v>
          </cell>
          <cell r="E13953">
            <v>0</v>
          </cell>
          <cell r="F13953">
            <v>0</v>
          </cell>
          <cell r="G13953">
            <v>0</v>
          </cell>
        </row>
        <row r="13954">
          <cell r="A13954" t="str">
            <v>OBRA:</v>
          </cell>
          <cell r="B13954" t="str">
            <v>PRUEBA PLANILLA DE MEDICION</v>
          </cell>
          <cell r="C13954">
            <v>0</v>
          </cell>
          <cell r="D13954">
            <v>0</v>
          </cell>
          <cell r="E13954">
            <v>0</v>
          </cell>
          <cell r="F13954" t="str">
            <v>PRECIOS A:</v>
          </cell>
          <cell r="G13954">
            <v>0</v>
          </cell>
        </row>
        <row r="13955">
          <cell r="A13955" t="str">
            <v>UBICACIÓN:</v>
          </cell>
          <cell r="B13955" t="str">
            <v>CENTRO CIVICO</v>
          </cell>
          <cell r="C13955">
            <v>0</v>
          </cell>
          <cell r="D13955">
            <v>0</v>
          </cell>
          <cell r="E13955">
            <v>0</v>
          </cell>
          <cell r="F13955">
            <v>0</v>
          </cell>
          <cell r="G13955">
            <v>0</v>
          </cell>
        </row>
        <row r="13956">
          <cell r="A13956" t="str">
            <v>RUBRO:</v>
          </cell>
          <cell r="B13956" t="str">
            <v/>
          </cell>
          <cell r="C13956" t="str">
            <v/>
          </cell>
          <cell r="D13956">
            <v>0</v>
          </cell>
          <cell r="E13956">
            <v>0</v>
          </cell>
          <cell r="F13956">
            <v>0</v>
          </cell>
          <cell r="G13956">
            <v>0</v>
          </cell>
        </row>
        <row r="13957">
          <cell r="A13957" t="str">
            <v>ITEM:</v>
          </cell>
          <cell r="B13957" t="str">
            <v/>
          </cell>
          <cell r="C13957" t="str">
            <v/>
          </cell>
          <cell r="D13957">
            <v>0</v>
          </cell>
          <cell r="E13957">
            <v>0</v>
          </cell>
          <cell r="F13957" t="str">
            <v>UNIDAD:</v>
          </cell>
          <cell r="G13957" t="str">
            <v/>
          </cell>
        </row>
        <row r="13958">
          <cell r="A13958">
            <v>0</v>
          </cell>
          <cell r="B13958">
            <v>0</v>
          </cell>
          <cell r="C13958">
            <v>0</v>
          </cell>
          <cell r="D13958">
            <v>0</v>
          </cell>
          <cell r="E13958">
            <v>0</v>
          </cell>
          <cell r="F13958">
            <v>0</v>
          </cell>
          <cell r="G13958">
            <v>0</v>
          </cell>
        </row>
        <row r="13959">
          <cell r="A13959" t="str">
            <v>DATOS REDETERMINACION</v>
          </cell>
          <cell r="B13959">
            <v>0</v>
          </cell>
          <cell r="C13959" t="str">
            <v>DESIGNACION</v>
          </cell>
          <cell r="D13959" t="str">
            <v>U</v>
          </cell>
          <cell r="E13959" t="str">
            <v>Cantidad</v>
          </cell>
          <cell r="F13959" t="str">
            <v>$ Unitarios</v>
          </cell>
          <cell r="G13959" t="str">
            <v>$ Parcial</v>
          </cell>
        </row>
        <row r="13960">
          <cell r="A13960" t="str">
            <v>CÓDIGO</v>
          </cell>
          <cell r="B13960" t="str">
            <v>DESCRIPCIÓN</v>
          </cell>
          <cell r="C13960">
            <v>0</v>
          </cell>
          <cell r="D13960">
            <v>0</v>
          </cell>
          <cell r="E13960">
            <v>0</v>
          </cell>
          <cell r="F13960">
            <v>0</v>
          </cell>
          <cell r="G13960">
            <v>0</v>
          </cell>
        </row>
        <row r="13961">
          <cell r="A13961">
            <v>0</v>
          </cell>
          <cell r="B13961">
            <v>0</v>
          </cell>
          <cell r="C13961" t="str">
            <v>A - MATERIALES</v>
          </cell>
          <cell r="D13961">
            <v>0</v>
          </cell>
          <cell r="E13961">
            <v>0</v>
          </cell>
          <cell r="F13961">
            <v>0</v>
          </cell>
          <cell r="G13961">
            <v>0</v>
          </cell>
        </row>
        <row r="13962">
          <cell r="A13962" t="str">
            <v/>
          </cell>
          <cell r="B13962" t="str">
            <v/>
          </cell>
          <cell r="C13962">
            <v>0</v>
          </cell>
          <cell r="D13962" t="str">
            <v/>
          </cell>
          <cell r="E13962">
            <v>0</v>
          </cell>
          <cell r="F13962">
            <v>0</v>
          </cell>
          <cell r="G13962">
            <v>0</v>
          </cell>
        </row>
        <row r="13963">
          <cell r="A13963" t="str">
            <v/>
          </cell>
          <cell r="B13963" t="str">
            <v/>
          </cell>
          <cell r="C13963">
            <v>0</v>
          </cell>
          <cell r="D13963" t="str">
            <v/>
          </cell>
          <cell r="E13963">
            <v>0</v>
          </cell>
          <cell r="F13963">
            <v>0</v>
          </cell>
          <cell r="G13963">
            <v>0</v>
          </cell>
        </row>
        <row r="13964">
          <cell r="A13964" t="str">
            <v/>
          </cell>
          <cell r="B13964" t="str">
            <v/>
          </cell>
          <cell r="C13964">
            <v>0</v>
          </cell>
          <cell r="D13964" t="str">
            <v/>
          </cell>
          <cell r="E13964">
            <v>0</v>
          </cell>
          <cell r="F13964">
            <v>0</v>
          </cell>
          <cell r="G13964">
            <v>0</v>
          </cell>
        </row>
        <row r="13965">
          <cell r="A13965" t="str">
            <v/>
          </cell>
          <cell r="B13965" t="str">
            <v/>
          </cell>
          <cell r="C13965">
            <v>0</v>
          </cell>
          <cell r="D13965" t="str">
            <v/>
          </cell>
          <cell r="E13965">
            <v>0</v>
          </cell>
          <cell r="F13965">
            <v>0</v>
          </cell>
          <cell r="G13965">
            <v>0</v>
          </cell>
        </row>
        <row r="13966">
          <cell r="A13966" t="str">
            <v/>
          </cell>
          <cell r="B13966" t="str">
            <v/>
          </cell>
          <cell r="C13966">
            <v>0</v>
          </cell>
          <cell r="D13966" t="str">
            <v/>
          </cell>
          <cell r="E13966">
            <v>0</v>
          </cell>
          <cell r="F13966">
            <v>0</v>
          </cell>
          <cell r="G13966">
            <v>0</v>
          </cell>
        </row>
        <row r="13967">
          <cell r="A13967" t="str">
            <v/>
          </cell>
          <cell r="B13967" t="str">
            <v/>
          </cell>
          <cell r="C13967">
            <v>0</v>
          </cell>
          <cell r="D13967" t="str">
            <v/>
          </cell>
          <cell r="E13967">
            <v>0</v>
          </cell>
          <cell r="F13967">
            <v>0</v>
          </cell>
          <cell r="G13967">
            <v>0</v>
          </cell>
        </row>
        <row r="13968">
          <cell r="A13968" t="str">
            <v/>
          </cell>
          <cell r="B13968" t="str">
            <v/>
          </cell>
          <cell r="C13968">
            <v>0</v>
          </cell>
          <cell r="D13968" t="str">
            <v/>
          </cell>
          <cell r="E13968">
            <v>0</v>
          </cell>
          <cell r="F13968">
            <v>0</v>
          </cell>
          <cell r="G13968">
            <v>0</v>
          </cell>
        </row>
        <row r="13969">
          <cell r="A13969" t="str">
            <v/>
          </cell>
          <cell r="B13969" t="str">
            <v/>
          </cell>
          <cell r="C13969">
            <v>0</v>
          </cell>
          <cell r="D13969" t="str">
            <v/>
          </cell>
          <cell r="E13969">
            <v>0</v>
          </cell>
          <cell r="F13969">
            <v>0</v>
          </cell>
          <cell r="G13969">
            <v>0</v>
          </cell>
        </row>
        <row r="13970">
          <cell r="A13970" t="str">
            <v/>
          </cell>
          <cell r="B13970" t="str">
            <v/>
          </cell>
          <cell r="C13970">
            <v>0</v>
          </cell>
          <cell r="D13970" t="str">
            <v/>
          </cell>
          <cell r="E13970">
            <v>0</v>
          </cell>
          <cell r="F13970">
            <v>0</v>
          </cell>
          <cell r="G13970">
            <v>0</v>
          </cell>
        </row>
        <row r="13971">
          <cell r="A13971" t="str">
            <v/>
          </cell>
          <cell r="B13971" t="str">
            <v/>
          </cell>
          <cell r="C13971">
            <v>0</v>
          </cell>
          <cell r="D13971" t="str">
            <v/>
          </cell>
          <cell r="E13971">
            <v>0</v>
          </cell>
          <cell r="F13971">
            <v>0</v>
          </cell>
          <cell r="G13971">
            <v>0</v>
          </cell>
        </row>
        <row r="13972">
          <cell r="A13972" t="str">
            <v/>
          </cell>
          <cell r="B13972" t="str">
            <v/>
          </cell>
          <cell r="C13972">
            <v>0</v>
          </cell>
          <cell r="D13972" t="str">
            <v/>
          </cell>
          <cell r="E13972">
            <v>0</v>
          </cell>
          <cell r="F13972">
            <v>0</v>
          </cell>
          <cell r="G13972">
            <v>0</v>
          </cell>
        </row>
        <row r="13973">
          <cell r="A13973" t="str">
            <v/>
          </cell>
          <cell r="B13973" t="str">
            <v/>
          </cell>
          <cell r="C13973">
            <v>0</v>
          </cell>
          <cell r="D13973" t="str">
            <v/>
          </cell>
          <cell r="E13973">
            <v>0</v>
          </cell>
          <cell r="F13973">
            <v>0</v>
          </cell>
          <cell r="G13973">
            <v>0</v>
          </cell>
        </row>
        <row r="13974">
          <cell r="A13974" t="str">
            <v/>
          </cell>
          <cell r="B13974" t="str">
            <v/>
          </cell>
          <cell r="C13974">
            <v>0</v>
          </cell>
          <cell r="D13974" t="str">
            <v/>
          </cell>
          <cell r="E13974">
            <v>0</v>
          </cell>
          <cell r="F13974">
            <v>0</v>
          </cell>
          <cell r="G13974">
            <v>0</v>
          </cell>
        </row>
        <row r="13975">
          <cell r="A13975" t="str">
            <v/>
          </cell>
          <cell r="B13975" t="str">
            <v/>
          </cell>
          <cell r="C13975">
            <v>0</v>
          </cell>
          <cell r="D13975" t="str">
            <v/>
          </cell>
          <cell r="E13975">
            <v>0</v>
          </cell>
          <cell r="F13975">
            <v>0</v>
          </cell>
          <cell r="G13975">
            <v>0</v>
          </cell>
        </row>
        <row r="13976">
          <cell r="A13976">
            <v>0</v>
          </cell>
          <cell r="B13976">
            <v>0</v>
          </cell>
          <cell r="C13976">
            <v>0</v>
          </cell>
          <cell r="D13976">
            <v>0</v>
          </cell>
          <cell r="E13976">
            <v>0</v>
          </cell>
          <cell r="F13976" t="str">
            <v>Total A</v>
          </cell>
          <cell r="G13976">
            <v>0</v>
          </cell>
        </row>
        <row r="13977">
          <cell r="A13977">
            <v>0</v>
          </cell>
          <cell r="B13977">
            <v>0</v>
          </cell>
          <cell r="C13977" t="str">
            <v>B - MANO DE OBRA</v>
          </cell>
          <cell r="D13977">
            <v>0</v>
          </cell>
          <cell r="E13977">
            <v>0</v>
          </cell>
          <cell r="F13977">
            <v>0</v>
          </cell>
          <cell r="G13977">
            <v>0</v>
          </cell>
        </row>
        <row r="13978">
          <cell r="A13978" t="str">
            <v/>
          </cell>
          <cell r="B13978">
            <v>0</v>
          </cell>
          <cell r="C13978">
            <v>0</v>
          </cell>
          <cell r="D13978" t="str">
            <v/>
          </cell>
          <cell r="E13978">
            <v>0</v>
          </cell>
          <cell r="F13978">
            <v>0</v>
          </cell>
          <cell r="G13978">
            <v>0</v>
          </cell>
        </row>
        <row r="13979">
          <cell r="A13979" t="str">
            <v/>
          </cell>
          <cell r="B13979">
            <v>0</v>
          </cell>
          <cell r="C13979">
            <v>0</v>
          </cell>
          <cell r="D13979" t="str">
            <v/>
          </cell>
          <cell r="E13979">
            <v>0</v>
          </cell>
          <cell r="F13979">
            <v>0</v>
          </cell>
          <cell r="G13979">
            <v>0</v>
          </cell>
        </row>
        <row r="13980">
          <cell r="A13980" t="str">
            <v/>
          </cell>
          <cell r="B13980">
            <v>0</v>
          </cell>
          <cell r="C13980">
            <v>0</v>
          </cell>
          <cell r="D13980" t="str">
            <v/>
          </cell>
          <cell r="E13980">
            <v>0</v>
          </cell>
          <cell r="F13980">
            <v>0</v>
          </cell>
          <cell r="G13980">
            <v>0</v>
          </cell>
        </row>
        <row r="13981">
          <cell r="A13981" t="str">
            <v/>
          </cell>
          <cell r="B13981">
            <v>0</v>
          </cell>
          <cell r="C13981">
            <v>0</v>
          </cell>
          <cell r="D13981" t="str">
            <v/>
          </cell>
          <cell r="E13981">
            <v>0</v>
          </cell>
          <cell r="F13981">
            <v>0</v>
          </cell>
          <cell r="G13981">
            <v>0</v>
          </cell>
        </row>
        <row r="13982">
          <cell r="A13982" t="str">
            <v/>
          </cell>
          <cell r="B13982">
            <v>0</v>
          </cell>
          <cell r="C13982">
            <v>0</v>
          </cell>
          <cell r="D13982" t="str">
            <v/>
          </cell>
          <cell r="E13982">
            <v>0</v>
          </cell>
          <cell r="F13982">
            <v>0</v>
          </cell>
          <cell r="G13982">
            <v>0</v>
          </cell>
        </row>
        <row r="13983">
          <cell r="A13983" t="str">
            <v/>
          </cell>
          <cell r="B13983">
            <v>0</v>
          </cell>
          <cell r="C13983">
            <v>0</v>
          </cell>
          <cell r="D13983" t="str">
            <v/>
          </cell>
          <cell r="E13983">
            <v>0</v>
          </cell>
          <cell r="F13983">
            <v>0</v>
          </cell>
          <cell r="G13983">
            <v>0</v>
          </cell>
        </row>
        <row r="13984">
          <cell r="A13984" t="str">
            <v/>
          </cell>
          <cell r="B13984">
            <v>0</v>
          </cell>
          <cell r="C13984">
            <v>0</v>
          </cell>
          <cell r="D13984" t="str">
            <v/>
          </cell>
          <cell r="E13984">
            <v>0</v>
          </cell>
          <cell r="F13984">
            <v>0</v>
          </cell>
          <cell r="G13984">
            <v>0</v>
          </cell>
        </row>
        <row r="13985">
          <cell r="A13985" t="str">
            <v/>
          </cell>
          <cell r="B13985">
            <v>0</v>
          </cell>
          <cell r="C13985">
            <v>0</v>
          </cell>
          <cell r="D13985" t="str">
            <v/>
          </cell>
          <cell r="E13985">
            <v>0</v>
          </cell>
          <cell r="F13985">
            <v>0</v>
          </cell>
          <cell r="G13985">
            <v>0</v>
          </cell>
        </row>
        <row r="13986">
          <cell r="A13986">
            <v>0</v>
          </cell>
          <cell r="B13986">
            <v>0</v>
          </cell>
          <cell r="C13986">
            <v>0</v>
          </cell>
          <cell r="D13986">
            <v>0</v>
          </cell>
          <cell r="E13986">
            <v>0</v>
          </cell>
          <cell r="F13986" t="str">
            <v>Total B</v>
          </cell>
          <cell r="G13986">
            <v>0</v>
          </cell>
        </row>
        <row r="13987">
          <cell r="A13987">
            <v>0</v>
          </cell>
          <cell r="B13987">
            <v>0</v>
          </cell>
          <cell r="C13987" t="str">
            <v>C - EQUIPOS</v>
          </cell>
          <cell r="D13987">
            <v>0</v>
          </cell>
          <cell r="E13987">
            <v>0</v>
          </cell>
          <cell r="F13987">
            <v>0</v>
          </cell>
          <cell r="G13987">
            <v>0</v>
          </cell>
        </row>
        <row r="13988">
          <cell r="A13988" t="str">
            <v/>
          </cell>
          <cell r="B13988" t="str">
            <v/>
          </cell>
          <cell r="C13988">
            <v>0</v>
          </cell>
          <cell r="D13988" t="str">
            <v/>
          </cell>
          <cell r="E13988">
            <v>0</v>
          </cell>
          <cell r="F13988">
            <v>0</v>
          </cell>
          <cell r="G13988">
            <v>0</v>
          </cell>
        </row>
        <row r="13989">
          <cell r="A13989" t="str">
            <v/>
          </cell>
          <cell r="B13989" t="str">
            <v/>
          </cell>
          <cell r="C13989">
            <v>0</v>
          </cell>
          <cell r="D13989" t="str">
            <v/>
          </cell>
          <cell r="E13989">
            <v>0</v>
          </cell>
          <cell r="F13989">
            <v>0</v>
          </cell>
          <cell r="G13989">
            <v>0</v>
          </cell>
        </row>
        <row r="13990">
          <cell r="A13990" t="str">
            <v/>
          </cell>
          <cell r="B13990" t="str">
            <v/>
          </cell>
          <cell r="C13990">
            <v>0</v>
          </cell>
          <cell r="D13990" t="str">
            <v/>
          </cell>
          <cell r="E13990">
            <v>0</v>
          </cell>
          <cell r="F13990">
            <v>0</v>
          </cell>
          <cell r="G13990">
            <v>0</v>
          </cell>
        </row>
        <row r="13991">
          <cell r="A13991" t="str">
            <v/>
          </cell>
          <cell r="B13991" t="str">
            <v/>
          </cell>
          <cell r="C13991">
            <v>0</v>
          </cell>
          <cell r="D13991" t="str">
            <v/>
          </cell>
          <cell r="E13991">
            <v>0</v>
          </cell>
          <cell r="F13991">
            <v>0</v>
          </cell>
          <cell r="G13991">
            <v>0</v>
          </cell>
        </row>
        <row r="13992">
          <cell r="A13992" t="str">
            <v/>
          </cell>
          <cell r="B13992" t="str">
            <v/>
          </cell>
          <cell r="C13992">
            <v>0</v>
          </cell>
          <cell r="D13992" t="str">
            <v/>
          </cell>
          <cell r="E13992">
            <v>0</v>
          </cell>
          <cell r="F13992">
            <v>0</v>
          </cell>
          <cell r="G13992">
            <v>0</v>
          </cell>
        </row>
        <row r="13993">
          <cell r="A13993" t="str">
            <v/>
          </cell>
          <cell r="B13993" t="str">
            <v/>
          </cell>
          <cell r="C13993">
            <v>0</v>
          </cell>
          <cell r="D13993" t="str">
            <v/>
          </cell>
          <cell r="E13993">
            <v>0</v>
          </cell>
          <cell r="F13993">
            <v>0</v>
          </cell>
          <cell r="G13993">
            <v>0</v>
          </cell>
        </row>
        <row r="13994">
          <cell r="A13994" t="str">
            <v/>
          </cell>
          <cell r="B13994" t="str">
            <v/>
          </cell>
          <cell r="C13994">
            <v>0</v>
          </cell>
          <cell r="D13994" t="str">
            <v/>
          </cell>
          <cell r="E13994">
            <v>0</v>
          </cell>
          <cell r="F13994">
            <v>0</v>
          </cell>
          <cell r="G13994">
            <v>0</v>
          </cell>
        </row>
        <row r="13995">
          <cell r="A13995" t="str">
            <v/>
          </cell>
          <cell r="B13995" t="str">
            <v/>
          </cell>
          <cell r="C13995">
            <v>0</v>
          </cell>
          <cell r="D13995" t="str">
            <v/>
          </cell>
          <cell r="E13995">
            <v>0</v>
          </cell>
          <cell r="F13995">
            <v>0</v>
          </cell>
          <cell r="G13995">
            <v>0</v>
          </cell>
        </row>
        <row r="13996">
          <cell r="A13996" t="str">
            <v/>
          </cell>
          <cell r="B13996" t="str">
            <v/>
          </cell>
          <cell r="C13996">
            <v>0</v>
          </cell>
          <cell r="D13996" t="str">
            <v/>
          </cell>
          <cell r="E13996">
            <v>0</v>
          </cell>
          <cell r="F13996">
            <v>0</v>
          </cell>
          <cell r="G13996">
            <v>0</v>
          </cell>
        </row>
        <row r="13997">
          <cell r="A13997">
            <v>0</v>
          </cell>
          <cell r="B13997">
            <v>0</v>
          </cell>
          <cell r="C13997">
            <v>0</v>
          </cell>
          <cell r="D13997">
            <v>0</v>
          </cell>
          <cell r="E13997">
            <v>0</v>
          </cell>
          <cell r="F13997" t="str">
            <v>Total C</v>
          </cell>
          <cell r="G13997">
            <v>0</v>
          </cell>
        </row>
        <row r="13998">
          <cell r="A13998">
            <v>0</v>
          </cell>
          <cell r="B13998">
            <v>0</v>
          </cell>
          <cell r="C13998">
            <v>0</v>
          </cell>
          <cell r="D13998">
            <v>0</v>
          </cell>
          <cell r="E13998">
            <v>0</v>
          </cell>
          <cell r="F13998">
            <v>0</v>
          </cell>
          <cell r="G13998">
            <v>0</v>
          </cell>
        </row>
        <row r="13999">
          <cell r="A13999" t="str">
            <v/>
          </cell>
          <cell r="B13999" t="str">
            <v/>
          </cell>
          <cell r="C13999">
            <v>0</v>
          </cell>
          <cell r="D13999" t="str">
            <v>Costo  Neto</v>
          </cell>
          <cell r="E13999">
            <v>0</v>
          </cell>
          <cell r="F13999" t="str">
            <v>Total D=A+B+C</v>
          </cell>
          <cell r="G13999">
            <v>0</v>
          </cell>
        </row>
        <row r="14001">
          <cell r="A14001" t="str">
            <v>ANALISIS DE PRECIOS</v>
          </cell>
          <cell r="B14001">
            <v>0</v>
          </cell>
          <cell r="C14001">
            <v>0</v>
          </cell>
          <cell r="D14001">
            <v>0</v>
          </cell>
          <cell r="E14001">
            <v>0</v>
          </cell>
          <cell r="F14001">
            <v>0</v>
          </cell>
          <cell r="G14001">
            <v>0</v>
          </cell>
        </row>
        <row r="14002">
          <cell r="A14002" t="str">
            <v>COMITENTE:</v>
          </cell>
          <cell r="B14002" t="str">
            <v>DIRECCIÓN DE ARQUITECTURA</v>
          </cell>
          <cell r="C14002">
            <v>0</v>
          </cell>
          <cell r="D14002">
            <v>0</v>
          </cell>
          <cell r="E14002">
            <v>0</v>
          </cell>
          <cell r="F14002">
            <v>0</v>
          </cell>
          <cell r="G14002">
            <v>0</v>
          </cell>
        </row>
        <row r="14003">
          <cell r="A14003" t="str">
            <v>CONTRATISTA:</v>
          </cell>
          <cell r="B14003" t="str">
            <v>FUNCIONALES SIGOP</v>
          </cell>
          <cell r="C14003">
            <v>0</v>
          </cell>
          <cell r="D14003">
            <v>0</v>
          </cell>
          <cell r="E14003">
            <v>0</v>
          </cell>
          <cell r="F14003">
            <v>0</v>
          </cell>
          <cell r="G14003">
            <v>0</v>
          </cell>
        </row>
        <row r="14004">
          <cell r="A14004" t="str">
            <v>OBRA:</v>
          </cell>
          <cell r="B14004" t="str">
            <v>PRUEBA PLANILLA DE MEDICION</v>
          </cell>
          <cell r="C14004">
            <v>0</v>
          </cell>
          <cell r="D14004">
            <v>0</v>
          </cell>
          <cell r="E14004">
            <v>0</v>
          </cell>
          <cell r="F14004" t="str">
            <v>PRECIOS A:</v>
          </cell>
          <cell r="G14004">
            <v>0</v>
          </cell>
        </row>
        <row r="14005">
          <cell r="A14005" t="str">
            <v>UBICACIÓN:</v>
          </cell>
          <cell r="B14005" t="str">
            <v>CENTRO CIVICO</v>
          </cell>
          <cell r="C14005">
            <v>0</v>
          </cell>
          <cell r="D14005">
            <v>0</v>
          </cell>
          <cell r="E14005">
            <v>0</v>
          </cell>
          <cell r="F14005">
            <v>0</v>
          </cell>
          <cell r="G14005">
            <v>0</v>
          </cell>
        </row>
        <row r="14006">
          <cell r="A14006" t="str">
            <v>RUBRO:</v>
          </cell>
          <cell r="B14006" t="str">
            <v/>
          </cell>
          <cell r="C14006" t="str">
            <v/>
          </cell>
          <cell r="D14006">
            <v>0</v>
          </cell>
          <cell r="E14006">
            <v>0</v>
          </cell>
          <cell r="F14006">
            <v>0</v>
          </cell>
          <cell r="G14006">
            <v>0</v>
          </cell>
        </row>
        <row r="14007">
          <cell r="A14007" t="str">
            <v>ITEM:</v>
          </cell>
          <cell r="B14007" t="str">
            <v/>
          </cell>
          <cell r="C14007" t="str">
            <v/>
          </cell>
          <cell r="D14007">
            <v>0</v>
          </cell>
          <cell r="E14007">
            <v>0</v>
          </cell>
          <cell r="F14007" t="str">
            <v>UNIDAD:</v>
          </cell>
          <cell r="G14007" t="str">
            <v/>
          </cell>
        </row>
        <row r="14008">
          <cell r="A14008">
            <v>0</v>
          </cell>
          <cell r="B14008">
            <v>0</v>
          </cell>
          <cell r="C14008">
            <v>0</v>
          </cell>
          <cell r="D14008">
            <v>0</v>
          </cell>
          <cell r="E14008">
            <v>0</v>
          </cell>
          <cell r="F14008">
            <v>0</v>
          </cell>
          <cell r="G14008">
            <v>0</v>
          </cell>
        </row>
        <row r="14009">
          <cell r="A14009" t="str">
            <v>DATOS REDETERMINACION</v>
          </cell>
          <cell r="B14009">
            <v>0</v>
          </cell>
          <cell r="C14009" t="str">
            <v>DESIGNACION</v>
          </cell>
          <cell r="D14009" t="str">
            <v>U</v>
          </cell>
          <cell r="E14009" t="str">
            <v>Cantidad</v>
          </cell>
          <cell r="F14009" t="str">
            <v>$ Unitarios</v>
          </cell>
          <cell r="G14009" t="str">
            <v>$ Parcial</v>
          </cell>
        </row>
        <row r="14010">
          <cell r="A14010" t="str">
            <v>CÓDIGO</v>
          </cell>
          <cell r="B14010" t="str">
            <v>DESCRIPCIÓN</v>
          </cell>
          <cell r="C14010">
            <v>0</v>
          </cell>
          <cell r="D14010">
            <v>0</v>
          </cell>
          <cell r="E14010">
            <v>0</v>
          </cell>
          <cell r="F14010">
            <v>0</v>
          </cell>
          <cell r="G14010">
            <v>0</v>
          </cell>
        </row>
        <row r="14011">
          <cell r="A14011">
            <v>0</v>
          </cell>
          <cell r="B14011">
            <v>0</v>
          </cell>
          <cell r="C14011" t="str">
            <v>A - MATERIALES</v>
          </cell>
          <cell r="D14011">
            <v>0</v>
          </cell>
          <cell r="E14011">
            <v>0</v>
          </cell>
          <cell r="F14011">
            <v>0</v>
          </cell>
          <cell r="G14011">
            <v>0</v>
          </cell>
        </row>
        <row r="14012">
          <cell r="A14012" t="str">
            <v/>
          </cell>
          <cell r="B14012" t="str">
            <v/>
          </cell>
          <cell r="C14012">
            <v>0</v>
          </cell>
          <cell r="D14012" t="str">
            <v/>
          </cell>
          <cell r="E14012">
            <v>0</v>
          </cell>
          <cell r="F14012">
            <v>0</v>
          </cell>
          <cell r="G14012">
            <v>0</v>
          </cell>
        </row>
        <row r="14013">
          <cell r="A14013" t="str">
            <v/>
          </cell>
          <cell r="B14013" t="str">
            <v/>
          </cell>
          <cell r="C14013">
            <v>0</v>
          </cell>
          <cell r="D14013" t="str">
            <v/>
          </cell>
          <cell r="E14013">
            <v>0</v>
          </cell>
          <cell r="F14013">
            <v>0</v>
          </cell>
          <cell r="G14013">
            <v>0</v>
          </cell>
        </row>
        <row r="14014">
          <cell r="A14014" t="str">
            <v/>
          </cell>
          <cell r="B14014" t="str">
            <v/>
          </cell>
          <cell r="C14014">
            <v>0</v>
          </cell>
          <cell r="D14014" t="str">
            <v/>
          </cell>
          <cell r="E14014">
            <v>0</v>
          </cell>
          <cell r="F14014">
            <v>0</v>
          </cell>
          <cell r="G14014">
            <v>0</v>
          </cell>
        </row>
        <row r="14015">
          <cell r="A14015" t="str">
            <v/>
          </cell>
          <cell r="B14015" t="str">
            <v/>
          </cell>
          <cell r="C14015">
            <v>0</v>
          </cell>
          <cell r="D14015" t="str">
            <v/>
          </cell>
          <cell r="E14015">
            <v>0</v>
          </cell>
          <cell r="F14015">
            <v>0</v>
          </cell>
          <cell r="G14015">
            <v>0</v>
          </cell>
        </row>
        <row r="14016">
          <cell r="A14016" t="str">
            <v/>
          </cell>
          <cell r="B14016" t="str">
            <v/>
          </cell>
          <cell r="C14016">
            <v>0</v>
          </cell>
          <cell r="D14016" t="str">
            <v/>
          </cell>
          <cell r="E14016">
            <v>0</v>
          </cell>
          <cell r="F14016">
            <v>0</v>
          </cell>
          <cell r="G14016">
            <v>0</v>
          </cell>
        </row>
        <row r="14017">
          <cell r="A14017" t="str">
            <v/>
          </cell>
          <cell r="B14017" t="str">
            <v/>
          </cell>
          <cell r="C14017">
            <v>0</v>
          </cell>
          <cell r="D14017" t="str">
            <v/>
          </cell>
          <cell r="E14017">
            <v>0</v>
          </cell>
          <cell r="F14017">
            <v>0</v>
          </cell>
          <cell r="G14017">
            <v>0</v>
          </cell>
        </row>
        <row r="14018">
          <cell r="A14018" t="str">
            <v/>
          </cell>
          <cell r="B14018" t="str">
            <v/>
          </cell>
          <cell r="C14018">
            <v>0</v>
          </cell>
          <cell r="D14018" t="str">
            <v/>
          </cell>
          <cell r="E14018">
            <v>0</v>
          </cell>
          <cell r="F14018">
            <v>0</v>
          </cell>
          <cell r="G14018">
            <v>0</v>
          </cell>
        </row>
        <row r="14019">
          <cell r="A14019" t="str">
            <v/>
          </cell>
          <cell r="B14019" t="str">
            <v/>
          </cell>
          <cell r="C14019">
            <v>0</v>
          </cell>
          <cell r="D14019" t="str">
            <v/>
          </cell>
          <cell r="E14019">
            <v>0</v>
          </cell>
          <cell r="F14019">
            <v>0</v>
          </cell>
          <cell r="G14019">
            <v>0</v>
          </cell>
        </row>
        <row r="14020">
          <cell r="A14020" t="str">
            <v/>
          </cell>
          <cell r="B14020" t="str">
            <v/>
          </cell>
          <cell r="C14020">
            <v>0</v>
          </cell>
          <cell r="D14020" t="str">
            <v/>
          </cell>
          <cell r="E14020">
            <v>0</v>
          </cell>
          <cell r="F14020">
            <v>0</v>
          </cell>
          <cell r="G14020">
            <v>0</v>
          </cell>
        </row>
        <row r="14021">
          <cell r="A14021" t="str">
            <v/>
          </cell>
          <cell r="B14021" t="str">
            <v/>
          </cell>
          <cell r="C14021">
            <v>0</v>
          </cell>
          <cell r="D14021" t="str">
            <v/>
          </cell>
          <cell r="E14021">
            <v>0</v>
          </cell>
          <cell r="F14021">
            <v>0</v>
          </cell>
          <cell r="G14021">
            <v>0</v>
          </cell>
        </row>
        <row r="14022">
          <cell r="A14022" t="str">
            <v/>
          </cell>
          <cell r="B14022" t="str">
            <v/>
          </cell>
          <cell r="C14022">
            <v>0</v>
          </cell>
          <cell r="D14022" t="str">
            <v/>
          </cell>
          <cell r="E14022">
            <v>0</v>
          </cell>
          <cell r="F14022">
            <v>0</v>
          </cell>
          <cell r="G14022">
            <v>0</v>
          </cell>
        </row>
        <row r="14023">
          <cell r="A14023" t="str">
            <v/>
          </cell>
          <cell r="B14023" t="str">
            <v/>
          </cell>
          <cell r="C14023">
            <v>0</v>
          </cell>
          <cell r="D14023" t="str">
            <v/>
          </cell>
          <cell r="E14023">
            <v>0</v>
          </cell>
          <cell r="F14023">
            <v>0</v>
          </cell>
          <cell r="G14023">
            <v>0</v>
          </cell>
        </row>
        <row r="14024">
          <cell r="A14024" t="str">
            <v/>
          </cell>
          <cell r="B14024" t="str">
            <v/>
          </cell>
          <cell r="C14024">
            <v>0</v>
          </cell>
          <cell r="D14024" t="str">
            <v/>
          </cell>
          <cell r="E14024">
            <v>0</v>
          </cell>
          <cell r="F14024">
            <v>0</v>
          </cell>
          <cell r="G14024">
            <v>0</v>
          </cell>
        </row>
        <row r="14025">
          <cell r="A14025" t="str">
            <v/>
          </cell>
          <cell r="B14025" t="str">
            <v/>
          </cell>
          <cell r="C14025">
            <v>0</v>
          </cell>
          <cell r="D14025" t="str">
            <v/>
          </cell>
          <cell r="E14025">
            <v>0</v>
          </cell>
          <cell r="F14025">
            <v>0</v>
          </cell>
          <cell r="G14025">
            <v>0</v>
          </cell>
        </row>
        <row r="14026">
          <cell r="A14026">
            <v>0</v>
          </cell>
          <cell r="B14026">
            <v>0</v>
          </cell>
          <cell r="C14026">
            <v>0</v>
          </cell>
          <cell r="D14026">
            <v>0</v>
          </cell>
          <cell r="E14026">
            <v>0</v>
          </cell>
          <cell r="F14026" t="str">
            <v>Total A</v>
          </cell>
          <cell r="G14026">
            <v>0</v>
          </cell>
        </row>
        <row r="14027">
          <cell r="A14027">
            <v>0</v>
          </cell>
          <cell r="B14027">
            <v>0</v>
          </cell>
          <cell r="C14027" t="str">
            <v>B - MANO DE OBRA</v>
          </cell>
          <cell r="D14027">
            <v>0</v>
          </cell>
          <cell r="E14027">
            <v>0</v>
          </cell>
          <cell r="F14027">
            <v>0</v>
          </cell>
          <cell r="G14027">
            <v>0</v>
          </cell>
        </row>
        <row r="14028">
          <cell r="A14028" t="str">
            <v/>
          </cell>
          <cell r="B14028">
            <v>0</v>
          </cell>
          <cell r="C14028">
            <v>0</v>
          </cell>
          <cell r="D14028" t="str">
            <v/>
          </cell>
          <cell r="E14028">
            <v>0</v>
          </cell>
          <cell r="F14028">
            <v>0</v>
          </cell>
          <cell r="G14028">
            <v>0</v>
          </cell>
        </row>
        <row r="14029">
          <cell r="A14029" t="str">
            <v/>
          </cell>
          <cell r="B14029">
            <v>0</v>
          </cell>
          <cell r="C14029">
            <v>0</v>
          </cell>
          <cell r="D14029" t="str">
            <v/>
          </cell>
          <cell r="E14029">
            <v>0</v>
          </cell>
          <cell r="F14029">
            <v>0</v>
          </cell>
          <cell r="G14029">
            <v>0</v>
          </cell>
        </row>
        <row r="14030">
          <cell r="A14030" t="str">
            <v/>
          </cell>
          <cell r="B14030">
            <v>0</v>
          </cell>
          <cell r="C14030">
            <v>0</v>
          </cell>
          <cell r="D14030" t="str">
            <v/>
          </cell>
          <cell r="E14030">
            <v>0</v>
          </cell>
          <cell r="F14030">
            <v>0</v>
          </cell>
          <cell r="G14030">
            <v>0</v>
          </cell>
        </row>
        <row r="14031">
          <cell r="A14031" t="str">
            <v/>
          </cell>
          <cell r="B14031">
            <v>0</v>
          </cell>
          <cell r="C14031">
            <v>0</v>
          </cell>
          <cell r="D14031" t="str">
            <v/>
          </cell>
          <cell r="E14031">
            <v>0</v>
          </cell>
          <cell r="F14031">
            <v>0</v>
          </cell>
          <cell r="G14031">
            <v>0</v>
          </cell>
        </row>
        <row r="14032">
          <cell r="A14032" t="str">
            <v/>
          </cell>
          <cell r="B14032">
            <v>0</v>
          </cell>
          <cell r="C14032">
            <v>0</v>
          </cell>
          <cell r="D14032" t="str">
            <v/>
          </cell>
          <cell r="E14032">
            <v>0</v>
          </cell>
          <cell r="F14032">
            <v>0</v>
          </cell>
          <cell r="G14032">
            <v>0</v>
          </cell>
        </row>
        <row r="14033">
          <cell r="A14033" t="str">
            <v/>
          </cell>
          <cell r="B14033">
            <v>0</v>
          </cell>
          <cell r="C14033">
            <v>0</v>
          </cell>
          <cell r="D14033" t="str">
            <v/>
          </cell>
          <cell r="E14033">
            <v>0</v>
          </cell>
          <cell r="F14033">
            <v>0</v>
          </cell>
          <cell r="G14033">
            <v>0</v>
          </cell>
        </row>
        <row r="14034">
          <cell r="A14034" t="str">
            <v/>
          </cell>
          <cell r="B14034">
            <v>0</v>
          </cell>
          <cell r="C14034">
            <v>0</v>
          </cell>
          <cell r="D14034" t="str">
            <v/>
          </cell>
          <cell r="E14034">
            <v>0</v>
          </cell>
          <cell r="F14034">
            <v>0</v>
          </cell>
          <cell r="G14034">
            <v>0</v>
          </cell>
        </row>
        <row r="14035">
          <cell r="A14035" t="str">
            <v/>
          </cell>
          <cell r="B14035">
            <v>0</v>
          </cell>
          <cell r="C14035">
            <v>0</v>
          </cell>
          <cell r="D14035" t="str">
            <v/>
          </cell>
          <cell r="E14035">
            <v>0</v>
          </cell>
          <cell r="F14035">
            <v>0</v>
          </cell>
          <cell r="G14035">
            <v>0</v>
          </cell>
        </row>
        <row r="14036">
          <cell r="A14036">
            <v>0</v>
          </cell>
          <cell r="B14036">
            <v>0</v>
          </cell>
          <cell r="C14036">
            <v>0</v>
          </cell>
          <cell r="D14036">
            <v>0</v>
          </cell>
          <cell r="E14036">
            <v>0</v>
          </cell>
          <cell r="F14036" t="str">
            <v>Total B</v>
          </cell>
          <cell r="G14036">
            <v>0</v>
          </cell>
        </row>
        <row r="14037">
          <cell r="A14037">
            <v>0</v>
          </cell>
          <cell r="B14037">
            <v>0</v>
          </cell>
          <cell r="C14037" t="str">
            <v>C - EQUIPOS</v>
          </cell>
          <cell r="D14037">
            <v>0</v>
          </cell>
          <cell r="E14037">
            <v>0</v>
          </cell>
          <cell r="F14037">
            <v>0</v>
          </cell>
          <cell r="G14037">
            <v>0</v>
          </cell>
        </row>
        <row r="14038">
          <cell r="A14038" t="str">
            <v/>
          </cell>
          <cell r="B14038" t="str">
            <v/>
          </cell>
          <cell r="C14038">
            <v>0</v>
          </cell>
          <cell r="D14038" t="str">
            <v/>
          </cell>
          <cell r="E14038">
            <v>0</v>
          </cell>
          <cell r="F14038">
            <v>0</v>
          </cell>
          <cell r="G14038">
            <v>0</v>
          </cell>
        </row>
        <row r="14039">
          <cell r="A14039" t="str">
            <v/>
          </cell>
          <cell r="B14039" t="str">
            <v/>
          </cell>
          <cell r="C14039">
            <v>0</v>
          </cell>
          <cell r="D14039" t="str">
            <v/>
          </cell>
          <cell r="E14039">
            <v>0</v>
          </cell>
          <cell r="F14039">
            <v>0</v>
          </cell>
          <cell r="G14039">
            <v>0</v>
          </cell>
        </row>
        <row r="14040">
          <cell r="A14040" t="str">
            <v/>
          </cell>
          <cell r="B14040" t="str">
            <v/>
          </cell>
          <cell r="C14040">
            <v>0</v>
          </cell>
          <cell r="D14040" t="str">
            <v/>
          </cell>
          <cell r="E14040">
            <v>0</v>
          </cell>
          <cell r="F14040">
            <v>0</v>
          </cell>
          <cell r="G14040">
            <v>0</v>
          </cell>
        </row>
        <row r="14041">
          <cell r="A14041" t="str">
            <v/>
          </cell>
          <cell r="B14041" t="str">
            <v/>
          </cell>
          <cell r="C14041">
            <v>0</v>
          </cell>
          <cell r="D14041" t="str">
            <v/>
          </cell>
          <cell r="E14041">
            <v>0</v>
          </cell>
          <cell r="F14041">
            <v>0</v>
          </cell>
          <cell r="G14041">
            <v>0</v>
          </cell>
        </row>
        <row r="14042">
          <cell r="A14042" t="str">
            <v/>
          </cell>
          <cell r="B14042" t="str">
            <v/>
          </cell>
          <cell r="C14042">
            <v>0</v>
          </cell>
          <cell r="D14042" t="str">
            <v/>
          </cell>
          <cell r="E14042">
            <v>0</v>
          </cell>
          <cell r="F14042">
            <v>0</v>
          </cell>
          <cell r="G14042">
            <v>0</v>
          </cell>
        </row>
        <row r="14043">
          <cell r="A14043" t="str">
            <v/>
          </cell>
          <cell r="B14043" t="str">
            <v/>
          </cell>
          <cell r="C14043">
            <v>0</v>
          </cell>
          <cell r="D14043" t="str">
            <v/>
          </cell>
          <cell r="E14043">
            <v>0</v>
          </cell>
          <cell r="F14043">
            <v>0</v>
          </cell>
          <cell r="G14043">
            <v>0</v>
          </cell>
        </row>
        <row r="14044">
          <cell r="A14044" t="str">
            <v/>
          </cell>
          <cell r="B14044" t="str">
            <v/>
          </cell>
          <cell r="C14044">
            <v>0</v>
          </cell>
          <cell r="D14044" t="str">
            <v/>
          </cell>
          <cell r="E14044">
            <v>0</v>
          </cell>
          <cell r="F14044">
            <v>0</v>
          </cell>
          <cell r="G14044">
            <v>0</v>
          </cell>
        </row>
        <row r="14045">
          <cell r="A14045" t="str">
            <v/>
          </cell>
          <cell r="B14045" t="str">
            <v/>
          </cell>
          <cell r="C14045">
            <v>0</v>
          </cell>
          <cell r="D14045" t="str">
            <v/>
          </cell>
          <cell r="E14045">
            <v>0</v>
          </cell>
          <cell r="F14045">
            <v>0</v>
          </cell>
          <cell r="G14045">
            <v>0</v>
          </cell>
        </row>
        <row r="14046">
          <cell r="A14046" t="str">
            <v/>
          </cell>
          <cell r="B14046" t="str">
            <v/>
          </cell>
          <cell r="C14046">
            <v>0</v>
          </cell>
          <cell r="D14046" t="str">
            <v/>
          </cell>
          <cell r="E14046">
            <v>0</v>
          </cell>
          <cell r="F14046">
            <v>0</v>
          </cell>
          <cell r="G14046">
            <v>0</v>
          </cell>
        </row>
        <row r="14047">
          <cell r="A14047">
            <v>0</v>
          </cell>
          <cell r="B14047">
            <v>0</v>
          </cell>
          <cell r="C14047">
            <v>0</v>
          </cell>
          <cell r="D14047">
            <v>0</v>
          </cell>
          <cell r="E14047">
            <v>0</v>
          </cell>
          <cell r="F14047" t="str">
            <v>Total C</v>
          </cell>
          <cell r="G14047">
            <v>0</v>
          </cell>
        </row>
        <row r="14048">
          <cell r="A14048">
            <v>0</v>
          </cell>
          <cell r="B14048">
            <v>0</v>
          </cell>
          <cell r="C14048">
            <v>0</v>
          </cell>
          <cell r="D14048">
            <v>0</v>
          </cell>
          <cell r="E14048">
            <v>0</v>
          </cell>
          <cell r="F14048">
            <v>0</v>
          </cell>
          <cell r="G14048">
            <v>0</v>
          </cell>
        </row>
        <row r="14049">
          <cell r="A14049" t="str">
            <v/>
          </cell>
          <cell r="B14049" t="str">
            <v/>
          </cell>
          <cell r="C14049">
            <v>0</v>
          </cell>
          <cell r="D14049" t="str">
            <v>Costo  Neto</v>
          </cell>
          <cell r="E14049">
            <v>0</v>
          </cell>
          <cell r="F14049" t="str">
            <v>Total D=A+B+C</v>
          </cell>
          <cell r="G14049">
            <v>0</v>
          </cell>
        </row>
        <row r="14051">
          <cell r="A14051" t="str">
            <v>ANALISIS DE PRECIOS</v>
          </cell>
          <cell r="B14051">
            <v>0</v>
          </cell>
          <cell r="C14051">
            <v>0</v>
          </cell>
          <cell r="D14051">
            <v>0</v>
          </cell>
          <cell r="E14051">
            <v>0</v>
          </cell>
          <cell r="F14051">
            <v>0</v>
          </cell>
          <cell r="G14051">
            <v>0</v>
          </cell>
        </row>
        <row r="14052">
          <cell r="A14052" t="str">
            <v>COMITENTE:</v>
          </cell>
          <cell r="B14052" t="str">
            <v>DIRECCIÓN DE ARQUITECTURA</v>
          </cell>
          <cell r="C14052">
            <v>0</v>
          </cell>
          <cell r="D14052">
            <v>0</v>
          </cell>
          <cell r="E14052">
            <v>0</v>
          </cell>
          <cell r="F14052">
            <v>0</v>
          </cell>
          <cell r="G14052">
            <v>0</v>
          </cell>
        </row>
        <row r="14053">
          <cell r="A14053" t="str">
            <v>CONTRATISTA:</v>
          </cell>
          <cell r="B14053" t="str">
            <v>FUNCIONALES SIGOP</v>
          </cell>
          <cell r="C14053">
            <v>0</v>
          </cell>
          <cell r="D14053">
            <v>0</v>
          </cell>
          <cell r="E14053">
            <v>0</v>
          </cell>
          <cell r="F14053">
            <v>0</v>
          </cell>
          <cell r="G14053">
            <v>0</v>
          </cell>
        </row>
        <row r="14054">
          <cell r="A14054" t="str">
            <v>OBRA:</v>
          </cell>
          <cell r="B14054" t="str">
            <v>PRUEBA PLANILLA DE MEDICION</v>
          </cell>
          <cell r="C14054">
            <v>0</v>
          </cell>
          <cell r="D14054">
            <v>0</v>
          </cell>
          <cell r="E14054">
            <v>0</v>
          </cell>
          <cell r="F14054" t="str">
            <v>PRECIOS A:</v>
          </cell>
          <cell r="G14054">
            <v>0</v>
          </cell>
        </row>
        <row r="14055">
          <cell r="A14055" t="str">
            <v>UBICACIÓN:</v>
          </cell>
          <cell r="B14055" t="str">
            <v>CENTRO CIVICO</v>
          </cell>
          <cell r="C14055">
            <v>0</v>
          </cell>
          <cell r="D14055">
            <v>0</v>
          </cell>
          <cell r="E14055">
            <v>0</v>
          </cell>
          <cell r="F14055">
            <v>0</v>
          </cell>
          <cell r="G14055">
            <v>0</v>
          </cell>
        </row>
        <row r="14056">
          <cell r="A14056" t="str">
            <v>RUBRO:</v>
          </cell>
          <cell r="B14056" t="str">
            <v/>
          </cell>
          <cell r="C14056" t="str">
            <v/>
          </cell>
          <cell r="D14056">
            <v>0</v>
          </cell>
          <cell r="E14056">
            <v>0</v>
          </cell>
          <cell r="F14056">
            <v>0</v>
          </cell>
          <cell r="G14056">
            <v>0</v>
          </cell>
        </row>
        <row r="14057">
          <cell r="A14057" t="str">
            <v>ITEM:</v>
          </cell>
          <cell r="B14057" t="str">
            <v/>
          </cell>
          <cell r="C14057" t="str">
            <v/>
          </cell>
          <cell r="D14057">
            <v>0</v>
          </cell>
          <cell r="E14057">
            <v>0</v>
          </cell>
          <cell r="F14057" t="str">
            <v>UNIDAD:</v>
          </cell>
          <cell r="G14057" t="str">
            <v/>
          </cell>
        </row>
        <row r="14058">
          <cell r="A14058">
            <v>0</v>
          </cell>
          <cell r="B14058">
            <v>0</v>
          </cell>
          <cell r="C14058">
            <v>0</v>
          </cell>
          <cell r="D14058">
            <v>0</v>
          </cell>
          <cell r="E14058">
            <v>0</v>
          </cell>
          <cell r="F14058">
            <v>0</v>
          </cell>
          <cell r="G14058">
            <v>0</v>
          </cell>
        </row>
        <row r="14059">
          <cell r="A14059" t="str">
            <v>DATOS REDETERMINACION</v>
          </cell>
          <cell r="B14059">
            <v>0</v>
          </cell>
          <cell r="C14059" t="str">
            <v>DESIGNACION</v>
          </cell>
          <cell r="D14059" t="str">
            <v>U</v>
          </cell>
          <cell r="E14059" t="str">
            <v>Cantidad</v>
          </cell>
          <cell r="F14059" t="str">
            <v>$ Unitarios</v>
          </cell>
          <cell r="G14059" t="str">
            <v>$ Parcial</v>
          </cell>
        </row>
        <row r="14060">
          <cell r="A14060" t="str">
            <v>CÓDIGO</v>
          </cell>
          <cell r="B14060" t="str">
            <v>DESCRIPCIÓN</v>
          </cell>
          <cell r="C14060">
            <v>0</v>
          </cell>
          <cell r="D14060">
            <v>0</v>
          </cell>
          <cell r="E14060">
            <v>0</v>
          </cell>
          <cell r="F14060">
            <v>0</v>
          </cell>
          <cell r="G14060">
            <v>0</v>
          </cell>
        </row>
        <row r="14061">
          <cell r="A14061">
            <v>0</v>
          </cell>
          <cell r="B14061">
            <v>0</v>
          </cell>
          <cell r="C14061" t="str">
            <v>A - MATERIALES</v>
          </cell>
          <cell r="D14061">
            <v>0</v>
          </cell>
          <cell r="E14061">
            <v>0</v>
          </cell>
          <cell r="F14061">
            <v>0</v>
          </cell>
          <cell r="G14061">
            <v>0</v>
          </cell>
        </row>
        <row r="14062">
          <cell r="A14062" t="str">
            <v/>
          </cell>
          <cell r="B14062" t="str">
            <v/>
          </cell>
          <cell r="C14062">
            <v>0</v>
          </cell>
          <cell r="D14062" t="str">
            <v/>
          </cell>
          <cell r="E14062">
            <v>0</v>
          </cell>
          <cell r="F14062">
            <v>0</v>
          </cell>
          <cell r="G14062">
            <v>0</v>
          </cell>
        </row>
        <row r="14063">
          <cell r="A14063" t="str">
            <v/>
          </cell>
          <cell r="B14063" t="str">
            <v/>
          </cell>
          <cell r="C14063">
            <v>0</v>
          </cell>
          <cell r="D14063" t="str">
            <v/>
          </cell>
          <cell r="E14063">
            <v>0</v>
          </cell>
          <cell r="F14063">
            <v>0</v>
          </cell>
          <cell r="G14063">
            <v>0</v>
          </cell>
        </row>
        <row r="14064">
          <cell r="A14064" t="str">
            <v/>
          </cell>
          <cell r="B14064" t="str">
            <v/>
          </cell>
          <cell r="C14064">
            <v>0</v>
          </cell>
          <cell r="D14064" t="str">
            <v/>
          </cell>
          <cell r="E14064">
            <v>0</v>
          </cell>
          <cell r="F14064">
            <v>0</v>
          </cell>
          <cell r="G14064">
            <v>0</v>
          </cell>
        </row>
        <row r="14065">
          <cell r="A14065" t="str">
            <v/>
          </cell>
          <cell r="B14065" t="str">
            <v/>
          </cell>
          <cell r="C14065">
            <v>0</v>
          </cell>
          <cell r="D14065" t="str">
            <v/>
          </cell>
          <cell r="E14065">
            <v>0</v>
          </cell>
          <cell r="F14065">
            <v>0</v>
          </cell>
          <cell r="G14065">
            <v>0</v>
          </cell>
        </row>
        <row r="14066">
          <cell r="A14066" t="str">
            <v/>
          </cell>
          <cell r="B14066" t="str">
            <v/>
          </cell>
          <cell r="C14066">
            <v>0</v>
          </cell>
          <cell r="D14066" t="str">
            <v/>
          </cell>
          <cell r="E14066">
            <v>0</v>
          </cell>
          <cell r="F14066">
            <v>0</v>
          </cell>
          <cell r="G14066">
            <v>0</v>
          </cell>
        </row>
        <row r="14067">
          <cell r="A14067" t="str">
            <v/>
          </cell>
          <cell r="B14067" t="str">
            <v/>
          </cell>
          <cell r="C14067">
            <v>0</v>
          </cell>
          <cell r="D14067" t="str">
            <v/>
          </cell>
          <cell r="E14067">
            <v>0</v>
          </cell>
          <cell r="F14067">
            <v>0</v>
          </cell>
          <cell r="G14067">
            <v>0</v>
          </cell>
        </row>
        <row r="14068">
          <cell r="A14068" t="str">
            <v/>
          </cell>
          <cell r="B14068" t="str">
            <v/>
          </cell>
          <cell r="C14068">
            <v>0</v>
          </cell>
          <cell r="D14068" t="str">
            <v/>
          </cell>
          <cell r="E14068">
            <v>0</v>
          </cell>
          <cell r="F14068">
            <v>0</v>
          </cell>
          <cell r="G14068">
            <v>0</v>
          </cell>
        </row>
        <row r="14069">
          <cell r="A14069" t="str">
            <v/>
          </cell>
          <cell r="B14069" t="str">
            <v/>
          </cell>
          <cell r="C14069">
            <v>0</v>
          </cell>
          <cell r="D14069" t="str">
            <v/>
          </cell>
          <cell r="E14069">
            <v>0</v>
          </cell>
          <cell r="F14069">
            <v>0</v>
          </cell>
          <cell r="G14069">
            <v>0</v>
          </cell>
        </row>
        <row r="14070">
          <cell r="A14070" t="str">
            <v/>
          </cell>
          <cell r="B14070" t="str">
            <v/>
          </cell>
          <cell r="C14070">
            <v>0</v>
          </cell>
          <cell r="D14070" t="str">
            <v/>
          </cell>
          <cell r="E14070">
            <v>0</v>
          </cell>
          <cell r="F14070">
            <v>0</v>
          </cell>
          <cell r="G14070">
            <v>0</v>
          </cell>
        </row>
        <row r="14071">
          <cell r="A14071" t="str">
            <v/>
          </cell>
          <cell r="B14071" t="str">
            <v/>
          </cell>
          <cell r="C14071">
            <v>0</v>
          </cell>
          <cell r="D14071" t="str">
            <v/>
          </cell>
          <cell r="E14071">
            <v>0</v>
          </cell>
          <cell r="F14071">
            <v>0</v>
          </cell>
          <cell r="G14071">
            <v>0</v>
          </cell>
        </row>
        <row r="14072">
          <cell r="A14072" t="str">
            <v/>
          </cell>
          <cell r="B14072" t="str">
            <v/>
          </cell>
          <cell r="C14072">
            <v>0</v>
          </cell>
          <cell r="D14072" t="str">
            <v/>
          </cell>
          <cell r="E14072">
            <v>0</v>
          </cell>
          <cell r="F14072">
            <v>0</v>
          </cell>
          <cell r="G14072">
            <v>0</v>
          </cell>
        </row>
        <row r="14073">
          <cell r="A14073" t="str">
            <v/>
          </cell>
          <cell r="B14073" t="str">
            <v/>
          </cell>
          <cell r="C14073">
            <v>0</v>
          </cell>
          <cell r="D14073" t="str">
            <v/>
          </cell>
          <cell r="E14073">
            <v>0</v>
          </cell>
          <cell r="F14073">
            <v>0</v>
          </cell>
          <cell r="G14073">
            <v>0</v>
          </cell>
        </row>
        <row r="14074">
          <cell r="A14074" t="str">
            <v/>
          </cell>
          <cell r="B14074" t="str">
            <v/>
          </cell>
          <cell r="C14074">
            <v>0</v>
          </cell>
          <cell r="D14074" t="str">
            <v/>
          </cell>
          <cell r="E14074">
            <v>0</v>
          </cell>
          <cell r="F14074">
            <v>0</v>
          </cell>
          <cell r="G14074">
            <v>0</v>
          </cell>
        </row>
        <row r="14075">
          <cell r="A14075" t="str">
            <v/>
          </cell>
          <cell r="B14075" t="str">
            <v/>
          </cell>
          <cell r="C14075">
            <v>0</v>
          </cell>
          <cell r="D14075" t="str">
            <v/>
          </cell>
          <cell r="E14075">
            <v>0</v>
          </cell>
          <cell r="F14075">
            <v>0</v>
          </cell>
          <cell r="G14075">
            <v>0</v>
          </cell>
        </row>
        <row r="14076">
          <cell r="A14076">
            <v>0</v>
          </cell>
          <cell r="B14076">
            <v>0</v>
          </cell>
          <cell r="C14076">
            <v>0</v>
          </cell>
          <cell r="D14076">
            <v>0</v>
          </cell>
          <cell r="E14076">
            <v>0</v>
          </cell>
          <cell r="F14076" t="str">
            <v>Total A</v>
          </cell>
          <cell r="G14076">
            <v>0</v>
          </cell>
        </row>
        <row r="14077">
          <cell r="A14077">
            <v>0</v>
          </cell>
          <cell r="B14077">
            <v>0</v>
          </cell>
          <cell r="C14077" t="str">
            <v>B - MANO DE OBRA</v>
          </cell>
          <cell r="D14077">
            <v>0</v>
          </cell>
          <cell r="E14077">
            <v>0</v>
          </cell>
          <cell r="F14077">
            <v>0</v>
          </cell>
          <cell r="G14077">
            <v>0</v>
          </cell>
        </row>
        <row r="14078">
          <cell r="A14078" t="str">
            <v/>
          </cell>
          <cell r="B14078">
            <v>0</v>
          </cell>
          <cell r="C14078">
            <v>0</v>
          </cell>
          <cell r="D14078" t="str">
            <v/>
          </cell>
          <cell r="E14078">
            <v>0</v>
          </cell>
          <cell r="F14078">
            <v>0</v>
          </cell>
          <cell r="G14078">
            <v>0</v>
          </cell>
        </row>
        <row r="14079">
          <cell r="A14079" t="str">
            <v/>
          </cell>
          <cell r="B14079">
            <v>0</v>
          </cell>
          <cell r="C14079">
            <v>0</v>
          </cell>
          <cell r="D14079" t="str">
            <v/>
          </cell>
          <cell r="E14079">
            <v>0</v>
          </cell>
          <cell r="F14079">
            <v>0</v>
          </cell>
          <cell r="G14079">
            <v>0</v>
          </cell>
        </row>
        <row r="14080">
          <cell r="A14080" t="str">
            <v/>
          </cell>
          <cell r="B14080">
            <v>0</v>
          </cell>
          <cell r="C14080">
            <v>0</v>
          </cell>
          <cell r="D14080" t="str">
            <v/>
          </cell>
          <cell r="E14080">
            <v>0</v>
          </cell>
          <cell r="F14080">
            <v>0</v>
          </cell>
          <cell r="G14080">
            <v>0</v>
          </cell>
        </row>
        <row r="14081">
          <cell r="A14081" t="str">
            <v/>
          </cell>
          <cell r="B14081">
            <v>0</v>
          </cell>
          <cell r="C14081">
            <v>0</v>
          </cell>
          <cell r="D14081" t="str">
            <v/>
          </cell>
          <cell r="E14081">
            <v>0</v>
          </cell>
          <cell r="F14081">
            <v>0</v>
          </cell>
          <cell r="G14081">
            <v>0</v>
          </cell>
        </row>
        <row r="14082">
          <cell r="A14082" t="str">
            <v/>
          </cell>
          <cell r="B14082">
            <v>0</v>
          </cell>
          <cell r="C14082">
            <v>0</v>
          </cell>
          <cell r="D14082" t="str">
            <v/>
          </cell>
          <cell r="E14082">
            <v>0</v>
          </cell>
          <cell r="F14082">
            <v>0</v>
          </cell>
          <cell r="G14082">
            <v>0</v>
          </cell>
        </row>
        <row r="14083">
          <cell r="A14083" t="str">
            <v/>
          </cell>
          <cell r="B14083">
            <v>0</v>
          </cell>
          <cell r="C14083">
            <v>0</v>
          </cell>
          <cell r="D14083" t="str">
            <v/>
          </cell>
          <cell r="E14083">
            <v>0</v>
          </cell>
          <cell r="F14083">
            <v>0</v>
          </cell>
          <cell r="G14083">
            <v>0</v>
          </cell>
        </row>
        <row r="14084">
          <cell r="A14084" t="str">
            <v/>
          </cell>
          <cell r="B14084">
            <v>0</v>
          </cell>
          <cell r="C14084">
            <v>0</v>
          </cell>
          <cell r="D14084" t="str">
            <v/>
          </cell>
          <cell r="E14084">
            <v>0</v>
          </cell>
          <cell r="F14084">
            <v>0</v>
          </cell>
          <cell r="G14084">
            <v>0</v>
          </cell>
        </row>
        <row r="14085">
          <cell r="A14085" t="str">
            <v/>
          </cell>
          <cell r="B14085">
            <v>0</v>
          </cell>
          <cell r="C14085">
            <v>0</v>
          </cell>
          <cell r="D14085" t="str">
            <v/>
          </cell>
          <cell r="E14085">
            <v>0</v>
          </cell>
          <cell r="F14085">
            <v>0</v>
          </cell>
          <cell r="G14085">
            <v>0</v>
          </cell>
        </row>
        <row r="14086">
          <cell r="A14086">
            <v>0</v>
          </cell>
          <cell r="B14086">
            <v>0</v>
          </cell>
          <cell r="C14086">
            <v>0</v>
          </cell>
          <cell r="D14086">
            <v>0</v>
          </cell>
          <cell r="E14086">
            <v>0</v>
          </cell>
          <cell r="F14086" t="str">
            <v>Total B</v>
          </cell>
          <cell r="G14086">
            <v>0</v>
          </cell>
        </row>
        <row r="14087">
          <cell r="A14087">
            <v>0</v>
          </cell>
          <cell r="B14087">
            <v>0</v>
          </cell>
          <cell r="C14087" t="str">
            <v>C - EQUIPOS</v>
          </cell>
          <cell r="D14087">
            <v>0</v>
          </cell>
          <cell r="E14087">
            <v>0</v>
          </cell>
          <cell r="F14087">
            <v>0</v>
          </cell>
          <cell r="G14087">
            <v>0</v>
          </cell>
        </row>
        <row r="14088">
          <cell r="A14088" t="str">
            <v/>
          </cell>
          <cell r="B14088" t="str">
            <v/>
          </cell>
          <cell r="C14088">
            <v>0</v>
          </cell>
          <cell r="D14088" t="str">
            <v/>
          </cell>
          <cell r="E14088">
            <v>0</v>
          </cell>
          <cell r="F14088">
            <v>0</v>
          </cell>
          <cell r="G14088">
            <v>0</v>
          </cell>
        </row>
        <row r="14089">
          <cell r="A14089" t="str">
            <v/>
          </cell>
          <cell r="B14089" t="str">
            <v/>
          </cell>
          <cell r="C14089">
            <v>0</v>
          </cell>
          <cell r="D14089" t="str">
            <v/>
          </cell>
          <cell r="E14089">
            <v>0</v>
          </cell>
          <cell r="F14089">
            <v>0</v>
          </cell>
          <cell r="G14089">
            <v>0</v>
          </cell>
        </row>
        <row r="14090">
          <cell r="A14090" t="str">
            <v/>
          </cell>
          <cell r="B14090" t="str">
            <v/>
          </cell>
          <cell r="C14090">
            <v>0</v>
          </cell>
          <cell r="D14090" t="str">
            <v/>
          </cell>
          <cell r="E14090">
            <v>0</v>
          </cell>
          <cell r="F14090">
            <v>0</v>
          </cell>
          <cell r="G14090">
            <v>0</v>
          </cell>
        </row>
        <row r="14091">
          <cell r="A14091" t="str">
            <v/>
          </cell>
          <cell r="B14091" t="str">
            <v/>
          </cell>
          <cell r="C14091">
            <v>0</v>
          </cell>
          <cell r="D14091" t="str">
            <v/>
          </cell>
          <cell r="E14091">
            <v>0</v>
          </cell>
          <cell r="F14091">
            <v>0</v>
          </cell>
          <cell r="G14091">
            <v>0</v>
          </cell>
        </row>
        <row r="14092">
          <cell r="A14092" t="str">
            <v/>
          </cell>
          <cell r="B14092" t="str">
            <v/>
          </cell>
          <cell r="C14092">
            <v>0</v>
          </cell>
          <cell r="D14092" t="str">
            <v/>
          </cell>
          <cell r="E14092">
            <v>0</v>
          </cell>
          <cell r="F14092">
            <v>0</v>
          </cell>
          <cell r="G14092">
            <v>0</v>
          </cell>
        </row>
        <row r="14093">
          <cell r="A14093" t="str">
            <v/>
          </cell>
          <cell r="B14093" t="str">
            <v/>
          </cell>
          <cell r="C14093">
            <v>0</v>
          </cell>
          <cell r="D14093" t="str">
            <v/>
          </cell>
          <cell r="E14093">
            <v>0</v>
          </cell>
          <cell r="F14093">
            <v>0</v>
          </cell>
          <cell r="G14093">
            <v>0</v>
          </cell>
        </row>
        <row r="14094">
          <cell r="A14094" t="str">
            <v/>
          </cell>
          <cell r="B14094" t="str">
            <v/>
          </cell>
          <cell r="C14094">
            <v>0</v>
          </cell>
          <cell r="D14094" t="str">
            <v/>
          </cell>
          <cell r="E14094">
            <v>0</v>
          </cell>
          <cell r="F14094">
            <v>0</v>
          </cell>
          <cell r="G14094">
            <v>0</v>
          </cell>
        </row>
        <row r="14095">
          <cell r="A14095" t="str">
            <v/>
          </cell>
          <cell r="B14095" t="str">
            <v/>
          </cell>
          <cell r="C14095">
            <v>0</v>
          </cell>
          <cell r="D14095" t="str">
            <v/>
          </cell>
          <cell r="E14095">
            <v>0</v>
          </cell>
          <cell r="F14095">
            <v>0</v>
          </cell>
          <cell r="G14095">
            <v>0</v>
          </cell>
        </row>
        <row r="14096">
          <cell r="A14096" t="str">
            <v/>
          </cell>
          <cell r="B14096" t="str">
            <v/>
          </cell>
          <cell r="C14096">
            <v>0</v>
          </cell>
          <cell r="D14096" t="str">
            <v/>
          </cell>
          <cell r="E14096">
            <v>0</v>
          </cell>
          <cell r="F14096">
            <v>0</v>
          </cell>
          <cell r="G14096">
            <v>0</v>
          </cell>
        </row>
        <row r="14097">
          <cell r="A14097">
            <v>0</v>
          </cell>
          <cell r="B14097">
            <v>0</v>
          </cell>
          <cell r="C14097">
            <v>0</v>
          </cell>
          <cell r="D14097">
            <v>0</v>
          </cell>
          <cell r="E14097">
            <v>0</v>
          </cell>
          <cell r="F14097" t="str">
            <v>Total C</v>
          </cell>
          <cell r="G14097">
            <v>0</v>
          </cell>
        </row>
        <row r="14098">
          <cell r="A14098">
            <v>0</v>
          </cell>
          <cell r="B14098">
            <v>0</v>
          </cell>
          <cell r="C14098">
            <v>0</v>
          </cell>
          <cell r="D14098">
            <v>0</v>
          </cell>
          <cell r="E14098">
            <v>0</v>
          </cell>
          <cell r="F14098">
            <v>0</v>
          </cell>
          <cell r="G14098">
            <v>0</v>
          </cell>
        </row>
        <row r="14099">
          <cell r="A14099" t="str">
            <v/>
          </cell>
          <cell r="B14099" t="str">
            <v/>
          </cell>
          <cell r="C14099">
            <v>0</v>
          </cell>
          <cell r="D14099" t="str">
            <v>Costo  Neto</v>
          </cell>
          <cell r="E14099">
            <v>0</v>
          </cell>
          <cell r="F14099" t="str">
            <v>Total D=A+B+C</v>
          </cell>
          <cell r="G14099">
            <v>0</v>
          </cell>
        </row>
        <row r="14101">
          <cell r="A14101" t="str">
            <v>ANALISIS DE PRECIOS</v>
          </cell>
          <cell r="B14101">
            <v>0</v>
          </cell>
          <cell r="C14101">
            <v>0</v>
          </cell>
          <cell r="D14101">
            <v>0</v>
          </cell>
          <cell r="E14101">
            <v>0</v>
          </cell>
          <cell r="F14101">
            <v>0</v>
          </cell>
          <cell r="G14101">
            <v>0</v>
          </cell>
        </row>
        <row r="14102">
          <cell r="A14102" t="str">
            <v>COMITENTE:</v>
          </cell>
          <cell r="B14102" t="str">
            <v>DIRECCIÓN DE ARQUITECTURA</v>
          </cell>
          <cell r="C14102">
            <v>0</v>
          </cell>
          <cell r="D14102">
            <v>0</v>
          </cell>
          <cell r="E14102">
            <v>0</v>
          </cell>
          <cell r="F14102">
            <v>0</v>
          </cell>
          <cell r="G14102">
            <v>0</v>
          </cell>
        </row>
        <row r="14103">
          <cell r="A14103" t="str">
            <v>CONTRATISTA:</v>
          </cell>
          <cell r="B14103" t="str">
            <v>FUNCIONALES SIGOP</v>
          </cell>
          <cell r="C14103">
            <v>0</v>
          </cell>
          <cell r="D14103">
            <v>0</v>
          </cell>
          <cell r="E14103">
            <v>0</v>
          </cell>
          <cell r="F14103">
            <v>0</v>
          </cell>
          <cell r="G14103">
            <v>0</v>
          </cell>
        </row>
        <row r="14104">
          <cell r="A14104" t="str">
            <v>OBRA:</v>
          </cell>
          <cell r="B14104" t="str">
            <v>PRUEBA PLANILLA DE MEDICION</v>
          </cell>
          <cell r="C14104">
            <v>0</v>
          </cell>
          <cell r="D14104">
            <v>0</v>
          </cell>
          <cell r="E14104">
            <v>0</v>
          </cell>
          <cell r="F14104" t="str">
            <v>PRECIOS A:</v>
          </cell>
          <cell r="G14104">
            <v>0</v>
          </cell>
        </row>
        <row r="14105">
          <cell r="A14105" t="str">
            <v>UBICACIÓN:</v>
          </cell>
          <cell r="B14105" t="str">
            <v>CENTRO CIVICO</v>
          </cell>
          <cell r="C14105">
            <v>0</v>
          </cell>
          <cell r="D14105">
            <v>0</v>
          </cell>
          <cell r="E14105">
            <v>0</v>
          </cell>
          <cell r="F14105">
            <v>0</v>
          </cell>
          <cell r="G14105">
            <v>0</v>
          </cell>
        </row>
        <row r="14106">
          <cell r="A14106" t="str">
            <v>RUBRO:</v>
          </cell>
          <cell r="B14106" t="str">
            <v/>
          </cell>
          <cell r="C14106" t="str">
            <v/>
          </cell>
          <cell r="D14106">
            <v>0</v>
          </cell>
          <cell r="E14106">
            <v>0</v>
          </cell>
          <cell r="F14106">
            <v>0</v>
          </cell>
          <cell r="G14106">
            <v>0</v>
          </cell>
        </row>
        <row r="14107">
          <cell r="A14107" t="str">
            <v>ITEM:</v>
          </cell>
          <cell r="B14107" t="str">
            <v/>
          </cell>
          <cell r="C14107" t="str">
            <v/>
          </cell>
          <cell r="D14107">
            <v>0</v>
          </cell>
          <cell r="E14107">
            <v>0</v>
          </cell>
          <cell r="F14107" t="str">
            <v>UNIDAD:</v>
          </cell>
          <cell r="G14107" t="str">
            <v/>
          </cell>
        </row>
        <row r="14108">
          <cell r="A14108">
            <v>0</v>
          </cell>
          <cell r="B14108">
            <v>0</v>
          </cell>
          <cell r="C14108">
            <v>0</v>
          </cell>
          <cell r="D14108">
            <v>0</v>
          </cell>
          <cell r="E14108">
            <v>0</v>
          </cell>
          <cell r="F14108">
            <v>0</v>
          </cell>
          <cell r="G14108">
            <v>0</v>
          </cell>
        </row>
        <row r="14109">
          <cell r="A14109" t="str">
            <v>DATOS REDETERMINACION</v>
          </cell>
          <cell r="B14109">
            <v>0</v>
          </cell>
          <cell r="C14109" t="str">
            <v>DESIGNACION</v>
          </cell>
          <cell r="D14109" t="str">
            <v>U</v>
          </cell>
          <cell r="E14109" t="str">
            <v>Cantidad</v>
          </cell>
          <cell r="F14109" t="str">
            <v>$ Unitarios</v>
          </cell>
          <cell r="G14109" t="str">
            <v>$ Parcial</v>
          </cell>
        </row>
        <row r="14110">
          <cell r="A14110" t="str">
            <v>CÓDIGO</v>
          </cell>
          <cell r="B14110" t="str">
            <v>DESCRIPCIÓN</v>
          </cell>
          <cell r="C14110">
            <v>0</v>
          </cell>
          <cell r="D14110">
            <v>0</v>
          </cell>
          <cell r="E14110">
            <v>0</v>
          </cell>
          <cell r="F14110">
            <v>0</v>
          </cell>
          <cell r="G14110">
            <v>0</v>
          </cell>
        </row>
        <row r="14111">
          <cell r="A14111">
            <v>0</v>
          </cell>
          <cell r="B14111">
            <v>0</v>
          </cell>
          <cell r="C14111" t="str">
            <v>A - MATERIALES</v>
          </cell>
          <cell r="D14111">
            <v>0</v>
          </cell>
          <cell r="E14111">
            <v>0</v>
          </cell>
          <cell r="F14111">
            <v>0</v>
          </cell>
          <cell r="G14111">
            <v>0</v>
          </cell>
        </row>
        <row r="14112">
          <cell r="A14112" t="str">
            <v/>
          </cell>
          <cell r="B14112" t="str">
            <v/>
          </cell>
          <cell r="C14112">
            <v>0</v>
          </cell>
          <cell r="D14112" t="str">
            <v/>
          </cell>
          <cell r="E14112">
            <v>0</v>
          </cell>
          <cell r="F14112">
            <v>0</v>
          </cell>
          <cell r="G14112">
            <v>0</v>
          </cell>
        </row>
        <row r="14113">
          <cell r="A14113" t="str">
            <v/>
          </cell>
          <cell r="B14113" t="str">
            <v/>
          </cell>
          <cell r="C14113">
            <v>0</v>
          </cell>
          <cell r="D14113" t="str">
            <v/>
          </cell>
          <cell r="E14113">
            <v>0</v>
          </cell>
          <cell r="F14113">
            <v>0</v>
          </cell>
          <cell r="G14113">
            <v>0</v>
          </cell>
        </row>
        <row r="14114">
          <cell r="A14114" t="str">
            <v/>
          </cell>
          <cell r="B14114" t="str">
            <v/>
          </cell>
          <cell r="C14114">
            <v>0</v>
          </cell>
          <cell r="D14114" t="str">
            <v/>
          </cell>
          <cell r="E14114">
            <v>0</v>
          </cell>
          <cell r="F14114">
            <v>0</v>
          </cell>
          <cell r="G14114">
            <v>0</v>
          </cell>
        </row>
        <row r="14115">
          <cell r="A14115" t="str">
            <v/>
          </cell>
          <cell r="B14115" t="str">
            <v/>
          </cell>
          <cell r="C14115">
            <v>0</v>
          </cell>
          <cell r="D14115" t="str">
            <v/>
          </cell>
          <cell r="E14115">
            <v>0</v>
          </cell>
          <cell r="F14115">
            <v>0</v>
          </cell>
          <cell r="G14115">
            <v>0</v>
          </cell>
        </row>
        <row r="14116">
          <cell r="A14116" t="str">
            <v/>
          </cell>
          <cell r="B14116" t="str">
            <v/>
          </cell>
          <cell r="C14116">
            <v>0</v>
          </cell>
          <cell r="D14116" t="str">
            <v/>
          </cell>
          <cell r="E14116">
            <v>0</v>
          </cell>
          <cell r="F14116">
            <v>0</v>
          </cell>
          <cell r="G14116">
            <v>0</v>
          </cell>
        </row>
        <row r="14117">
          <cell r="A14117" t="str">
            <v/>
          </cell>
          <cell r="B14117" t="str">
            <v/>
          </cell>
          <cell r="C14117">
            <v>0</v>
          </cell>
          <cell r="D14117" t="str">
            <v/>
          </cell>
          <cell r="E14117">
            <v>0</v>
          </cell>
          <cell r="F14117">
            <v>0</v>
          </cell>
          <cell r="G14117">
            <v>0</v>
          </cell>
        </row>
        <row r="14118">
          <cell r="A14118" t="str">
            <v/>
          </cell>
          <cell r="B14118" t="str">
            <v/>
          </cell>
          <cell r="C14118">
            <v>0</v>
          </cell>
          <cell r="D14118" t="str">
            <v/>
          </cell>
          <cell r="E14118">
            <v>0</v>
          </cell>
          <cell r="F14118">
            <v>0</v>
          </cell>
          <cell r="G14118">
            <v>0</v>
          </cell>
        </row>
        <row r="14119">
          <cell r="A14119" t="str">
            <v/>
          </cell>
          <cell r="B14119" t="str">
            <v/>
          </cell>
          <cell r="C14119">
            <v>0</v>
          </cell>
          <cell r="D14119" t="str">
            <v/>
          </cell>
          <cell r="E14119">
            <v>0</v>
          </cell>
          <cell r="F14119">
            <v>0</v>
          </cell>
          <cell r="G14119">
            <v>0</v>
          </cell>
        </row>
        <row r="14120">
          <cell r="A14120" t="str">
            <v/>
          </cell>
          <cell r="B14120" t="str">
            <v/>
          </cell>
          <cell r="C14120">
            <v>0</v>
          </cell>
          <cell r="D14120" t="str">
            <v/>
          </cell>
          <cell r="E14120">
            <v>0</v>
          </cell>
          <cell r="F14120">
            <v>0</v>
          </cell>
          <cell r="G14120">
            <v>0</v>
          </cell>
        </row>
        <row r="14121">
          <cell r="A14121" t="str">
            <v/>
          </cell>
          <cell r="B14121" t="str">
            <v/>
          </cell>
          <cell r="C14121">
            <v>0</v>
          </cell>
          <cell r="D14121" t="str">
            <v/>
          </cell>
          <cell r="E14121">
            <v>0</v>
          </cell>
          <cell r="F14121">
            <v>0</v>
          </cell>
          <cell r="G14121">
            <v>0</v>
          </cell>
        </row>
        <row r="14122">
          <cell r="A14122" t="str">
            <v/>
          </cell>
          <cell r="B14122" t="str">
            <v/>
          </cell>
          <cell r="C14122">
            <v>0</v>
          </cell>
          <cell r="D14122" t="str">
            <v/>
          </cell>
          <cell r="E14122">
            <v>0</v>
          </cell>
          <cell r="F14122">
            <v>0</v>
          </cell>
          <cell r="G14122">
            <v>0</v>
          </cell>
        </row>
        <row r="14123">
          <cell r="A14123" t="str">
            <v/>
          </cell>
          <cell r="B14123" t="str">
            <v/>
          </cell>
          <cell r="C14123">
            <v>0</v>
          </cell>
          <cell r="D14123" t="str">
            <v/>
          </cell>
          <cell r="E14123">
            <v>0</v>
          </cell>
          <cell r="F14123">
            <v>0</v>
          </cell>
          <cell r="G14123">
            <v>0</v>
          </cell>
        </row>
        <row r="14124">
          <cell r="A14124" t="str">
            <v/>
          </cell>
          <cell r="B14124" t="str">
            <v/>
          </cell>
          <cell r="C14124">
            <v>0</v>
          </cell>
          <cell r="D14124" t="str">
            <v/>
          </cell>
          <cell r="E14124">
            <v>0</v>
          </cell>
          <cell r="F14124">
            <v>0</v>
          </cell>
          <cell r="G14124">
            <v>0</v>
          </cell>
        </row>
        <row r="14125">
          <cell r="A14125" t="str">
            <v/>
          </cell>
          <cell r="B14125" t="str">
            <v/>
          </cell>
          <cell r="C14125">
            <v>0</v>
          </cell>
          <cell r="D14125" t="str">
            <v/>
          </cell>
          <cell r="E14125">
            <v>0</v>
          </cell>
          <cell r="F14125">
            <v>0</v>
          </cell>
          <cell r="G14125">
            <v>0</v>
          </cell>
        </row>
        <row r="14126">
          <cell r="A14126">
            <v>0</v>
          </cell>
          <cell r="B14126">
            <v>0</v>
          </cell>
          <cell r="C14126">
            <v>0</v>
          </cell>
          <cell r="D14126">
            <v>0</v>
          </cell>
          <cell r="E14126">
            <v>0</v>
          </cell>
          <cell r="F14126" t="str">
            <v>Total A</v>
          </cell>
          <cell r="G14126">
            <v>0</v>
          </cell>
        </row>
        <row r="14127">
          <cell r="A14127">
            <v>0</v>
          </cell>
          <cell r="B14127">
            <v>0</v>
          </cell>
          <cell r="C14127" t="str">
            <v>B - MANO DE OBRA</v>
          </cell>
          <cell r="D14127">
            <v>0</v>
          </cell>
          <cell r="E14127">
            <v>0</v>
          </cell>
          <cell r="F14127">
            <v>0</v>
          </cell>
          <cell r="G14127">
            <v>0</v>
          </cell>
        </row>
        <row r="14128">
          <cell r="A14128" t="str">
            <v/>
          </cell>
          <cell r="B14128">
            <v>0</v>
          </cell>
          <cell r="C14128">
            <v>0</v>
          </cell>
          <cell r="D14128" t="str">
            <v/>
          </cell>
          <cell r="E14128">
            <v>0</v>
          </cell>
          <cell r="F14128">
            <v>0</v>
          </cell>
          <cell r="G14128">
            <v>0</v>
          </cell>
        </row>
        <row r="14129">
          <cell r="A14129" t="str">
            <v/>
          </cell>
          <cell r="B14129">
            <v>0</v>
          </cell>
          <cell r="C14129">
            <v>0</v>
          </cell>
          <cell r="D14129" t="str">
            <v/>
          </cell>
          <cell r="E14129">
            <v>0</v>
          </cell>
          <cell r="F14129">
            <v>0</v>
          </cell>
          <cell r="G14129">
            <v>0</v>
          </cell>
        </row>
        <row r="14130">
          <cell r="A14130" t="str">
            <v/>
          </cell>
          <cell r="B14130">
            <v>0</v>
          </cell>
          <cell r="C14130">
            <v>0</v>
          </cell>
          <cell r="D14130" t="str">
            <v/>
          </cell>
          <cell r="E14130">
            <v>0</v>
          </cell>
          <cell r="F14130">
            <v>0</v>
          </cell>
          <cell r="G14130">
            <v>0</v>
          </cell>
        </row>
        <row r="14131">
          <cell r="A14131" t="str">
            <v/>
          </cell>
          <cell r="B14131">
            <v>0</v>
          </cell>
          <cell r="C14131">
            <v>0</v>
          </cell>
          <cell r="D14131" t="str">
            <v/>
          </cell>
          <cell r="E14131">
            <v>0</v>
          </cell>
          <cell r="F14131">
            <v>0</v>
          </cell>
          <cell r="G14131">
            <v>0</v>
          </cell>
        </row>
        <row r="14132">
          <cell r="A14132" t="str">
            <v/>
          </cell>
          <cell r="B14132">
            <v>0</v>
          </cell>
          <cell r="C14132">
            <v>0</v>
          </cell>
          <cell r="D14132" t="str">
            <v/>
          </cell>
          <cell r="E14132">
            <v>0</v>
          </cell>
          <cell r="F14132">
            <v>0</v>
          </cell>
          <cell r="G14132">
            <v>0</v>
          </cell>
        </row>
        <row r="14133">
          <cell r="A14133" t="str">
            <v/>
          </cell>
          <cell r="B14133">
            <v>0</v>
          </cell>
          <cell r="C14133">
            <v>0</v>
          </cell>
          <cell r="D14133" t="str">
            <v/>
          </cell>
          <cell r="E14133">
            <v>0</v>
          </cell>
          <cell r="F14133">
            <v>0</v>
          </cell>
          <cell r="G14133">
            <v>0</v>
          </cell>
        </row>
        <row r="14134">
          <cell r="A14134" t="str">
            <v/>
          </cell>
          <cell r="B14134">
            <v>0</v>
          </cell>
          <cell r="C14134">
            <v>0</v>
          </cell>
          <cell r="D14134" t="str">
            <v/>
          </cell>
          <cell r="E14134">
            <v>0</v>
          </cell>
          <cell r="F14134">
            <v>0</v>
          </cell>
          <cell r="G14134">
            <v>0</v>
          </cell>
        </row>
        <row r="14135">
          <cell r="A14135" t="str">
            <v/>
          </cell>
          <cell r="B14135">
            <v>0</v>
          </cell>
          <cell r="C14135">
            <v>0</v>
          </cell>
          <cell r="D14135" t="str">
            <v/>
          </cell>
          <cell r="E14135">
            <v>0</v>
          </cell>
          <cell r="F14135">
            <v>0</v>
          </cell>
          <cell r="G14135">
            <v>0</v>
          </cell>
        </row>
        <row r="14136">
          <cell r="A14136">
            <v>0</v>
          </cell>
          <cell r="B14136">
            <v>0</v>
          </cell>
          <cell r="C14136">
            <v>0</v>
          </cell>
          <cell r="D14136">
            <v>0</v>
          </cell>
          <cell r="E14136">
            <v>0</v>
          </cell>
          <cell r="F14136" t="str">
            <v>Total B</v>
          </cell>
          <cell r="G14136">
            <v>0</v>
          </cell>
        </row>
        <row r="14137">
          <cell r="A14137">
            <v>0</v>
          </cell>
          <cell r="B14137">
            <v>0</v>
          </cell>
          <cell r="C14137" t="str">
            <v>C - EQUIPOS</v>
          </cell>
          <cell r="D14137">
            <v>0</v>
          </cell>
          <cell r="E14137">
            <v>0</v>
          </cell>
          <cell r="F14137">
            <v>0</v>
          </cell>
          <cell r="G14137">
            <v>0</v>
          </cell>
        </row>
        <row r="14138">
          <cell r="A14138" t="str">
            <v/>
          </cell>
          <cell r="B14138" t="str">
            <v/>
          </cell>
          <cell r="C14138">
            <v>0</v>
          </cell>
          <cell r="D14138" t="str">
            <v/>
          </cell>
          <cell r="E14138">
            <v>0</v>
          </cell>
          <cell r="F14138">
            <v>0</v>
          </cell>
          <cell r="G14138">
            <v>0</v>
          </cell>
        </row>
        <row r="14139">
          <cell r="A14139" t="str">
            <v/>
          </cell>
          <cell r="B14139" t="str">
            <v/>
          </cell>
          <cell r="C14139">
            <v>0</v>
          </cell>
          <cell r="D14139" t="str">
            <v/>
          </cell>
          <cell r="E14139">
            <v>0</v>
          </cell>
          <cell r="F14139">
            <v>0</v>
          </cell>
          <cell r="G14139">
            <v>0</v>
          </cell>
        </row>
        <row r="14140">
          <cell r="A14140" t="str">
            <v/>
          </cell>
          <cell r="B14140" t="str">
            <v/>
          </cell>
          <cell r="C14140">
            <v>0</v>
          </cell>
          <cell r="D14140" t="str">
            <v/>
          </cell>
          <cell r="E14140">
            <v>0</v>
          </cell>
          <cell r="F14140">
            <v>0</v>
          </cell>
          <cell r="G14140">
            <v>0</v>
          </cell>
        </row>
        <row r="14141">
          <cell r="A14141" t="str">
            <v/>
          </cell>
          <cell r="B14141" t="str">
            <v/>
          </cell>
          <cell r="C14141">
            <v>0</v>
          </cell>
          <cell r="D14141" t="str">
            <v/>
          </cell>
          <cell r="E14141">
            <v>0</v>
          </cell>
          <cell r="F14141">
            <v>0</v>
          </cell>
          <cell r="G14141">
            <v>0</v>
          </cell>
        </row>
        <row r="14142">
          <cell r="A14142" t="str">
            <v/>
          </cell>
          <cell r="B14142" t="str">
            <v/>
          </cell>
          <cell r="C14142">
            <v>0</v>
          </cell>
          <cell r="D14142" t="str">
            <v/>
          </cell>
          <cell r="E14142">
            <v>0</v>
          </cell>
          <cell r="F14142">
            <v>0</v>
          </cell>
          <cell r="G14142">
            <v>0</v>
          </cell>
        </row>
        <row r="14143">
          <cell r="A14143" t="str">
            <v/>
          </cell>
          <cell r="B14143" t="str">
            <v/>
          </cell>
          <cell r="C14143">
            <v>0</v>
          </cell>
          <cell r="D14143" t="str">
            <v/>
          </cell>
          <cell r="E14143">
            <v>0</v>
          </cell>
          <cell r="F14143">
            <v>0</v>
          </cell>
          <cell r="G14143">
            <v>0</v>
          </cell>
        </row>
        <row r="14144">
          <cell r="A14144" t="str">
            <v/>
          </cell>
          <cell r="B14144" t="str">
            <v/>
          </cell>
          <cell r="C14144">
            <v>0</v>
          </cell>
          <cell r="D14144" t="str">
            <v/>
          </cell>
          <cell r="E14144">
            <v>0</v>
          </cell>
          <cell r="F14144">
            <v>0</v>
          </cell>
          <cell r="G14144">
            <v>0</v>
          </cell>
        </row>
        <row r="14145">
          <cell r="A14145" t="str">
            <v/>
          </cell>
          <cell r="B14145" t="str">
            <v/>
          </cell>
          <cell r="C14145">
            <v>0</v>
          </cell>
          <cell r="D14145" t="str">
            <v/>
          </cell>
          <cell r="E14145">
            <v>0</v>
          </cell>
          <cell r="F14145">
            <v>0</v>
          </cell>
          <cell r="G14145">
            <v>0</v>
          </cell>
        </row>
        <row r="14146">
          <cell r="A14146" t="str">
            <v/>
          </cell>
          <cell r="B14146" t="str">
            <v/>
          </cell>
          <cell r="C14146">
            <v>0</v>
          </cell>
          <cell r="D14146" t="str">
            <v/>
          </cell>
          <cell r="E14146">
            <v>0</v>
          </cell>
          <cell r="F14146">
            <v>0</v>
          </cell>
          <cell r="G14146">
            <v>0</v>
          </cell>
        </row>
        <row r="14147">
          <cell r="A14147">
            <v>0</v>
          </cell>
          <cell r="B14147">
            <v>0</v>
          </cell>
          <cell r="C14147">
            <v>0</v>
          </cell>
          <cell r="D14147">
            <v>0</v>
          </cell>
          <cell r="E14147">
            <v>0</v>
          </cell>
          <cell r="F14147" t="str">
            <v>Total C</v>
          </cell>
          <cell r="G14147">
            <v>0</v>
          </cell>
        </row>
        <row r="14148">
          <cell r="A14148">
            <v>0</v>
          </cell>
          <cell r="B14148">
            <v>0</v>
          </cell>
          <cell r="C14148">
            <v>0</v>
          </cell>
          <cell r="D14148">
            <v>0</v>
          </cell>
          <cell r="E14148">
            <v>0</v>
          </cell>
          <cell r="F14148">
            <v>0</v>
          </cell>
          <cell r="G14148">
            <v>0</v>
          </cell>
        </row>
        <row r="14149">
          <cell r="A14149" t="str">
            <v/>
          </cell>
          <cell r="B14149" t="str">
            <v/>
          </cell>
          <cell r="C14149">
            <v>0</v>
          </cell>
          <cell r="D14149" t="str">
            <v>Costo  Neto</v>
          </cell>
          <cell r="E14149">
            <v>0</v>
          </cell>
          <cell r="F14149" t="str">
            <v>Total D=A+B+C</v>
          </cell>
          <cell r="G14149">
            <v>0</v>
          </cell>
        </row>
        <row r="14151">
          <cell r="A14151" t="str">
            <v>ANALISIS DE PRECIOS</v>
          </cell>
          <cell r="B14151">
            <v>0</v>
          </cell>
          <cell r="C14151">
            <v>0</v>
          </cell>
          <cell r="D14151">
            <v>0</v>
          </cell>
          <cell r="E14151">
            <v>0</v>
          </cell>
          <cell r="F14151">
            <v>0</v>
          </cell>
          <cell r="G14151">
            <v>0</v>
          </cell>
        </row>
        <row r="14152">
          <cell r="A14152" t="str">
            <v>COMITENTE:</v>
          </cell>
          <cell r="B14152" t="str">
            <v>DIRECCIÓN DE ARQUITECTURA</v>
          </cell>
          <cell r="C14152">
            <v>0</v>
          </cell>
          <cell r="D14152">
            <v>0</v>
          </cell>
          <cell r="E14152">
            <v>0</v>
          </cell>
          <cell r="F14152">
            <v>0</v>
          </cell>
          <cell r="G14152">
            <v>0</v>
          </cell>
        </row>
        <row r="14153">
          <cell r="A14153" t="str">
            <v>CONTRATISTA:</v>
          </cell>
          <cell r="B14153" t="str">
            <v>FUNCIONALES SIGOP</v>
          </cell>
          <cell r="C14153">
            <v>0</v>
          </cell>
          <cell r="D14153">
            <v>0</v>
          </cell>
          <cell r="E14153">
            <v>0</v>
          </cell>
          <cell r="F14153">
            <v>0</v>
          </cell>
          <cell r="G14153">
            <v>0</v>
          </cell>
        </row>
        <row r="14154">
          <cell r="A14154" t="str">
            <v>OBRA:</v>
          </cell>
          <cell r="B14154" t="str">
            <v>PRUEBA PLANILLA DE MEDICION</v>
          </cell>
          <cell r="C14154">
            <v>0</v>
          </cell>
          <cell r="D14154">
            <v>0</v>
          </cell>
          <cell r="E14154">
            <v>0</v>
          </cell>
          <cell r="F14154" t="str">
            <v>PRECIOS A:</v>
          </cell>
          <cell r="G14154">
            <v>0</v>
          </cell>
        </row>
        <row r="14155">
          <cell r="A14155" t="str">
            <v>UBICACIÓN:</v>
          </cell>
          <cell r="B14155" t="str">
            <v>CENTRO CIVICO</v>
          </cell>
          <cell r="C14155">
            <v>0</v>
          </cell>
          <cell r="D14155">
            <v>0</v>
          </cell>
          <cell r="E14155">
            <v>0</v>
          </cell>
          <cell r="F14155">
            <v>0</v>
          </cell>
          <cell r="G14155">
            <v>0</v>
          </cell>
        </row>
        <row r="14156">
          <cell r="A14156" t="str">
            <v>RUBRO:</v>
          </cell>
          <cell r="B14156" t="str">
            <v/>
          </cell>
          <cell r="C14156" t="str">
            <v/>
          </cell>
          <cell r="D14156">
            <v>0</v>
          </cell>
          <cell r="E14156">
            <v>0</v>
          </cell>
          <cell r="F14156">
            <v>0</v>
          </cell>
          <cell r="G14156">
            <v>0</v>
          </cell>
        </row>
        <row r="14157">
          <cell r="A14157" t="str">
            <v>ITEM:</v>
          </cell>
          <cell r="B14157" t="str">
            <v/>
          </cell>
          <cell r="C14157" t="str">
            <v/>
          </cell>
          <cell r="D14157">
            <v>0</v>
          </cell>
          <cell r="E14157">
            <v>0</v>
          </cell>
          <cell r="F14157" t="str">
            <v>UNIDAD:</v>
          </cell>
          <cell r="G14157" t="str">
            <v/>
          </cell>
        </row>
        <row r="14158">
          <cell r="A14158">
            <v>0</v>
          </cell>
          <cell r="B14158">
            <v>0</v>
          </cell>
          <cell r="C14158">
            <v>0</v>
          </cell>
          <cell r="D14158">
            <v>0</v>
          </cell>
          <cell r="E14158">
            <v>0</v>
          </cell>
          <cell r="F14158">
            <v>0</v>
          </cell>
          <cell r="G14158">
            <v>0</v>
          </cell>
        </row>
        <row r="14159">
          <cell r="A14159" t="str">
            <v>DATOS REDETERMINACION</v>
          </cell>
          <cell r="B14159">
            <v>0</v>
          </cell>
          <cell r="C14159" t="str">
            <v>DESIGNACION</v>
          </cell>
          <cell r="D14159" t="str">
            <v>U</v>
          </cell>
          <cell r="E14159" t="str">
            <v>Cantidad</v>
          </cell>
          <cell r="F14159" t="str">
            <v>$ Unitarios</v>
          </cell>
          <cell r="G14159" t="str">
            <v>$ Parcial</v>
          </cell>
        </row>
        <row r="14160">
          <cell r="A14160" t="str">
            <v>CÓDIGO</v>
          </cell>
          <cell r="B14160" t="str">
            <v>DESCRIPCIÓN</v>
          </cell>
          <cell r="C14160">
            <v>0</v>
          </cell>
          <cell r="D14160">
            <v>0</v>
          </cell>
          <cell r="E14160">
            <v>0</v>
          </cell>
          <cell r="F14160">
            <v>0</v>
          </cell>
          <cell r="G14160">
            <v>0</v>
          </cell>
        </row>
        <row r="14161">
          <cell r="A14161">
            <v>0</v>
          </cell>
          <cell r="B14161">
            <v>0</v>
          </cell>
          <cell r="C14161" t="str">
            <v>A - MATERIALES</v>
          </cell>
          <cell r="D14161">
            <v>0</v>
          </cell>
          <cell r="E14161">
            <v>0</v>
          </cell>
          <cell r="F14161">
            <v>0</v>
          </cell>
          <cell r="G14161">
            <v>0</v>
          </cell>
        </row>
        <row r="14162">
          <cell r="A14162" t="str">
            <v/>
          </cell>
          <cell r="B14162" t="str">
            <v/>
          </cell>
          <cell r="C14162">
            <v>0</v>
          </cell>
          <cell r="D14162" t="str">
            <v/>
          </cell>
          <cell r="E14162">
            <v>0</v>
          </cell>
          <cell r="F14162">
            <v>0</v>
          </cell>
          <cell r="G14162">
            <v>0</v>
          </cell>
        </row>
        <row r="14163">
          <cell r="A14163" t="str">
            <v/>
          </cell>
          <cell r="B14163" t="str">
            <v/>
          </cell>
          <cell r="C14163">
            <v>0</v>
          </cell>
          <cell r="D14163" t="str">
            <v/>
          </cell>
          <cell r="E14163">
            <v>0</v>
          </cell>
          <cell r="F14163">
            <v>0</v>
          </cell>
          <cell r="G14163">
            <v>0</v>
          </cell>
        </row>
        <row r="14164">
          <cell r="A14164" t="str">
            <v/>
          </cell>
          <cell r="B14164" t="str">
            <v/>
          </cell>
          <cell r="C14164">
            <v>0</v>
          </cell>
          <cell r="D14164" t="str">
            <v/>
          </cell>
          <cell r="E14164">
            <v>0</v>
          </cell>
          <cell r="F14164">
            <v>0</v>
          </cell>
          <cell r="G14164">
            <v>0</v>
          </cell>
        </row>
        <row r="14165">
          <cell r="A14165" t="str">
            <v/>
          </cell>
          <cell r="B14165" t="str">
            <v/>
          </cell>
          <cell r="C14165">
            <v>0</v>
          </cell>
          <cell r="D14165" t="str">
            <v/>
          </cell>
          <cell r="E14165">
            <v>0</v>
          </cell>
          <cell r="F14165">
            <v>0</v>
          </cell>
          <cell r="G14165">
            <v>0</v>
          </cell>
        </row>
        <row r="14166">
          <cell r="A14166" t="str">
            <v/>
          </cell>
          <cell r="B14166" t="str">
            <v/>
          </cell>
          <cell r="C14166">
            <v>0</v>
          </cell>
          <cell r="D14166" t="str">
            <v/>
          </cell>
          <cell r="E14166">
            <v>0</v>
          </cell>
          <cell r="F14166">
            <v>0</v>
          </cell>
          <cell r="G14166">
            <v>0</v>
          </cell>
        </row>
        <row r="14167">
          <cell r="A14167" t="str">
            <v/>
          </cell>
          <cell r="B14167" t="str">
            <v/>
          </cell>
          <cell r="C14167">
            <v>0</v>
          </cell>
          <cell r="D14167" t="str">
            <v/>
          </cell>
          <cell r="E14167">
            <v>0</v>
          </cell>
          <cell r="F14167">
            <v>0</v>
          </cell>
          <cell r="G14167">
            <v>0</v>
          </cell>
        </row>
        <row r="14168">
          <cell r="A14168" t="str">
            <v/>
          </cell>
          <cell r="B14168" t="str">
            <v/>
          </cell>
          <cell r="C14168">
            <v>0</v>
          </cell>
          <cell r="D14168" t="str">
            <v/>
          </cell>
          <cell r="E14168">
            <v>0</v>
          </cell>
          <cell r="F14168">
            <v>0</v>
          </cell>
          <cell r="G14168">
            <v>0</v>
          </cell>
        </row>
        <row r="14169">
          <cell r="A14169" t="str">
            <v/>
          </cell>
          <cell r="B14169" t="str">
            <v/>
          </cell>
          <cell r="C14169">
            <v>0</v>
          </cell>
          <cell r="D14169" t="str">
            <v/>
          </cell>
          <cell r="E14169">
            <v>0</v>
          </cell>
          <cell r="F14169">
            <v>0</v>
          </cell>
          <cell r="G14169">
            <v>0</v>
          </cell>
        </row>
        <row r="14170">
          <cell r="A14170" t="str">
            <v/>
          </cell>
          <cell r="B14170" t="str">
            <v/>
          </cell>
          <cell r="C14170">
            <v>0</v>
          </cell>
          <cell r="D14170" t="str">
            <v/>
          </cell>
          <cell r="E14170">
            <v>0</v>
          </cell>
          <cell r="F14170">
            <v>0</v>
          </cell>
          <cell r="G14170">
            <v>0</v>
          </cell>
        </row>
        <row r="14171">
          <cell r="A14171" t="str">
            <v/>
          </cell>
          <cell r="B14171" t="str">
            <v/>
          </cell>
          <cell r="C14171">
            <v>0</v>
          </cell>
          <cell r="D14171" t="str">
            <v/>
          </cell>
          <cell r="E14171">
            <v>0</v>
          </cell>
          <cell r="F14171">
            <v>0</v>
          </cell>
          <cell r="G14171">
            <v>0</v>
          </cell>
        </row>
        <row r="14172">
          <cell r="A14172" t="str">
            <v/>
          </cell>
          <cell r="B14172" t="str">
            <v/>
          </cell>
          <cell r="C14172">
            <v>0</v>
          </cell>
          <cell r="D14172" t="str">
            <v/>
          </cell>
          <cell r="E14172">
            <v>0</v>
          </cell>
          <cell r="F14172">
            <v>0</v>
          </cell>
          <cell r="G14172">
            <v>0</v>
          </cell>
        </row>
        <row r="14173">
          <cell r="A14173" t="str">
            <v/>
          </cell>
          <cell r="B14173" t="str">
            <v/>
          </cell>
          <cell r="C14173">
            <v>0</v>
          </cell>
          <cell r="D14173" t="str">
            <v/>
          </cell>
          <cell r="E14173">
            <v>0</v>
          </cell>
          <cell r="F14173">
            <v>0</v>
          </cell>
          <cell r="G14173">
            <v>0</v>
          </cell>
        </row>
        <row r="14174">
          <cell r="A14174" t="str">
            <v/>
          </cell>
          <cell r="B14174" t="str">
            <v/>
          </cell>
          <cell r="C14174">
            <v>0</v>
          </cell>
          <cell r="D14174" t="str">
            <v/>
          </cell>
          <cell r="E14174">
            <v>0</v>
          </cell>
          <cell r="F14174">
            <v>0</v>
          </cell>
          <cell r="G14174">
            <v>0</v>
          </cell>
        </row>
        <row r="14175">
          <cell r="A14175" t="str">
            <v/>
          </cell>
          <cell r="B14175" t="str">
            <v/>
          </cell>
          <cell r="C14175">
            <v>0</v>
          </cell>
          <cell r="D14175" t="str">
            <v/>
          </cell>
          <cell r="E14175">
            <v>0</v>
          </cell>
          <cell r="F14175">
            <v>0</v>
          </cell>
          <cell r="G14175">
            <v>0</v>
          </cell>
        </row>
        <row r="14176">
          <cell r="A14176">
            <v>0</v>
          </cell>
          <cell r="B14176">
            <v>0</v>
          </cell>
          <cell r="C14176">
            <v>0</v>
          </cell>
          <cell r="D14176">
            <v>0</v>
          </cell>
          <cell r="E14176">
            <v>0</v>
          </cell>
          <cell r="F14176" t="str">
            <v>Total A</v>
          </cell>
          <cell r="G14176">
            <v>0</v>
          </cell>
        </row>
        <row r="14177">
          <cell r="A14177">
            <v>0</v>
          </cell>
          <cell r="B14177">
            <v>0</v>
          </cell>
          <cell r="C14177" t="str">
            <v>B - MANO DE OBRA</v>
          </cell>
          <cell r="D14177">
            <v>0</v>
          </cell>
          <cell r="E14177">
            <v>0</v>
          </cell>
          <cell r="F14177">
            <v>0</v>
          </cell>
          <cell r="G14177">
            <v>0</v>
          </cell>
        </row>
        <row r="14178">
          <cell r="A14178" t="str">
            <v/>
          </cell>
          <cell r="B14178">
            <v>0</v>
          </cell>
          <cell r="C14178">
            <v>0</v>
          </cell>
          <cell r="D14178" t="str">
            <v/>
          </cell>
          <cell r="E14178">
            <v>0</v>
          </cell>
          <cell r="F14178">
            <v>0</v>
          </cell>
          <cell r="G14178">
            <v>0</v>
          </cell>
        </row>
        <row r="14179">
          <cell r="A14179" t="str">
            <v/>
          </cell>
          <cell r="B14179">
            <v>0</v>
          </cell>
          <cell r="C14179">
            <v>0</v>
          </cell>
          <cell r="D14179" t="str">
            <v/>
          </cell>
          <cell r="E14179">
            <v>0</v>
          </cell>
          <cell r="F14179">
            <v>0</v>
          </cell>
          <cell r="G14179">
            <v>0</v>
          </cell>
        </row>
        <row r="14180">
          <cell r="A14180" t="str">
            <v/>
          </cell>
          <cell r="B14180">
            <v>0</v>
          </cell>
          <cell r="C14180">
            <v>0</v>
          </cell>
          <cell r="D14180" t="str">
            <v/>
          </cell>
          <cell r="E14180">
            <v>0</v>
          </cell>
          <cell r="F14180">
            <v>0</v>
          </cell>
          <cell r="G14180">
            <v>0</v>
          </cell>
        </row>
        <row r="14181">
          <cell r="A14181" t="str">
            <v/>
          </cell>
          <cell r="B14181">
            <v>0</v>
          </cell>
          <cell r="C14181">
            <v>0</v>
          </cell>
          <cell r="D14181" t="str">
            <v/>
          </cell>
          <cell r="E14181">
            <v>0</v>
          </cell>
          <cell r="F14181">
            <v>0</v>
          </cell>
          <cell r="G14181">
            <v>0</v>
          </cell>
        </row>
        <row r="14182">
          <cell r="A14182" t="str">
            <v/>
          </cell>
          <cell r="B14182">
            <v>0</v>
          </cell>
          <cell r="C14182">
            <v>0</v>
          </cell>
          <cell r="D14182" t="str">
            <v/>
          </cell>
          <cell r="E14182">
            <v>0</v>
          </cell>
          <cell r="F14182">
            <v>0</v>
          </cell>
          <cell r="G14182">
            <v>0</v>
          </cell>
        </row>
        <row r="14183">
          <cell r="A14183" t="str">
            <v/>
          </cell>
          <cell r="B14183">
            <v>0</v>
          </cell>
          <cell r="C14183">
            <v>0</v>
          </cell>
          <cell r="D14183" t="str">
            <v/>
          </cell>
          <cell r="E14183">
            <v>0</v>
          </cell>
          <cell r="F14183">
            <v>0</v>
          </cell>
          <cell r="G14183">
            <v>0</v>
          </cell>
        </row>
        <row r="14184">
          <cell r="A14184" t="str">
            <v/>
          </cell>
          <cell r="B14184">
            <v>0</v>
          </cell>
          <cell r="C14184">
            <v>0</v>
          </cell>
          <cell r="D14184" t="str">
            <v/>
          </cell>
          <cell r="E14184">
            <v>0</v>
          </cell>
          <cell r="F14184">
            <v>0</v>
          </cell>
          <cell r="G14184">
            <v>0</v>
          </cell>
        </row>
        <row r="14185">
          <cell r="A14185" t="str">
            <v/>
          </cell>
          <cell r="B14185">
            <v>0</v>
          </cell>
          <cell r="C14185">
            <v>0</v>
          </cell>
          <cell r="D14185" t="str">
            <v/>
          </cell>
          <cell r="E14185">
            <v>0</v>
          </cell>
          <cell r="F14185">
            <v>0</v>
          </cell>
          <cell r="G14185">
            <v>0</v>
          </cell>
        </row>
        <row r="14186">
          <cell r="A14186">
            <v>0</v>
          </cell>
          <cell r="B14186">
            <v>0</v>
          </cell>
          <cell r="C14186">
            <v>0</v>
          </cell>
          <cell r="D14186">
            <v>0</v>
          </cell>
          <cell r="E14186">
            <v>0</v>
          </cell>
          <cell r="F14186" t="str">
            <v>Total B</v>
          </cell>
          <cell r="G14186">
            <v>0</v>
          </cell>
        </row>
        <row r="14187">
          <cell r="A14187">
            <v>0</v>
          </cell>
          <cell r="B14187">
            <v>0</v>
          </cell>
          <cell r="C14187" t="str">
            <v>C - EQUIPOS</v>
          </cell>
          <cell r="D14187">
            <v>0</v>
          </cell>
          <cell r="E14187">
            <v>0</v>
          </cell>
          <cell r="F14187">
            <v>0</v>
          </cell>
          <cell r="G14187">
            <v>0</v>
          </cell>
        </row>
        <row r="14188">
          <cell r="A14188" t="str">
            <v/>
          </cell>
          <cell r="B14188" t="str">
            <v/>
          </cell>
          <cell r="C14188">
            <v>0</v>
          </cell>
          <cell r="D14188" t="str">
            <v/>
          </cell>
          <cell r="E14188">
            <v>0</v>
          </cell>
          <cell r="F14188">
            <v>0</v>
          </cell>
          <cell r="G14188">
            <v>0</v>
          </cell>
        </row>
        <row r="14189">
          <cell r="A14189" t="str">
            <v/>
          </cell>
          <cell r="B14189" t="str">
            <v/>
          </cell>
          <cell r="C14189">
            <v>0</v>
          </cell>
          <cell r="D14189" t="str">
            <v/>
          </cell>
          <cell r="E14189">
            <v>0</v>
          </cell>
          <cell r="F14189">
            <v>0</v>
          </cell>
          <cell r="G14189">
            <v>0</v>
          </cell>
        </row>
        <row r="14190">
          <cell r="A14190" t="str">
            <v/>
          </cell>
          <cell r="B14190" t="str">
            <v/>
          </cell>
          <cell r="C14190">
            <v>0</v>
          </cell>
          <cell r="D14190" t="str">
            <v/>
          </cell>
          <cell r="E14190">
            <v>0</v>
          </cell>
          <cell r="F14190">
            <v>0</v>
          </cell>
          <cell r="G14190">
            <v>0</v>
          </cell>
        </row>
        <row r="14191">
          <cell r="A14191" t="str">
            <v/>
          </cell>
          <cell r="B14191" t="str">
            <v/>
          </cell>
          <cell r="C14191">
            <v>0</v>
          </cell>
          <cell r="D14191" t="str">
            <v/>
          </cell>
          <cell r="E14191">
            <v>0</v>
          </cell>
          <cell r="F14191">
            <v>0</v>
          </cell>
          <cell r="G14191">
            <v>0</v>
          </cell>
        </row>
        <row r="14192">
          <cell r="A14192" t="str">
            <v/>
          </cell>
          <cell r="B14192" t="str">
            <v/>
          </cell>
          <cell r="C14192">
            <v>0</v>
          </cell>
          <cell r="D14192" t="str">
            <v/>
          </cell>
          <cell r="E14192">
            <v>0</v>
          </cell>
          <cell r="F14192">
            <v>0</v>
          </cell>
          <cell r="G14192">
            <v>0</v>
          </cell>
        </row>
        <row r="14193">
          <cell r="A14193" t="str">
            <v/>
          </cell>
          <cell r="B14193" t="str">
            <v/>
          </cell>
          <cell r="C14193">
            <v>0</v>
          </cell>
          <cell r="D14193" t="str">
            <v/>
          </cell>
          <cell r="E14193">
            <v>0</v>
          </cell>
          <cell r="F14193">
            <v>0</v>
          </cell>
          <cell r="G14193">
            <v>0</v>
          </cell>
        </row>
        <row r="14194">
          <cell r="A14194" t="str">
            <v/>
          </cell>
          <cell r="B14194" t="str">
            <v/>
          </cell>
          <cell r="C14194">
            <v>0</v>
          </cell>
          <cell r="D14194" t="str">
            <v/>
          </cell>
          <cell r="E14194">
            <v>0</v>
          </cell>
          <cell r="F14194">
            <v>0</v>
          </cell>
          <cell r="G14194">
            <v>0</v>
          </cell>
        </row>
        <row r="14195">
          <cell r="A14195" t="str">
            <v/>
          </cell>
          <cell r="B14195" t="str">
            <v/>
          </cell>
          <cell r="C14195">
            <v>0</v>
          </cell>
          <cell r="D14195" t="str">
            <v/>
          </cell>
          <cell r="E14195">
            <v>0</v>
          </cell>
          <cell r="F14195">
            <v>0</v>
          </cell>
          <cell r="G14195">
            <v>0</v>
          </cell>
        </row>
        <row r="14196">
          <cell r="A14196" t="str">
            <v/>
          </cell>
          <cell r="B14196" t="str">
            <v/>
          </cell>
          <cell r="C14196">
            <v>0</v>
          </cell>
          <cell r="D14196" t="str">
            <v/>
          </cell>
          <cell r="E14196">
            <v>0</v>
          </cell>
          <cell r="F14196">
            <v>0</v>
          </cell>
          <cell r="G14196">
            <v>0</v>
          </cell>
        </row>
        <row r="14197">
          <cell r="A14197">
            <v>0</v>
          </cell>
          <cell r="B14197">
            <v>0</v>
          </cell>
          <cell r="C14197">
            <v>0</v>
          </cell>
          <cell r="D14197">
            <v>0</v>
          </cell>
          <cell r="E14197">
            <v>0</v>
          </cell>
          <cell r="F14197" t="str">
            <v>Total C</v>
          </cell>
          <cell r="G14197">
            <v>0</v>
          </cell>
        </row>
        <row r="14198">
          <cell r="A14198">
            <v>0</v>
          </cell>
          <cell r="B14198">
            <v>0</v>
          </cell>
          <cell r="C14198">
            <v>0</v>
          </cell>
          <cell r="D14198">
            <v>0</v>
          </cell>
          <cell r="E14198">
            <v>0</v>
          </cell>
          <cell r="F14198">
            <v>0</v>
          </cell>
          <cell r="G14198">
            <v>0</v>
          </cell>
        </row>
        <row r="14199">
          <cell r="A14199" t="str">
            <v/>
          </cell>
          <cell r="B14199" t="str">
            <v/>
          </cell>
          <cell r="C14199">
            <v>0</v>
          </cell>
          <cell r="D14199" t="str">
            <v>Costo  Neto</v>
          </cell>
          <cell r="E14199">
            <v>0</v>
          </cell>
          <cell r="F14199" t="str">
            <v>Total D=A+B+C</v>
          </cell>
          <cell r="G14199">
            <v>0</v>
          </cell>
        </row>
        <row r="14201">
          <cell r="A14201" t="str">
            <v>ANALISIS DE PRECIOS</v>
          </cell>
          <cell r="B14201">
            <v>0</v>
          </cell>
          <cell r="C14201">
            <v>0</v>
          </cell>
          <cell r="D14201">
            <v>0</v>
          </cell>
          <cell r="E14201">
            <v>0</v>
          </cell>
          <cell r="F14201">
            <v>0</v>
          </cell>
          <cell r="G14201">
            <v>0</v>
          </cell>
        </row>
        <row r="14202">
          <cell r="A14202" t="str">
            <v>COMITENTE:</v>
          </cell>
          <cell r="B14202" t="str">
            <v>DIRECCIÓN DE ARQUITECTURA</v>
          </cell>
          <cell r="C14202">
            <v>0</v>
          </cell>
          <cell r="D14202">
            <v>0</v>
          </cell>
          <cell r="E14202">
            <v>0</v>
          </cell>
          <cell r="F14202">
            <v>0</v>
          </cell>
          <cell r="G14202">
            <v>0</v>
          </cell>
        </row>
        <row r="14203">
          <cell r="A14203" t="str">
            <v>CONTRATISTA:</v>
          </cell>
          <cell r="B14203" t="str">
            <v>FUNCIONALES SIGOP</v>
          </cell>
          <cell r="C14203">
            <v>0</v>
          </cell>
          <cell r="D14203">
            <v>0</v>
          </cell>
          <cell r="E14203">
            <v>0</v>
          </cell>
          <cell r="F14203">
            <v>0</v>
          </cell>
          <cell r="G14203">
            <v>0</v>
          </cell>
        </row>
        <row r="14204">
          <cell r="A14204" t="str">
            <v>OBRA:</v>
          </cell>
          <cell r="B14204" t="str">
            <v>PRUEBA PLANILLA DE MEDICION</v>
          </cell>
          <cell r="C14204">
            <v>0</v>
          </cell>
          <cell r="D14204">
            <v>0</v>
          </cell>
          <cell r="E14204">
            <v>0</v>
          </cell>
          <cell r="F14204" t="str">
            <v>PRECIOS A:</v>
          </cell>
          <cell r="G14204">
            <v>0</v>
          </cell>
        </row>
        <row r="14205">
          <cell r="A14205" t="str">
            <v>UBICACIÓN:</v>
          </cell>
          <cell r="B14205" t="str">
            <v>CENTRO CIVICO</v>
          </cell>
          <cell r="C14205">
            <v>0</v>
          </cell>
          <cell r="D14205">
            <v>0</v>
          </cell>
          <cell r="E14205">
            <v>0</v>
          </cell>
          <cell r="F14205">
            <v>0</v>
          </cell>
          <cell r="G14205">
            <v>0</v>
          </cell>
        </row>
        <row r="14206">
          <cell r="A14206" t="str">
            <v>RUBRO:</v>
          </cell>
          <cell r="B14206" t="str">
            <v/>
          </cell>
          <cell r="C14206" t="str">
            <v/>
          </cell>
          <cell r="D14206">
            <v>0</v>
          </cell>
          <cell r="E14206">
            <v>0</v>
          </cell>
          <cell r="F14206">
            <v>0</v>
          </cell>
          <cell r="G14206">
            <v>0</v>
          </cell>
        </row>
        <row r="14207">
          <cell r="A14207" t="str">
            <v>ITEM:</v>
          </cell>
          <cell r="B14207" t="str">
            <v/>
          </cell>
          <cell r="C14207" t="str">
            <v/>
          </cell>
          <cell r="D14207">
            <v>0</v>
          </cell>
          <cell r="E14207">
            <v>0</v>
          </cell>
          <cell r="F14207" t="str">
            <v>UNIDAD:</v>
          </cell>
          <cell r="G14207" t="str">
            <v/>
          </cell>
        </row>
        <row r="14208">
          <cell r="A14208">
            <v>0</v>
          </cell>
          <cell r="B14208">
            <v>0</v>
          </cell>
          <cell r="C14208">
            <v>0</v>
          </cell>
          <cell r="D14208">
            <v>0</v>
          </cell>
          <cell r="E14208">
            <v>0</v>
          </cell>
          <cell r="F14208">
            <v>0</v>
          </cell>
          <cell r="G14208">
            <v>0</v>
          </cell>
        </row>
        <row r="14209">
          <cell r="A14209" t="str">
            <v>DATOS REDETERMINACION</v>
          </cell>
          <cell r="B14209">
            <v>0</v>
          </cell>
          <cell r="C14209" t="str">
            <v>DESIGNACION</v>
          </cell>
          <cell r="D14209" t="str">
            <v>U</v>
          </cell>
          <cell r="E14209" t="str">
            <v>Cantidad</v>
          </cell>
          <cell r="F14209" t="str">
            <v>$ Unitarios</v>
          </cell>
          <cell r="G14209" t="str">
            <v>$ Parcial</v>
          </cell>
        </row>
        <row r="14210">
          <cell r="A14210" t="str">
            <v>CÓDIGO</v>
          </cell>
          <cell r="B14210" t="str">
            <v>DESCRIPCIÓN</v>
          </cell>
          <cell r="C14210">
            <v>0</v>
          </cell>
          <cell r="D14210">
            <v>0</v>
          </cell>
          <cell r="E14210">
            <v>0</v>
          </cell>
          <cell r="F14210">
            <v>0</v>
          </cell>
          <cell r="G14210">
            <v>0</v>
          </cell>
        </row>
        <row r="14211">
          <cell r="A14211">
            <v>0</v>
          </cell>
          <cell r="B14211">
            <v>0</v>
          </cell>
          <cell r="C14211" t="str">
            <v>A - MATERIALES</v>
          </cell>
          <cell r="D14211">
            <v>0</v>
          </cell>
          <cell r="E14211">
            <v>0</v>
          </cell>
          <cell r="F14211">
            <v>0</v>
          </cell>
          <cell r="G14211">
            <v>0</v>
          </cell>
        </row>
        <row r="14212">
          <cell r="A14212" t="str">
            <v/>
          </cell>
          <cell r="B14212" t="str">
            <v/>
          </cell>
          <cell r="C14212">
            <v>0</v>
          </cell>
          <cell r="D14212" t="str">
            <v/>
          </cell>
          <cell r="E14212">
            <v>0</v>
          </cell>
          <cell r="F14212">
            <v>0</v>
          </cell>
          <cell r="G14212">
            <v>0</v>
          </cell>
        </row>
        <row r="14213">
          <cell r="A14213" t="str">
            <v/>
          </cell>
          <cell r="B14213" t="str">
            <v/>
          </cell>
          <cell r="C14213">
            <v>0</v>
          </cell>
          <cell r="D14213" t="str">
            <v/>
          </cell>
          <cell r="E14213">
            <v>0</v>
          </cell>
          <cell r="F14213">
            <v>0</v>
          </cell>
          <cell r="G14213">
            <v>0</v>
          </cell>
        </row>
        <row r="14214">
          <cell r="A14214" t="str">
            <v/>
          </cell>
          <cell r="B14214" t="str">
            <v/>
          </cell>
          <cell r="C14214">
            <v>0</v>
          </cell>
          <cell r="D14214" t="str">
            <v/>
          </cell>
          <cell r="E14214">
            <v>0</v>
          </cell>
          <cell r="F14214">
            <v>0</v>
          </cell>
          <cell r="G14214">
            <v>0</v>
          </cell>
        </row>
        <row r="14215">
          <cell r="A14215" t="str">
            <v/>
          </cell>
          <cell r="B14215" t="str">
            <v/>
          </cell>
          <cell r="C14215">
            <v>0</v>
          </cell>
          <cell r="D14215" t="str">
            <v/>
          </cell>
          <cell r="E14215">
            <v>0</v>
          </cell>
          <cell r="F14215">
            <v>0</v>
          </cell>
          <cell r="G14215">
            <v>0</v>
          </cell>
        </row>
        <row r="14216">
          <cell r="A14216" t="str">
            <v/>
          </cell>
          <cell r="B14216" t="str">
            <v/>
          </cell>
          <cell r="C14216">
            <v>0</v>
          </cell>
          <cell r="D14216" t="str">
            <v/>
          </cell>
          <cell r="E14216">
            <v>0</v>
          </cell>
          <cell r="F14216">
            <v>0</v>
          </cell>
          <cell r="G14216">
            <v>0</v>
          </cell>
        </row>
        <row r="14217">
          <cell r="A14217" t="str">
            <v/>
          </cell>
          <cell r="B14217" t="str">
            <v/>
          </cell>
          <cell r="C14217">
            <v>0</v>
          </cell>
          <cell r="D14217" t="str">
            <v/>
          </cell>
          <cell r="E14217">
            <v>0</v>
          </cell>
          <cell r="F14217">
            <v>0</v>
          </cell>
          <cell r="G14217">
            <v>0</v>
          </cell>
        </row>
        <row r="14218">
          <cell r="A14218" t="str">
            <v/>
          </cell>
          <cell r="B14218" t="str">
            <v/>
          </cell>
          <cell r="C14218">
            <v>0</v>
          </cell>
          <cell r="D14218" t="str">
            <v/>
          </cell>
          <cell r="E14218">
            <v>0</v>
          </cell>
          <cell r="F14218">
            <v>0</v>
          </cell>
          <cell r="G14218">
            <v>0</v>
          </cell>
        </row>
        <row r="14219">
          <cell r="A14219" t="str">
            <v/>
          </cell>
          <cell r="B14219" t="str">
            <v/>
          </cell>
          <cell r="C14219">
            <v>0</v>
          </cell>
          <cell r="D14219" t="str">
            <v/>
          </cell>
          <cell r="E14219">
            <v>0</v>
          </cell>
          <cell r="F14219">
            <v>0</v>
          </cell>
          <cell r="G14219">
            <v>0</v>
          </cell>
        </row>
        <row r="14220">
          <cell r="A14220" t="str">
            <v/>
          </cell>
          <cell r="B14220" t="str">
            <v/>
          </cell>
          <cell r="C14220">
            <v>0</v>
          </cell>
          <cell r="D14220" t="str">
            <v/>
          </cell>
          <cell r="E14220">
            <v>0</v>
          </cell>
          <cell r="F14220">
            <v>0</v>
          </cell>
          <cell r="G14220">
            <v>0</v>
          </cell>
        </row>
        <row r="14221">
          <cell r="A14221" t="str">
            <v/>
          </cell>
          <cell r="B14221" t="str">
            <v/>
          </cell>
          <cell r="C14221">
            <v>0</v>
          </cell>
          <cell r="D14221" t="str">
            <v/>
          </cell>
          <cell r="E14221">
            <v>0</v>
          </cell>
          <cell r="F14221">
            <v>0</v>
          </cell>
          <cell r="G14221">
            <v>0</v>
          </cell>
        </row>
        <row r="14222">
          <cell r="A14222" t="str">
            <v/>
          </cell>
          <cell r="B14222" t="str">
            <v/>
          </cell>
          <cell r="C14222">
            <v>0</v>
          </cell>
          <cell r="D14222" t="str">
            <v/>
          </cell>
          <cell r="E14222">
            <v>0</v>
          </cell>
          <cell r="F14222">
            <v>0</v>
          </cell>
          <cell r="G14222">
            <v>0</v>
          </cell>
        </row>
        <row r="14223">
          <cell r="A14223" t="str">
            <v/>
          </cell>
          <cell r="B14223" t="str">
            <v/>
          </cell>
          <cell r="C14223">
            <v>0</v>
          </cell>
          <cell r="D14223" t="str">
            <v/>
          </cell>
          <cell r="E14223">
            <v>0</v>
          </cell>
          <cell r="F14223">
            <v>0</v>
          </cell>
          <cell r="G14223">
            <v>0</v>
          </cell>
        </row>
        <row r="14224">
          <cell r="A14224" t="str">
            <v/>
          </cell>
          <cell r="B14224" t="str">
            <v/>
          </cell>
          <cell r="C14224">
            <v>0</v>
          </cell>
          <cell r="D14224" t="str">
            <v/>
          </cell>
          <cell r="E14224">
            <v>0</v>
          </cell>
          <cell r="F14224">
            <v>0</v>
          </cell>
          <cell r="G14224">
            <v>0</v>
          </cell>
        </row>
        <row r="14225">
          <cell r="A14225" t="str">
            <v/>
          </cell>
          <cell r="B14225" t="str">
            <v/>
          </cell>
          <cell r="C14225">
            <v>0</v>
          </cell>
          <cell r="D14225" t="str">
            <v/>
          </cell>
          <cell r="E14225">
            <v>0</v>
          </cell>
          <cell r="F14225">
            <v>0</v>
          </cell>
          <cell r="G14225">
            <v>0</v>
          </cell>
        </row>
        <row r="14226">
          <cell r="A14226">
            <v>0</v>
          </cell>
          <cell r="B14226">
            <v>0</v>
          </cell>
          <cell r="C14226">
            <v>0</v>
          </cell>
          <cell r="D14226">
            <v>0</v>
          </cell>
          <cell r="E14226">
            <v>0</v>
          </cell>
          <cell r="F14226" t="str">
            <v>Total A</v>
          </cell>
          <cell r="G14226">
            <v>0</v>
          </cell>
        </row>
        <row r="14227">
          <cell r="A14227">
            <v>0</v>
          </cell>
          <cell r="B14227">
            <v>0</v>
          </cell>
          <cell r="C14227" t="str">
            <v>B - MANO DE OBRA</v>
          </cell>
          <cell r="D14227">
            <v>0</v>
          </cell>
          <cell r="E14227">
            <v>0</v>
          </cell>
          <cell r="F14227">
            <v>0</v>
          </cell>
          <cell r="G14227">
            <v>0</v>
          </cell>
        </row>
        <row r="14228">
          <cell r="A14228" t="str">
            <v/>
          </cell>
          <cell r="B14228">
            <v>0</v>
          </cell>
          <cell r="C14228">
            <v>0</v>
          </cell>
          <cell r="D14228" t="str">
            <v/>
          </cell>
          <cell r="E14228">
            <v>0</v>
          </cell>
          <cell r="F14228">
            <v>0</v>
          </cell>
          <cell r="G14228">
            <v>0</v>
          </cell>
        </row>
        <row r="14229">
          <cell r="A14229" t="str">
            <v/>
          </cell>
          <cell r="B14229">
            <v>0</v>
          </cell>
          <cell r="C14229">
            <v>0</v>
          </cell>
          <cell r="D14229" t="str">
            <v/>
          </cell>
          <cell r="E14229">
            <v>0</v>
          </cell>
          <cell r="F14229">
            <v>0</v>
          </cell>
          <cell r="G14229">
            <v>0</v>
          </cell>
        </row>
        <row r="14230">
          <cell r="A14230" t="str">
            <v/>
          </cell>
          <cell r="B14230">
            <v>0</v>
          </cell>
          <cell r="C14230">
            <v>0</v>
          </cell>
          <cell r="D14230" t="str">
            <v/>
          </cell>
          <cell r="E14230">
            <v>0</v>
          </cell>
          <cell r="F14230">
            <v>0</v>
          </cell>
          <cell r="G14230">
            <v>0</v>
          </cell>
        </row>
        <row r="14231">
          <cell r="A14231" t="str">
            <v/>
          </cell>
          <cell r="B14231">
            <v>0</v>
          </cell>
          <cell r="C14231">
            <v>0</v>
          </cell>
          <cell r="D14231" t="str">
            <v/>
          </cell>
          <cell r="E14231">
            <v>0</v>
          </cell>
          <cell r="F14231">
            <v>0</v>
          </cell>
          <cell r="G14231">
            <v>0</v>
          </cell>
        </row>
        <row r="14232">
          <cell r="A14232" t="str">
            <v/>
          </cell>
          <cell r="B14232">
            <v>0</v>
          </cell>
          <cell r="C14232">
            <v>0</v>
          </cell>
          <cell r="D14232" t="str">
            <v/>
          </cell>
          <cell r="E14232">
            <v>0</v>
          </cell>
          <cell r="F14232">
            <v>0</v>
          </cell>
          <cell r="G14232">
            <v>0</v>
          </cell>
        </row>
        <row r="14233">
          <cell r="A14233" t="str">
            <v/>
          </cell>
          <cell r="B14233">
            <v>0</v>
          </cell>
          <cell r="C14233">
            <v>0</v>
          </cell>
          <cell r="D14233" t="str">
            <v/>
          </cell>
          <cell r="E14233">
            <v>0</v>
          </cell>
          <cell r="F14233">
            <v>0</v>
          </cell>
          <cell r="G14233">
            <v>0</v>
          </cell>
        </row>
        <row r="14234">
          <cell r="A14234" t="str">
            <v/>
          </cell>
          <cell r="B14234">
            <v>0</v>
          </cell>
          <cell r="C14234">
            <v>0</v>
          </cell>
          <cell r="D14234" t="str">
            <v/>
          </cell>
          <cell r="E14234">
            <v>0</v>
          </cell>
          <cell r="F14234">
            <v>0</v>
          </cell>
          <cell r="G14234">
            <v>0</v>
          </cell>
        </row>
        <row r="14235">
          <cell r="A14235" t="str">
            <v/>
          </cell>
          <cell r="B14235">
            <v>0</v>
          </cell>
          <cell r="C14235">
            <v>0</v>
          </cell>
          <cell r="D14235" t="str">
            <v/>
          </cell>
          <cell r="E14235">
            <v>0</v>
          </cell>
          <cell r="F14235">
            <v>0</v>
          </cell>
          <cell r="G14235">
            <v>0</v>
          </cell>
        </row>
        <row r="14236">
          <cell r="A14236">
            <v>0</v>
          </cell>
          <cell r="B14236">
            <v>0</v>
          </cell>
          <cell r="C14236">
            <v>0</v>
          </cell>
          <cell r="D14236">
            <v>0</v>
          </cell>
          <cell r="E14236">
            <v>0</v>
          </cell>
          <cell r="F14236" t="str">
            <v>Total B</v>
          </cell>
          <cell r="G14236">
            <v>0</v>
          </cell>
        </row>
        <row r="14237">
          <cell r="A14237">
            <v>0</v>
          </cell>
          <cell r="B14237">
            <v>0</v>
          </cell>
          <cell r="C14237" t="str">
            <v>C - EQUIPOS</v>
          </cell>
          <cell r="D14237">
            <v>0</v>
          </cell>
          <cell r="E14237">
            <v>0</v>
          </cell>
          <cell r="F14237">
            <v>0</v>
          </cell>
          <cell r="G14237">
            <v>0</v>
          </cell>
        </row>
        <row r="14238">
          <cell r="A14238" t="str">
            <v/>
          </cell>
          <cell r="B14238" t="str">
            <v/>
          </cell>
          <cell r="C14238">
            <v>0</v>
          </cell>
          <cell r="D14238" t="str">
            <v/>
          </cell>
          <cell r="E14238">
            <v>0</v>
          </cell>
          <cell r="F14238">
            <v>0</v>
          </cell>
          <cell r="G14238">
            <v>0</v>
          </cell>
        </row>
        <row r="14239">
          <cell r="A14239" t="str">
            <v/>
          </cell>
          <cell r="B14239" t="str">
            <v/>
          </cell>
          <cell r="C14239">
            <v>0</v>
          </cell>
          <cell r="D14239" t="str">
            <v/>
          </cell>
          <cell r="E14239">
            <v>0</v>
          </cell>
          <cell r="F14239">
            <v>0</v>
          </cell>
          <cell r="G14239">
            <v>0</v>
          </cell>
        </row>
        <row r="14240">
          <cell r="A14240" t="str">
            <v/>
          </cell>
          <cell r="B14240" t="str">
            <v/>
          </cell>
          <cell r="C14240">
            <v>0</v>
          </cell>
          <cell r="D14240" t="str">
            <v/>
          </cell>
          <cell r="E14240">
            <v>0</v>
          </cell>
          <cell r="F14240">
            <v>0</v>
          </cell>
          <cell r="G14240">
            <v>0</v>
          </cell>
        </row>
        <row r="14241">
          <cell r="A14241" t="str">
            <v/>
          </cell>
          <cell r="B14241" t="str">
            <v/>
          </cell>
          <cell r="C14241">
            <v>0</v>
          </cell>
          <cell r="D14241" t="str">
            <v/>
          </cell>
          <cell r="E14241">
            <v>0</v>
          </cell>
          <cell r="F14241">
            <v>0</v>
          </cell>
          <cell r="G14241">
            <v>0</v>
          </cell>
        </row>
        <row r="14242">
          <cell r="A14242" t="str">
            <v/>
          </cell>
          <cell r="B14242" t="str">
            <v/>
          </cell>
          <cell r="C14242">
            <v>0</v>
          </cell>
          <cell r="D14242" t="str">
            <v/>
          </cell>
          <cell r="E14242">
            <v>0</v>
          </cell>
          <cell r="F14242">
            <v>0</v>
          </cell>
          <cell r="G14242">
            <v>0</v>
          </cell>
        </row>
        <row r="14243">
          <cell r="A14243" t="str">
            <v/>
          </cell>
          <cell r="B14243" t="str">
            <v/>
          </cell>
          <cell r="C14243">
            <v>0</v>
          </cell>
          <cell r="D14243" t="str">
            <v/>
          </cell>
          <cell r="E14243">
            <v>0</v>
          </cell>
          <cell r="F14243">
            <v>0</v>
          </cell>
          <cell r="G14243">
            <v>0</v>
          </cell>
        </row>
        <row r="14244">
          <cell r="A14244" t="str">
            <v/>
          </cell>
          <cell r="B14244" t="str">
            <v/>
          </cell>
          <cell r="C14244">
            <v>0</v>
          </cell>
          <cell r="D14244" t="str">
            <v/>
          </cell>
          <cell r="E14244">
            <v>0</v>
          </cell>
          <cell r="F14244">
            <v>0</v>
          </cell>
          <cell r="G14244">
            <v>0</v>
          </cell>
        </row>
        <row r="14245">
          <cell r="A14245" t="str">
            <v/>
          </cell>
          <cell r="B14245" t="str">
            <v/>
          </cell>
          <cell r="C14245">
            <v>0</v>
          </cell>
          <cell r="D14245" t="str">
            <v/>
          </cell>
          <cell r="E14245">
            <v>0</v>
          </cell>
          <cell r="F14245">
            <v>0</v>
          </cell>
          <cell r="G14245">
            <v>0</v>
          </cell>
        </row>
        <row r="14246">
          <cell r="A14246" t="str">
            <v/>
          </cell>
          <cell r="B14246" t="str">
            <v/>
          </cell>
          <cell r="C14246">
            <v>0</v>
          </cell>
          <cell r="D14246" t="str">
            <v/>
          </cell>
          <cell r="E14246">
            <v>0</v>
          </cell>
          <cell r="F14246">
            <v>0</v>
          </cell>
          <cell r="G14246">
            <v>0</v>
          </cell>
        </row>
        <row r="14247">
          <cell r="A14247">
            <v>0</v>
          </cell>
          <cell r="B14247">
            <v>0</v>
          </cell>
          <cell r="C14247">
            <v>0</v>
          </cell>
          <cell r="D14247">
            <v>0</v>
          </cell>
          <cell r="E14247">
            <v>0</v>
          </cell>
          <cell r="F14247" t="str">
            <v>Total C</v>
          </cell>
          <cell r="G14247">
            <v>0</v>
          </cell>
        </row>
        <row r="14248">
          <cell r="A14248">
            <v>0</v>
          </cell>
          <cell r="B14248">
            <v>0</v>
          </cell>
          <cell r="C14248">
            <v>0</v>
          </cell>
          <cell r="D14248">
            <v>0</v>
          </cell>
          <cell r="E14248">
            <v>0</v>
          </cell>
          <cell r="F14248">
            <v>0</v>
          </cell>
          <cell r="G14248">
            <v>0</v>
          </cell>
        </row>
        <row r="14249">
          <cell r="A14249" t="str">
            <v/>
          </cell>
          <cell r="B14249" t="str">
            <v/>
          </cell>
          <cell r="C14249">
            <v>0</v>
          </cell>
          <cell r="D14249" t="str">
            <v>Costo  Neto</v>
          </cell>
          <cell r="E14249">
            <v>0</v>
          </cell>
          <cell r="F14249" t="str">
            <v>Total D=A+B+C</v>
          </cell>
          <cell r="G14249">
            <v>0</v>
          </cell>
        </row>
        <row r="14251">
          <cell r="A14251" t="str">
            <v>ANALISIS DE PRECIOS</v>
          </cell>
          <cell r="B14251">
            <v>0</v>
          </cell>
          <cell r="C14251">
            <v>0</v>
          </cell>
          <cell r="D14251">
            <v>0</v>
          </cell>
          <cell r="E14251">
            <v>0</v>
          </cell>
          <cell r="F14251">
            <v>0</v>
          </cell>
          <cell r="G14251">
            <v>0</v>
          </cell>
        </row>
        <row r="14252">
          <cell r="A14252" t="str">
            <v>COMITENTE:</v>
          </cell>
          <cell r="B14252" t="str">
            <v>DIRECCIÓN DE ARQUITECTURA</v>
          </cell>
          <cell r="C14252">
            <v>0</v>
          </cell>
          <cell r="D14252">
            <v>0</v>
          </cell>
          <cell r="E14252">
            <v>0</v>
          </cell>
          <cell r="F14252">
            <v>0</v>
          </cell>
          <cell r="G14252">
            <v>0</v>
          </cell>
        </row>
        <row r="14253">
          <cell r="A14253" t="str">
            <v>CONTRATISTA:</v>
          </cell>
          <cell r="B14253" t="str">
            <v>FUNCIONALES SIGOP</v>
          </cell>
          <cell r="C14253">
            <v>0</v>
          </cell>
          <cell r="D14253">
            <v>0</v>
          </cell>
          <cell r="E14253">
            <v>0</v>
          </cell>
          <cell r="F14253">
            <v>0</v>
          </cell>
          <cell r="G14253">
            <v>0</v>
          </cell>
        </row>
        <row r="14254">
          <cell r="A14254" t="str">
            <v>OBRA:</v>
          </cell>
          <cell r="B14254" t="str">
            <v>PRUEBA PLANILLA DE MEDICION</v>
          </cell>
          <cell r="C14254">
            <v>0</v>
          </cell>
          <cell r="D14254">
            <v>0</v>
          </cell>
          <cell r="E14254">
            <v>0</v>
          </cell>
          <cell r="F14254" t="str">
            <v>PRECIOS A:</v>
          </cell>
          <cell r="G14254">
            <v>0</v>
          </cell>
        </row>
        <row r="14255">
          <cell r="A14255" t="str">
            <v>UBICACIÓN:</v>
          </cell>
          <cell r="B14255" t="str">
            <v>CENTRO CIVICO</v>
          </cell>
          <cell r="C14255">
            <v>0</v>
          </cell>
          <cell r="D14255">
            <v>0</v>
          </cell>
          <cell r="E14255">
            <v>0</v>
          </cell>
          <cell r="F14255">
            <v>0</v>
          </cell>
          <cell r="G14255">
            <v>0</v>
          </cell>
        </row>
        <row r="14256">
          <cell r="A14256" t="str">
            <v>RUBRO:</v>
          </cell>
          <cell r="B14256" t="str">
            <v/>
          </cell>
          <cell r="C14256" t="str">
            <v/>
          </cell>
          <cell r="D14256">
            <v>0</v>
          </cell>
          <cell r="E14256">
            <v>0</v>
          </cell>
          <cell r="F14256">
            <v>0</v>
          </cell>
          <cell r="G14256">
            <v>0</v>
          </cell>
        </row>
        <row r="14257">
          <cell r="A14257" t="str">
            <v>ITEM:</v>
          </cell>
          <cell r="B14257" t="str">
            <v/>
          </cell>
          <cell r="C14257" t="str">
            <v/>
          </cell>
          <cell r="D14257">
            <v>0</v>
          </cell>
          <cell r="E14257">
            <v>0</v>
          </cell>
          <cell r="F14257" t="str">
            <v>UNIDAD:</v>
          </cell>
          <cell r="G14257" t="str">
            <v/>
          </cell>
        </row>
        <row r="14258">
          <cell r="A14258">
            <v>0</v>
          </cell>
          <cell r="B14258">
            <v>0</v>
          </cell>
          <cell r="C14258">
            <v>0</v>
          </cell>
          <cell r="D14258">
            <v>0</v>
          </cell>
          <cell r="E14258">
            <v>0</v>
          </cell>
          <cell r="F14258">
            <v>0</v>
          </cell>
          <cell r="G14258">
            <v>0</v>
          </cell>
        </row>
        <row r="14259">
          <cell r="A14259" t="str">
            <v>DATOS REDETERMINACION</v>
          </cell>
          <cell r="B14259">
            <v>0</v>
          </cell>
          <cell r="C14259" t="str">
            <v>DESIGNACION</v>
          </cell>
          <cell r="D14259" t="str">
            <v>U</v>
          </cell>
          <cell r="E14259" t="str">
            <v>Cantidad</v>
          </cell>
          <cell r="F14259" t="str">
            <v>$ Unitarios</v>
          </cell>
          <cell r="G14259" t="str">
            <v>$ Parcial</v>
          </cell>
        </row>
        <row r="14260">
          <cell r="A14260" t="str">
            <v>CÓDIGO</v>
          </cell>
          <cell r="B14260" t="str">
            <v>DESCRIPCIÓN</v>
          </cell>
          <cell r="C14260">
            <v>0</v>
          </cell>
          <cell r="D14260">
            <v>0</v>
          </cell>
          <cell r="E14260">
            <v>0</v>
          </cell>
          <cell r="F14260">
            <v>0</v>
          </cell>
          <cell r="G14260">
            <v>0</v>
          </cell>
        </row>
        <row r="14261">
          <cell r="A14261">
            <v>0</v>
          </cell>
          <cell r="B14261">
            <v>0</v>
          </cell>
          <cell r="C14261" t="str">
            <v>A - MATERIALES</v>
          </cell>
          <cell r="D14261">
            <v>0</v>
          </cell>
          <cell r="E14261">
            <v>0</v>
          </cell>
          <cell r="F14261">
            <v>0</v>
          </cell>
          <cell r="G14261">
            <v>0</v>
          </cell>
        </row>
        <row r="14262">
          <cell r="A14262" t="str">
            <v/>
          </cell>
          <cell r="B14262" t="str">
            <v/>
          </cell>
          <cell r="C14262">
            <v>0</v>
          </cell>
          <cell r="D14262" t="str">
            <v/>
          </cell>
          <cell r="E14262">
            <v>0</v>
          </cell>
          <cell r="F14262">
            <v>0</v>
          </cell>
          <cell r="G14262">
            <v>0</v>
          </cell>
        </row>
        <row r="14263">
          <cell r="A14263" t="str">
            <v/>
          </cell>
          <cell r="B14263" t="str">
            <v/>
          </cell>
          <cell r="C14263">
            <v>0</v>
          </cell>
          <cell r="D14263" t="str">
            <v/>
          </cell>
          <cell r="E14263">
            <v>0</v>
          </cell>
          <cell r="F14263">
            <v>0</v>
          </cell>
          <cell r="G14263">
            <v>0</v>
          </cell>
        </row>
        <row r="14264">
          <cell r="A14264" t="str">
            <v/>
          </cell>
          <cell r="B14264" t="str">
            <v/>
          </cell>
          <cell r="C14264">
            <v>0</v>
          </cell>
          <cell r="D14264" t="str">
            <v/>
          </cell>
          <cell r="E14264">
            <v>0</v>
          </cell>
          <cell r="F14264">
            <v>0</v>
          </cell>
          <cell r="G14264">
            <v>0</v>
          </cell>
        </row>
        <row r="14265">
          <cell r="A14265" t="str">
            <v/>
          </cell>
          <cell r="B14265" t="str">
            <v/>
          </cell>
          <cell r="C14265">
            <v>0</v>
          </cell>
          <cell r="D14265" t="str">
            <v/>
          </cell>
          <cell r="E14265">
            <v>0</v>
          </cell>
          <cell r="F14265">
            <v>0</v>
          </cell>
          <cell r="G14265">
            <v>0</v>
          </cell>
        </row>
        <row r="14266">
          <cell r="A14266" t="str">
            <v/>
          </cell>
          <cell r="B14266" t="str">
            <v/>
          </cell>
          <cell r="C14266">
            <v>0</v>
          </cell>
          <cell r="D14266" t="str">
            <v/>
          </cell>
          <cell r="E14266">
            <v>0</v>
          </cell>
          <cell r="F14266">
            <v>0</v>
          </cell>
          <cell r="G14266">
            <v>0</v>
          </cell>
        </row>
        <row r="14267">
          <cell r="A14267" t="str">
            <v/>
          </cell>
          <cell r="B14267" t="str">
            <v/>
          </cell>
          <cell r="C14267">
            <v>0</v>
          </cell>
          <cell r="D14267" t="str">
            <v/>
          </cell>
          <cell r="E14267">
            <v>0</v>
          </cell>
          <cell r="F14267">
            <v>0</v>
          </cell>
          <cell r="G14267">
            <v>0</v>
          </cell>
        </row>
        <row r="14268">
          <cell r="A14268" t="str">
            <v/>
          </cell>
          <cell r="B14268" t="str">
            <v/>
          </cell>
          <cell r="C14268">
            <v>0</v>
          </cell>
          <cell r="D14268" t="str">
            <v/>
          </cell>
          <cell r="E14268">
            <v>0</v>
          </cell>
          <cell r="F14268">
            <v>0</v>
          </cell>
          <cell r="G14268">
            <v>0</v>
          </cell>
        </row>
        <row r="14269">
          <cell r="A14269" t="str">
            <v/>
          </cell>
          <cell r="B14269" t="str">
            <v/>
          </cell>
          <cell r="C14269">
            <v>0</v>
          </cell>
          <cell r="D14269" t="str">
            <v/>
          </cell>
          <cell r="E14269">
            <v>0</v>
          </cell>
          <cell r="F14269">
            <v>0</v>
          </cell>
          <cell r="G14269">
            <v>0</v>
          </cell>
        </row>
        <row r="14270">
          <cell r="A14270" t="str">
            <v/>
          </cell>
          <cell r="B14270" t="str">
            <v/>
          </cell>
          <cell r="C14270">
            <v>0</v>
          </cell>
          <cell r="D14270" t="str">
            <v/>
          </cell>
          <cell r="E14270">
            <v>0</v>
          </cell>
          <cell r="F14270">
            <v>0</v>
          </cell>
          <cell r="G14270">
            <v>0</v>
          </cell>
        </row>
        <row r="14271">
          <cell r="A14271" t="str">
            <v/>
          </cell>
          <cell r="B14271" t="str">
            <v/>
          </cell>
          <cell r="C14271">
            <v>0</v>
          </cell>
          <cell r="D14271" t="str">
            <v/>
          </cell>
          <cell r="E14271">
            <v>0</v>
          </cell>
          <cell r="F14271">
            <v>0</v>
          </cell>
          <cell r="G14271">
            <v>0</v>
          </cell>
        </row>
        <row r="14272">
          <cell r="A14272" t="str">
            <v/>
          </cell>
          <cell r="B14272" t="str">
            <v/>
          </cell>
          <cell r="C14272">
            <v>0</v>
          </cell>
          <cell r="D14272" t="str">
            <v/>
          </cell>
          <cell r="E14272">
            <v>0</v>
          </cell>
          <cell r="F14272">
            <v>0</v>
          </cell>
          <cell r="G14272">
            <v>0</v>
          </cell>
        </row>
        <row r="14273">
          <cell r="A14273" t="str">
            <v/>
          </cell>
          <cell r="B14273" t="str">
            <v/>
          </cell>
          <cell r="C14273">
            <v>0</v>
          </cell>
          <cell r="D14273" t="str">
            <v/>
          </cell>
          <cell r="E14273">
            <v>0</v>
          </cell>
          <cell r="F14273">
            <v>0</v>
          </cell>
          <cell r="G14273">
            <v>0</v>
          </cell>
        </row>
        <row r="14274">
          <cell r="A14274" t="str">
            <v/>
          </cell>
          <cell r="B14274" t="str">
            <v/>
          </cell>
          <cell r="C14274">
            <v>0</v>
          </cell>
          <cell r="D14274" t="str">
            <v/>
          </cell>
          <cell r="E14274">
            <v>0</v>
          </cell>
          <cell r="F14274">
            <v>0</v>
          </cell>
          <cell r="G14274">
            <v>0</v>
          </cell>
        </row>
        <row r="14275">
          <cell r="A14275" t="str">
            <v/>
          </cell>
          <cell r="B14275" t="str">
            <v/>
          </cell>
          <cell r="C14275">
            <v>0</v>
          </cell>
          <cell r="D14275" t="str">
            <v/>
          </cell>
          <cell r="E14275">
            <v>0</v>
          </cell>
          <cell r="F14275">
            <v>0</v>
          </cell>
          <cell r="G14275">
            <v>0</v>
          </cell>
        </row>
        <row r="14276">
          <cell r="A14276">
            <v>0</v>
          </cell>
          <cell r="B14276">
            <v>0</v>
          </cell>
          <cell r="C14276">
            <v>0</v>
          </cell>
          <cell r="D14276">
            <v>0</v>
          </cell>
          <cell r="E14276">
            <v>0</v>
          </cell>
          <cell r="F14276" t="str">
            <v>Total A</v>
          </cell>
          <cell r="G14276">
            <v>0</v>
          </cell>
        </row>
        <row r="14277">
          <cell r="A14277">
            <v>0</v>
          </cell>
          <cell r="B14277">
            <v>0</v>
          </cell>
          <cell r="C14277" t="str">
            <v>B - MANO DE OBRA</v>
          </cell>
          <cell r="D14277">
            <v>0</v>
          </cell>
          <cell r="E14277">
            <v>0</v>
          </cell>
          <cell r="F14277">
            <v>0</v>
          </cell>
          <cell r="G14277">
            <v>0</v>
          </cell>
        </row>
        <row r="14278">
          <cell r="A14278" t="str">
            <v/>
          </cell>
          <cell r="B14278">
            <v>0</v>
          </cell>
          <cell r="C14278">
            <v>0</v>
          </cell>
          <cell r="D14278" t="str">
            <v/>
          </cell>
          <cell r="E14278">
            <v>0</v>
          </cell>
          <cell r="F14278">
            <v>0</v>
          </cell>
          <cell r="G14278">
            <v>0</v>
          </cell>
        </row>
        <row r="14279">
          <cell r="A14279" t="str">
            <v/>
          </cell>
          <cell r="B14279">
            <v>0</v>
          </cell>
          <cell r="C14279">
            <v>0</v>
          </cell>
          <cell r="D14279" t="str">
            <v/>
          </cell>
          <cell r="E14279">
            <v>0</v>
          </cell>
          <cell r="F14279">
            <v>0</v>
          </cell>
          <cell r="G14279">
            <v>0</v>
          </cell>
        </row>
        <row r="14280">
          <cell r="A14280" t="str">
            <v/>
          </cell>
          <cell r="B14280">
            <v>0</v>
          </cell>
          <cell r="C14280">
            <v>0</v>
          </cell>
          <cell r="D14280" t="str">
            <v/>
          </cell>
          <cell r="E14280">
            <v>0</v>
          </cell>
          <cell r="F14280">
            <v>0</v>
          </cell>
          <cell r="G14280">
            <v>0</v>
          </cell>
        </row>
        <row r="14281">
          <cell r="A14281" t="str">
            <v/>
          </cell>
          <cell r="B14281">
            <v>0</v>
          </cell>
          <cell r="C14281">
            <v>0</v>
          </cell>
          <cell r="D14281" t="str">
            <v/>
          </cell>
          <cell r="E14281">
            <v>0</v>
          </cell>
          <cell r="F14281">
            <v>0</v>
          </cell>
          <cell r="G14281">
            <v>0</v>
          </cell>
        </row>
        <row r="14282">
          <cell r="A14282" t="str">
            <v/>
          </cell>
          <cell r="B14282">
            <v>0</v>
          </cell>
          <cell r="C14282">
            <v>0</v>
          </cell>
          <cell r="D14282" t="str">
            <v/>
          </cell>
          <cell r="E14282">
            <v>0</v>
          </cell>
          <cell r="F14282">
            <v>0</v>
          </cell>
          <cell r="G14282">
            <v>0</v>
          </cell>
        </row>
        <row r="14283">
          <cell r="A14283" t="str">
            <v/>
          </cell>
          <cell r="B14283">
            <v>0</v>
          </cell>
          <cell r="C14283">
            <v>0</v>
          </cell>
          <cell r="D14283" t="str">
            <v/>
          </cell>
          <cell r="E14283">
            <v>0</v>
          </cell>
          <cell r="F14283">
            <v>0</v>
          </cell>
          <cell r="G14283">
            <v>0</v>
          </cell>
        </row>
        <row r="14284">
          <cell r="A14284" t="str">
            <v/>
          </cell>
          <cell r="B14284">
            <v>0</v>
          </cell>
          <cell r="C14284">
            <v>0</v>
          </cell>
          <cell r="D14284" t="str">
            <v/>
          </cell>
          <cell r="E14284">
            <v>0</v>
          </cell>
          <cell r="F14284">
            <v>0</v>
          </cell>
          <cell r="G14284">
            <v>0</v>
          </cell>
        </row>
        <row r="14285">
          <cell r="A14285" t="str">
            <v/>
          </cell>
          <cell r="B14285">
            <v>0</v>
          </cell>
          <cell r="C14285">
            <v>0</v>
          </cell>
          <cell r="D14285" t="str">
            <v/>
          </cell>
          <cell r="E14285">
            <v>0</v>
          </cell>
          <cell r="F14285">
            <v>0</v>
          </cell>
          <cell r="G14285">
            <v>0</v>
          </cell>
        </row>
        <row r="14286">
          <cell r="A14286">
            <v>0</v>
          </cell>
          <cell r="B14286">
            <v>0</v>
          </cell>
          <cell r="C14286">
            <v>0</v>
          </cell>
          <cell r="D14286">
            <v>0</v>
          </cell>
          <cell r="E14286">
            <v>0</v>
          </cell>
          <cell r="F14286" t="str">
            <v>Total B</v>
          </cell>
          <cell r="G14286">
            <v>0</v>
          </cell>
        </row>
        <row r="14287">
          <cell r="A14287">
            <v>0</v>
          </cell>
          <cell r="B14287">
            <v>0</v>
          </cell>
          <cell r="C14287" t="str">
            <v>C - EQUIPOS</v>
          </cell>
          <cell r="D14287">
            <v>0</v>
          </cell>
          <cell r="E14287">
            <v>0</v>
          </cell>
          <cell r="F14287">
            <v>0</v>
          </cell>
          <cell r="G14287">
            <v>0</v>
          </cell>
        </row>
        <row r="14288">
          <cell r="A14288" t="str">
            <v/>
          </cell>
          <cell r="B14288" t="str">
            <v/>
          </cell>
          <cell r="C14288">
            <v>0</v>
          </cell>
          <cell r="D14288" t="str">
            <v/>
          </cell>
          <cell r="E14288">
            <v>0</v>
          </cell>
          <cell r="F14288">
            <v>0</v>
          </cell>
          <cell r="G14288">
            <v>0</v>
          </cell>
        </row>
        <row r="14289">
          <cell r="A14289" t="str">
            <v/>
          </cell>
          <cell r="B14289" t="str">
            <v/>
          </cell>
          <cell r="C14289">
            <v>0</v>
          </cell>
          <cell r="D14289" t="str">
            <v/>
          </cell>
          <cell r="E14289">
            <v>0</v>
          </cell>
          <cell r="F14289">
            <v>0</v>
          </cell>
          <cell r="G14289">
            <v>0</v>
          </cell>
        </row>
        <row r="14290">
          <cell r="A14290" t="str">
            <v/>
          </cell>
          <cell r="B14290" t="str">
            <v/>
          </cell>
          <cell r="C14290">
            <v>0</v>
          </cell>
          <cell r="D14290" t="str">
            <v/>
          </cell>
          <cell r="E14290">
            <v>0</v>
          </cell>
          <cell r="F14290">
            <v>0</v>
          </cell>
          <cell r="G14290">
            <v>0</v>
          </cell>
        </row>
        <row r="14291">
          <cell r="A14291" t="str">
            <v/>
          </cell>
          <cell r="B14291" t="str">
            <v/>
          </cell>
          <cell r="C14291">
            <v>0</v>
          </cell>
          <cell r="D14291" t="str">
            <v/>
          </cell>
          <cell r="E14291">
            <v>0</v>
          </cell>
          <cell r="F14291">
            <v>0</v>
          </cell>
          <cell r="G14291">
            <v>0</v>
          </cell>
        </row>
        <row r="14292">
          <cell r="A14292" t="str">
            <v/>
          </cell>
          <cell r="B14292" t="str">
            <v/>
          </cell>
          <cell r="C14292">
            <v>0</v>
          </cell>
          <cell r="D14292" t="str">
            <v/>
          </cell>
          <cell r="E14292">
            <v>0</v>
          </cell>
          <cell r="F14292">
            <v>0</v>
          </cell>
          <cell r="G14292">
            <v>0</v>
          </cell>
        </row>
        <row r="14293">
          <cell r="A14293" t="str">
            <v/>
          </cell>
          <cell r="B14293" t="str">
            <v/>
          </cell>
          <cell r="C14293">
            <v>0</v>
          </cell>
          <cell r="D14293" t="str">
            <v/>
          </cell>
          <cell r="E14293">
            <v>0</v>
          </cell>
          <cell r="F14293">
            <v>0</v>
          </cell>
          <cell r="G14293">
            <v>0</v>
          </cell>
        </row>
        <row r="14294">
          <cell r="A14294" t="str">
            <v/>
          </cell>
          <cell r="B14294" t="str">
            <v/>
          </cell>
          <cell r="C14294">
            <v>0</v>
          </cell>
          <cell r="D14294" t="str">
            <v/>
          </cell>
          <cell r="E14294">
            <v>0</v>
          </cell>
          <cell r="F14294">
            <v>0</v>
          </cell>
          <cell r="G14294">
            <v>0</v>
          </cell>
        </row>
        <row r="14295">
          <cell r="A14295" t="str">
            <v/>
          </cell>
          <cell r="B14295" t="str">
            <v/>
          </cell>
          <cell r="C14295">
            <v>0</v>
          </cell>
          <cell r="D14295" t="str">
            <v/>
          </cell>
          <cell r="E14295">
            <v>0</v>
          </cell>
          <cell r="F14295">
            <v>0</v>
          </cell>
          <cell r="G14295">
            <v>0</v>
          </cell>
        </row>
        <row r="14296">
          <cell r="A14296" t="str">
            <v/>
          </cell>
          <cell r="B14296" t="str">
            <v/>
          </cell>
          <cell r="C14296">
            <v>0</v>
          </cell>
          <cell r="D14296" t="str">
            <v/>
          </cell>
          <cell r="E14296">
            <v>0</v>
          </cell>
          <cell r="F14296">
            <v>0</v>
          </cell>
          <cell r="G14296">
            <v>0</v>
          </cell>
        </row>
        <row r="14297">
          <cell r="A14297">
            <v>0</v>
          </cell>
          <cell r="B14297">
            <v>0</v>
          </cell>
          <cell r="C14297">
            <v>0</v>
          </cell>
          <cell r="D14297">
            <v>0</v>
          </cell>
          <cell r="E14297">
            <v>0</v>
          </cell>
          <cell r="F14297" t="str">
            <v>Total C</v>
          </cell>
          <cell r="G14297">
            <v>0</v>
          </cell>
        </row>
        <row r="14298">
          <cell r="A14298">
            <v>0</v>
          </cell>
          <cell r="B14298">
            <v>0</v>
          </cell>
          <cell r="C14298">
            <v>0</v>
          </cell>
          <cell r="D14298">
            <v>0</v>
          </cell>
          <cell r="E14298">
            <v>0</v>
          </cell>
          <cell r="F14298">
            <v>0</v>
          </cell>
          <cell r="G14298">
            <v>0</v>
          </cell>
        </row>
        <row r="14299">
          <cell r="A14299" t="str">
            <v/>
          </cell>
          <cell r="B14299" t="str">
            <v/>
          </cell>
          <cell r="C14299">
            <v>0</v>
          </cell>
          <cell r="D14299" t="str">
            <v>Costo  Neto</v>
          </cell>
          <cell r="E14299">
            <v>0</v>
          </cell>
          <cell r="F14299" t="str">
            <v>Total D=A+B+C</v>
          </cell>
          <cell r="G14299">
            <v>0</v>
          </cell>
        </row>
        <row r="14301">
          <cell r="A14301" t="str">
            <v>ANALISIS DE PRECIOS</v>
          </cell>
          <cell r="B14301">
            <v>0</v>
          </cell>
          <cell r="C14301">
            <v>0</v>
          </cell>
          <cell r="D14301">
            <v>0</v>
          </cell>
          <cell r="E14301">
            <v>0</v>
          </cell>
          <cell r="F14301">
            <v>0</v>
          </cell>
          <cell r="G14301">
            <v>0</v>
          </cell>
        </row>
        <row r="14302">
          <cell r="A14302" t="str">
            <v>COMITENTE:</v>
          </cell>
          <cell r="B14302" t="str">
            <v>DIRECCIÓN DE ARQUITECTURA</v>
          </cell>
          <cell r="C14302">
            <v>0</v>
          </cell>
          <cell r="D14302">
            <v>0</v>
          </cell>
          <cell r="E14302">
            <v>0</v>
          </cell>
          <cell r="F14302">
            <v>0</v>
          </cell>
          <cell r="G14302">
            <v>0</v>
          </cell>
        </row>
        <row r="14303">
          <cell r="A14303" t="str">
            <v>CONTRATISTA:</v>
          </cell>
          <cell r="B14303" t="str">
            <v>FUNCIONALES SIGOP</v>
          </cell>
          <cell r="C14303">
            <v>0</v>
          </cell>
          <cell r="D14303">
            <v>0</v>
          </cell>
          <cell r="E14303">
            <v>0</v>
          </cell>
          <cell r="F14303">
            <v>0</v>
          </cell>
          <cell r="G14303">
            <v>0</v>
          </cell>
        </row>
        <row r="14304">
          <cell r="A14304" t="str">
            <v>OBRA:</v>
          </cell>
          <cell r="B14304" t="str">
            <v>PRUEBA PLANILLA DE MEDICION</v>
          </cell>
          <cell r="C14304">
            <v>0</v>
          </cell>
          <cell r="D14304">
            <v>0</v>
          </cell>
          <cell r="E14304">
            <v>0</v>
          </cell>
          <cell r="F14304" t="str">
            <v>PRECIOS A:</v>
          </cell>
          <cell r="G14304">
            <v>0</v>
          </cell>
        </row>
        <row r="14305">
          <cell r="A14305" t="str">
            <v>UBICACIÓN:</v>
          </cell>
          <cell r="B14305" t="str">
            <v>CENTRO CIVICO</v>
          </cell>
          <cell r="C14305">
            <v>0</v>
          </cell>
          <cell r="D14305">
            <v>0</v>
          </cell>
          <cell r="E14305">
            <v>0</v>
          </cell>
          <cell r="F14305">
            <v>0</v>
          </cell>
          <cell r="G14305">
            <v>0</v>
          </cell>
        </row>
        <row r="14306">
          <cell r="A14306" t="str">
            <v>RUBRO:</v>
          </cell>
          <cell r="B14306" t="str">
            <v/>
          </cell>
          <cell r="C14306" t="str">
            <v/>
          </cell>
          <cell r="D14306">
            <v>0</v>
          </cell>
          <cell r="E14306">
            <v>0</v>
          </cell>
          <cell r="F14306">
            <v>0</v>
          </cell>
          <cell r="G14306">
            <v>0</v>
          </cell>
        </row>
        <row r="14307">
          <cell r="A14307" t="str">
            <v>ITEM:</v>
          </cell>
          <cell r="B14307" t="str">
            <v/>
          </cell>
          <cell r="C14307" t="str">
            <v/>
          </cell>
          <cell r="D14307">
            <v>0</v>
          </cell>
          <cell r="E14307">
            <v>0</v>
          </cell>
          <cell r="F14307" t="str">
            <v>UNIDAD:</v>
          </cell>
          <cell r="G14307" t="str">
            <v/>
          </cell>
        </row>
        <row r="14308">
          <cell r="A14308">
            <v>0</v>
          </cell>
          <cell r="B14308">
            <v>0</v>
          </cell>
          <cell r="C14308">
            <v>0</v>
          </cell>
          <cell r="D14308">
            <v>0</v>
          </cell>
          <cell r="E14308">
            <v>0</v>
          </cell>
          <cell r="F14308">
            <v>0</v>
          </cell>
          <cell r="G14308">
            <v>0</v>
          </cell>
        </row>
        <row r="14309">
          <cell r="A14309" t="str">
            <v>DATOS REDETERMINACION</v>
          </cell>
          <cell r="B14309">
            <v>0</v>
          </cell>
          <cell r="C14309" t="str">
            <v>DESIGNACION</v>
          </cell>
          <cell r="D14309" t="str">
            <v>U</v>
          </cell>
          <cell r="E14309" t="str">
            <v>Cantidad</v>
          </cell>
          <cell r="F14309" t="str">
            <v>$ Unitarios</v>
          </cell>
          <cell r="G14309" t="str">
            <v>$ Parcial</v>
          </cell>
        </row>
        <row r="14310">
          <cell r="A14310" t="str">
            <v>CÓDIGO</v>
          </cell>
          <cell r="B14310" t="str">
            <v>DESCRIPCIÓN</v>
          </cell>
          <cell r="C14310">
            <v>0</v>
          </cell>
          <cell r="D14310">
            <v>0</v>
          </cell>
          <cell r="E14310">
            <v>0</v>
          </cell>
          <cell r="F14310">
            <v>0</v>
          </cell>
          <cell r="G14310">
            <v>0</v>
          </cell>
        </row>
        <row r="14311">
          <cell r="A14311">
            <v>0</v>
          </cell>
          <cell r="B14311">
            <v>0</v>
          </cell>
          <cell r="C14311" t="str">
            <v>A - MATERIALES</v>
          </cell>
          <cell r="D14311">
            <v>0</v>
          </cell>
          <cell r="E14311">
            <v>0</v>
          </cell>
          <cell r="F14311">
            <v>0</v>
          </cell>
          <cell r="G14311">
            <v>0</v>
          </cell>
        </row>
        <row r="14312">
          <cell r="A14312" t="str">
            <v/>
          </cell>
          <cell r="B14312" t="str">
            <v/>
          </cell>
          <cell r="C14312">
            <v>0</v>
          </cell>
          <cell r="D14312" t="str">
            <v/>
          </cell>
          <cell r="E14312">
            <v>0</v>
          </cell>
          <cell r="F14312">
            <v>0</v>
          </cell>
          <cell r="G14312">
            <v>0</v>
          </cell>
        </row>
        <row r="14313">
          <cell r="A14313" t="str">
            <v/>
          </cell>
          <cell r="B14313" t="str">
            <v/>
          </cell>
          <cell r="C14313">
            <v>0</v>
          </cell>
          <cell r="D14313" t="str">
            <v/>
          </cell>
          <cell r="E14313">
            <v>0</v>
          </cell>
          <cell r="F14313">
            <v>0</v>
          </cell>
          <cell r="G14313">
            <v>0</v>
          </cell>
        </row>
        <row r="14314">
          <cell r="A14314" t="str">
            <v/>
          </cell>
          <cell r="B14314" t="str">
            <v/>
          </cell>
          <cell r="C14314">
            <v>0</v>
          </cell>
          <cell r="D14314" t="str">
            <v/>
          </cell>
          <cell r="E14314">
            <v>0</v>
          </cell>
          <cell r="F14314">
            <v>0</v>
          </cell>
          <cell r="G14314">
            <v>0</v>
          </cell>
        </row>
        <row r="14315">
          <cell r="A14315" t="str">
            <v/>
          </cell>
          <cell r="B14315" t="str">
            <v/>
          </cell>
          <cell r="C14315">
            <v>0</v>
          </cell>
          <cell r="D14315" t="str">
            <v/>
          </cell>
          <cell r="E14315">
            <v>0</v>
          </cell>
          <cell r="F14315">
            <v>0</v>
          </cell>
          <cell r="G14315">
            <v>0</v>
          </cell>
        </row>
        <row r="14316">
          <cell r="A14316" t="str">
            <v/>
          </cell>
          <cell r="B14316" t="str">
            <v/>
          </cell>
          <cell r="C14316">
            <v>0</v>
          </cell>
          <cell r="D14316" t="str">
            <v/>
          </cell>
          <cell r="E14316">
            <v>0</v>
          </cell>
          <cell r="F14316">
            <v>0</v>
          </cell>
          <cell r="G14316">
            <v>0</v>
          </cell>
        </row>
        <row r="14317">
          <cell r="A14317" t="str">
            <v/>
          </cell>
          <cell r="B14317" t="str">
            <v/>
          </cell>
          <cell r="C14317">
            <v>0</v>
          </cell>
          <cell r="D14317" t="str">
            <v/>
          </cell>
          <cell r="E14317">
            <v>0</v>
          </cell>
          <cell r="F14317">
            <v>0</v>
          </cell>
          <cell r="G14317">
            <v>0</v>
          </cell>
        </row>
        <row r="14318">
          <cell r="A14318" t="str">
            <v/>
          </cell>
          <cell r="B14318" t="str">
            <v/>
          </cell>
          <cell r="C14318">
            <v>0</v>
          </cell>
          <cell r="D14318" t="str">
            <v/>
          </cell>
          <cell r="E14318">
            <v>0</v>
          </cell>
          <cell r="F14318">
            <v>0</v>
          </cell>
          <cell r="G14318">
            <v>0</v>
          </cell>
        </row>
        <row r="14319">
          <cell r="A14319" t="str">
            <v/>
          </cell>
          <cell r="B14319" t="str">
            <v/>
          </cell>
          <cell r="C14319">
            <v>0</v>
          </cell>
          <cell r="D14319" t="str">
            <v/>
          </cell>
          <cell r="E14319">
            <v>0</v>
          </cell>
          <cell r="F14319">
            <v>0</v>
          </cell>
          <cell r="G14319">
            <v>0</v>
          </cell>
        </row>
        <row r="14320">
          <cell r="A14320" t="str">
            <v/>
          </cell>
          <cell r="B14320" t="str">
            <v/>
          </cell>
          <cell r="C14320">
            <v>0</v>
          </cell>
          <cell r="D14320" t="str">
            <v/>
          </cell>
          <cell r="E14320">
            <v>0</v>
          </cell>
          <cell r="F14320">
            <v>0</v>
          </cell>
          <cell r="G14320">
            <v>0</v>
          </cell>
        </row>
        <row r="14321">
          <cell r="A14321" t="str">
            <v/>
          </cell>
          <cell r="B14321" t="str">
            <v/>
          </cell>
          <cell r="C14321">
            <v>0</v>
          </cell>
          <cell r="D14321" t="str">
            <v/>
          </cell>
          <cell r="E14321">
            <v>0</v>
          </cell>
          <cell r="F14321">
            <v>0</v>
          </cell>
          <cell r="G14321">
            <v>0</v>
          </cell>
        </row>
        <row r="14322">
          <cell r="A14322" t="str">
            <v/>
          </cell>
          <cell r="B14322" t="str">
            <v/>
          </cell>
          <cell r="C14322">
            <v>0</v>
          </cell>
          <cell r="D14322" t="str">
            <v/>
          </cell>
          <cell r="E14322">
            <v>0</v>
          </cell>
          <cell r="F14322">
            <v>0</v>
          </cell>
          <cell r="G14322">
            <v>0</v>
          </cell>
        </row>
        <row r="14323">
          <cell r="A14323" t="str">
            <v/>
          </cell>
          <cell r="B14323" t="str">
            <v/>
          </cell>
          <cell r="C14323">
            <v>0</v>
          </cell>
          <cell r="D14323" t="str">
            <v/>
          </cell>
          <cell r="E14323">
            <v>0</v>
          </cell>
          <cell r="F14323">
            <v>0</v>
          </cell>
          <cell r="G14323">
            <v>0</v>
          </cell>
        </row>
        <row r="14324">
          <cell r="A14324" t="str">
            <v/>
          </cell>
          <cell r="B14324" t="str">
            <v/>
          </cell>
          <cell r="C14324">
            <v>0</v>
          </cell>
          <cell r="D14324" t="str">
            <v/>
          </cell>
          <cell r="E14324">
            <v>0</v>
          </cell>
          <cell r="F14324">
            <v>0</v>
          </cell>
          <cell r="G14324">
            <v>0</v>
          </cell>
        </row>
        <row r="14325">
          <cell r="A14325" t="str">
            <v/>
          </cell>
          <cell r="B14325" t="str">
            <v/>
          </cell>
          <cell r="C14325">
            <v>0</v>
          </cell>
          <cell r="D14325" t="str">
            <v/>
          </cell>
          <cell r="E14325">
            <v>0</v>
          </cell>
          <cell r="F14325">
            <v>0</v>
          </cell>
          <cell r="G14325">
            <v>0</v>
          </cell>
        </row>
        <row r="14326">
          <cell r="A14326">
            <v>0</v>
          </cell>
          <cell r="B14326">
            <v>0</v>
          </cell>
          <cell r="C14326">
            <v>0</v>
          </cell>
          <cell r="D14326">
            <v>0</v>
          </cell>
          <cell r="E14326">
            <v>0</v>
          </cell>
          <cell r="F14326" t="str">
            <v>Total A</v>
          </cell>
          <cell r="G14326">
            <v>0</v>
          </cell>
        </row>
        <row r="14327">
          <cell r="A14327">
            <v>0</v>
          </cell>
          <cell r="B14327">
            <v>0</v>
          </cell>
          <cell r="C14327" t="str">
            <v>B - MANO DE OBRA</v>
          </cell>
          <cell r="D14327">
            <v>0</v>
          </cell>
          <cell r="E14327">
            <v>0</v>
          </cell>
          <cell r="F14327">
            <v>0</v>
          </cell>
          <cell r="G14327">
            <v>0</v>
          </cell>
        </row>
        <row r="14328">
          <cell r="A14328" t="str">
            <v/>
          </cell>
          <cell r="B14328">
            <v>0</v>
          </cell>
          <cell r="C14328">
            <v>0</v>
          </cell>
          <cell r="D14328" t="str">
            <v/>
          </cell>
          <cell r="E14328">
            <v>0</v>
          </cell>
          <cell r="F14328">
            <v>0</v>
          </cell>
          <cell r="G14328">
            <v>0</v>
          </cell>
        </row>
        <row r="14329">
          <cell r="A14329" t="str">
            <v/>
          </cell>
          <cell r="B14329">
            <v>0</v>
          </cell>
          <cell r="C14329">
            <v>0</v>
          </cell>
          <cell r="D14329" t="str">
            <v/>
          </cell>
          <cell r="E14329">
            <v>0</v>
          </cell>
          <cell r="F14329">
            <v>0</v>
          </cell>
          <cell r="G14329">
            <v>0</v>
          </cell>
        </row>
        <row r="14330">
          <cell r="A14330" t="str">
            <v/>
          </cell>
          <cell r="B14330">
            <v>0</v>
          </cell>
          <cell r="C14330">
            <v>0</v>
          </cell>
          <cell r="D14330" t="str">
            <v/>
          </cell>
          <cell r="E14330">
            <v>0</v>
          </cell>
          <cell r="F14330">
            <v>0</v>
          </cell>
          <cell r="G14330">
            <v>0</v>
          </cell>
        </row>
        <row r="14331">
          <cell r="A14331" t="str">
            <v/>
          </cell>
          <cell r="B14331">
            <v>0</v>
          </cell>
          <cell r="C14331">
            <v>0</v>
          </cell>
          <cell r="D14331" t="str">
            <v/>
          </cell>
          <cell r="E14331">
            <v>0</v>
          </cell>
          <cell r="F14331">
            <v>0</v>
          </cell>
          <cell r="G14331">
            <v>0</v>
          </cell>
        </row>
        <row r="14332">
          <cell r="A14332" t="str">
            <v/>
          </cell>
          <cell r="B14332">
            <v>0</v>
          </cell>
          <cell r="C14332">
            <v>0</v>
          </cell>
          <cell r="D14332" t="str">
            <v/>
          </cell>
          <cell r="E14332">
            <v>0</v>
          </cell>
          <cell r="F14332">
            <v>0</v>
          </cell>
          <cell r="G14332">
            <v>0</v>
          </cell>
        </row>
        <row r="14333">
          <cell r="A14333" t="str">
            <v/>
          </cell>
          <cell r="B14333">
            <v>0</v>
          </cell>
          <cell r="C14333">
            <v>0</v>
          </cell>
          <cell r="D14333" t="str">
            <v/>
          </cell>
          <cell r="E14333">
            <v>0</v>
          </cell>
          <cell r="F14333">
            <v>0</v>
          </cell>
          <cell r="G14333">
            <v>0</v>
          </cell>
        </row>
        <row r="14334">
          <cell r="A14334" t="str">
            <v/>
          </cell>
          <cell r="B14334">
            <v>0</v>
          </cell>
          <cell r="C14334">
            <v>0</v>
          </cell>
          <cell r="D14334" t="str">
            <v/>
          </cell>
          <cell r="E14334">
            <v>0</v>
          </cell>
          <cell r="F14334">
            <v>0</v>
          </cell>
          <cell r="G14334">
            <v>0</v>
          </cell>
        </row>
        <row r="14335">
          <cell r="A14335" t="str">
            <v/>
          </cell>
          <cell r="B14335">
            <v>0</v>
          </cell>
          <cell r="C14335">
            <v>0</v>
          </cell>
          <cell r="D14335" t="str">
            <v/>
          </cell>
          <cell r="E14335">
            <v>0</v>
          </cell>
          <cell r="F14335">
            <v>0</v>
          </cell>
          <cell r="G14335">
            <v>0</v>
          </cell>
        </row>
        <row r="14336">
          <cell r="A14336">
            <v>0</v>
          </cell>
          <cell r="B14336">
            <v>0</v>
          </cell>
          <cell r="C14336">
            <v>0</v>
          </cell>
          <cell r="D14336">
            <v>0</v>
          </cell>
          <cell r="E14336">
            <v>0</v>
          </cell>
          <cell r="F14336" t="str">
            <v>Total B</v>
          </cell>
          <cell r="G14336">
            <v>0</v>
          </cell>
        </row>
        <row r="14337">
          <cell r="A14337">
            <v>0</v>
          </cell>
          <cell r="B14337">
            <v>0</v>
          </cell>
          <cell r="C14337" t="str">
            <v>C - EQUIPOS</v>
          </cell>
          <cell r="D14337">
            <v>0</v>
          </cell>
          <cell r="E14337">
            <v>0</v>
          </cell>
          <cell r="F14337">
            <v>0</v>
          </cell>
          <cell r="G14337">
            <v>0</v>
          </cell>
        </row>
        <row r="14338">
          <cell r="A14338" t="str">
            <v/>
          </cell>
          <cell r="B14338" t="str">
            <v/>
          </cell>
          <cell r="C14338">
            <v>0</v>
          </cell>
          <cell r="D14338" t="str">
            <v/>
          </cell>
          <cell r="E14338">
            <v>0</v>
          </cell>
          <cell r="F14338">
            <v>0</v>
          </cell>
          <cell r="G14338">
            <v>0</v>
          </cell>
        </row>
        <row r="14339">
          <cell r="A14339" t="str">
            <v/>
          </cell>
          <cell r="B14339" t="str">
            <v/>
          </cell>
          <cell r="C14339">
            <v>0</v>
          </cell>
          <cell r="D14339" t="str">
            <v/>
          </cell>
          <cell r="E14339">
            <v>0</v>
          </cell>
          <cell r="F14339">
            <v>0</v>
          </cell>
          <cell r="G14339">
            <v>0</v>
          </cell>
        </row>
        <row r="14340">
          <cell r="A14340" t="str">
            <v/>
          </cell>
          <cell r="B14340" t="str">
            <v/>
          </cell>
          <cell r="C14340">
            <v>0</v>
          </cell>
          <cell r="D14340" t="str">
            <v/>
          </cell>
          <cell r="E14340">
            <v>0</v>
          </cell>
          <cell r="F14340">
            <v>0</v>
          </cell>
          <cell r="G14340">
            <v>0</v>
          </cell>
        </row>
        <row r="14341">
          <cell r="A14341" t="str">
            <v/>
          </cell>
          <cell r="B14341" t="str">
            <v/>
          </cell>
          <cell r="C14341">
            <v>0</v>
          </cell>
          <cell r="D14341" t="str">
            <v/>
          </cell>
          <cell r="E14341">
            <v>0</v>
          </cell>
          <cell r="F14341">
            <v>0</v>
          </cell>
          <cell r="G14341">
            <v>0</v>
          </cell>
        </row>
        <row r="14342">
          <cell r="A14342" t="str">
            <v/>
          </cell>
          <cell r="B14342" t="str">
            <v/>
          </cell>
          <cell r="C14342">
            <v>0</v>
          </cell>
          <cell r="D14342" t="str">
            <v/>
          </cell>
          <cell r="E14342">
            <v>0</v>
          </cell>
          <cell r="F14342">
            <v>0</v>
          </cell>
          <cell r="G14342">
            <v>0</v>
          </cell>
        </row>
        <row r="14343">
          <cell r="A14343" t="str">
            <v/>
          </cell>
          <cell r="B14343" t="str">
            <v/>
          </cell>
          <cell r="C14343">
            <v>0</v>
          </cell>
          <cell r="D14343" t="str">
            <v/>
          </cell>
          <cell r="E14343">
            <v>0</v>
          </cell>
          <cell r="F14343">
            <v>0</v>
          </cell>
          <cell r="G14343">
            <v>0</v>
          </cell>
        </row>
        <row r="14344">
          <cell r="A14344" t="str">
            <v/>
          </cell>
          <cell r="B14344" t="str">
            <v/>
          </cell>
          <cell r="C14344">
            <v>0</v>
          </cell>
          <cell r="D14344" t="str">
            <v/>
          </cell>
          <cell r="E14344">
            <v>0</v>
          </cell>
          <cell r="F14344">
            <v>0</v>
          </cell>
          <cell r="G14344">
            <v>0</v>
          </cell>
        </row>
        <row r="14345">
          <cell r="A14345" t="str">
            <v/>
          </cell>
          <cell r="B14345" t="str">
            <v/>
          </cell>
          <cell r="C14345">
            <v>0</v>
          </cell>
          <cell r="D14345" t="str">
            <v/>
          </cell>
          <cell r="E14345">
            <v>0</v>
          </cell>
          <cell r="F14345">
            <v>0</v>
          </cell>
          <cell r="G14345">
            <v>0</v>
          </cell>
        </row>
        <row r="14346">
          <cell r="A14346" t="str">
            <v/>
          </cell>
          <cell r="B14346" t="str">
            <v/>
          </cell>
          <cell r="C14346">
            <v>0</v>
          </cell>
          <cell r="D14346" t="str">
            <v/>
          </cell>
          <cell r="E14346">
            <v>0</v>
          </cell>
          <cell r="F14346">
            <v>0</v>
          </cell>
          <cell r="G14346">
            <v>0</v>
          </cell>
        </row>
        <row r="14347">
          <cell r="A14347">
            <v>0</v>
          </cell>
          <cell r="B14347">
            <v>0</v>
          </cell>
          <cell r="C14347">
            <v>0</v>
          </cell>
          <cell r="D14347">
            <v>0</v>
          </cell>
          <cell r="E14347">
            <v>0</v>
          </cell>
          <cell r="F14347" t="str">
            <v>Total C</v>
          </cell>
          <cell r="G14347">
            <v>0</v>
          </cell>
        </row>
        <row r="14348">
          <cell r="A14348">
            <v>0</v>
          </cell>
          <cell r="B14348">
            <v>0</v>
          </cell>
          <cell r="C14348">
            <v>0</v>
          </cell>
          <cell r="D14348">
            <v>0</v>
          </cell>
          <cell r="E14348">
            <v>0</v>
          </cell>
          <cell r="F14348">
            <v>0</v>
          </cell>
          <cell r="G14348">
            <v>0</v>
          </cell>
        </row>
        <row r="14349">
          <cell r="A14349" t="str">
            <v/>
          </cell>
          <cell r="B14349" t="str">
            <v/>
          </cell>
          <cell r="C14349">
            <v>0</v>
          </cell>
          <cell r="D14349" t="str">
            <v>Costo  Neto</v>
          </cell>
          <cell r="E14349">
            <v>0</v>
          </cell>
          <cell r="F14349" t="str">
            <v>Total D=A+B+C</v>
          </cell>
          <cell r="G14349">
            <v>0</v>
          </cell>
        </row>
        <row r="14351">
          <cell r="A14351" t="str">
            <v>ANALISIS DE PRECIOS</v>
          </cell>
          <cell r="B14351">
            <v>0</v>
          </cell>
          <cell r="C14351">
            <v>0</v>
          </cell>
          <cell r="D14351">
            <v>0</v>
          </cell>
          <cell r="E14351">
            <v>0</v>
          </cell>
          <cell r="F14351">
            <v>0</v>
          </cell>
          <cell r="G14351">
            <v>0</v>
          </cell>
        </row>
        <row r="14352">
          <cell r="A14352" t="str">
            <v>COMITENTE:</v>
          </cell>
          <cell r="B14352" t="str">
            <v>DIRECCIÓN DE ARQUITECTURA</v>
          </cell>
          <cell r="C14352">
            <v>0</v>
          </cell>
          <cell r="D14352">
            <v>0</v>
          </cell>
          <cell r="E14352">
            <v>0</v>
          </cell>
          <cell r="F14352">
            <v>0</v>
          </cell>
          <cell r="G14352">
            <v>0</v>
          </cell>
        </row>
        <row r="14353">
          <cell r="A14353" t="str">
            <v>CONTRATISTA:</v>
          </cell>
          <cell r="B14353" t="str">
            <v>FUNCIONALES SIGOP</v>
          </cell>
          <cell r="C14353">
            <v>0</v>
          </cell>
          <cell r="D14353">
            <v>0</v>
          </cell>
          <cell r="E14353">
            <v>0</v>
          </cell>
          <cell r="F14353">
            <v>0</v>
          </cell>
          <cell r="G14353">
            <v>0</v>
          </cell>
        </row>
        <row r="14354">
          <cell r="A14354" t="str">
            <v>OBRA:</v>
          </cell>
          <cell r="B14354" t="str">
            <v>PRUEBA PLANILLA DE MEDICION</v>
          </cell>
          <cell r="C14354">
            <v>0</v>
          </cell>
          <cell r="D14354">
            <v>0</v>
          </cell>
          <cell r="E14354">
            <v>0</v>
          </cell>
          <cell r="F14354" t="str">
            <v>PRECIOS A:</v>
          </cell>
          <cell r="G14354">
            <v>0</v>
          </cell>
        </row>
        <row r="14355">
          <cell r="A14355" t="str">
            <v>UBICACIÓN:</v>
          </cell>
          <cell r="B14355" t="str">
            <v>CENTRO CIVICO</v>
          </cell>
          <cell r="C14355">
            <v>0</v>
          </cell>
          <cell r="D14355">
            <v>0</v>
          </cell>
          <cell r="E14355">
            <v>0</v>
          </cell>
          <cell r="F14355">
            <v>0</v>
          </cell>
          <cell r="G14355">
            <v>0</v>
          </cell>
        </row>
        <row r="14356">
          <cell r="A14356" t="str">
            <v>RUBRO:</v>
          </cell>
          <cell r="B14356" t="str">
            <v/>
          </cell>
          <cell r="C14356" t="str">
            <v/>
          </cell>
          <cell r="D14356">
            <v>0</v>
          </cell>
          <cell r="E14356">
            <v>0</v>
          </cell>
          <cell r="F14356">
            <v>0</v>
          </cell>
          <cell r="G14356">
            <v>0</v>
          </cell>
        </row>
        <row r="14357">
          <cell r="A14357" t="str">
            <v>ITEM:</v>
          </cell>
          <cell r="B14357" t="str">
            <v/>
          </cell>
          <cell r="C14357" t="str">
            <v/>
          </cell>
          <cell r="D14357">
            <v>0</v>
          </cell>
          <cell r="E14357">
            <v>0</v>
          </cell>
          <cell r="F14357" t="str">
            <v>UNIDAD:</v>
          </cell>
          <cell r="G14357" t="str">
            <v/>
          </cell>
        </row>
        <row r="14358">
          <cell r="A14358">
            <v>0</v>
          </cell>
          <cell r="B14358">
            <v>0</v>
          </cell>
          <cell r="C14358">
            <v>0</v>
          </cell>
          <cell r="D14358">
            <v>0</v>
          </cell>
          <cell r="E14358">
            <v>0</v>
          </cell>
          <cell r="F14358">
            <v>0</v>
          </cell>
          <cell r="G14358">
            <v>0</v>
          </cell>
        </row>
        <row r="14359">
          <cell r="A14359" t="str">
            <v>DATOS REDETERMINACION</v>
          </cell>
          <cell r="B14359">
            <v>0</v>
          </cell>
          <cell r="C14359" t="str">
            <v>DESIGNACION</v>
          </cell>
          <cell r="D14359" t="str">
            <v>U</v>
          </cell>
          <cell r="E14359" t="str">
            <v>Cantidad</v>
          </cell>
          <cell r="F14359" t="str">
            <v>$ Unitarios</v>
          </cell>
          <cell r="G14359" t="str">
            <v>$ Parcial</v>
          </cell>
        </row>
        <row r="14360">
          <cell r="A14360" t="str">
            <v>CÓDIGO</v>
          </cell>
          <cell r="B14360" t="str">
            <v>DESCRIPCIÓN</v>
          </cell>
          <cell r="C14360">
            <v>0</v>
          </cell>
          <cell r="D14360">
            <v>0</v>
          </cell>
          <cell r="E14360">
            <v>0</v>
          </cell>
          <cell r="F14360">
            <v>0</v>
          </cell>
          <cell r="G14360">
            <v>0</v>
          </cell>
        </row>
        <row r="14361">
          <cell r="A14361">
            <v>0</v>
          </cell>
          <cell r="B14361">
            <v>0</v>
          </cell>
          <cell r="C14361" t="str">
            <v>A - MATERIALES</v>
          </cell>
          <cell r="D14361">
            <v>0</v>
          </cell>
          <cell r="E14361">
            <v>0</v>
          </cell>
          <cell r="F14361">
            <v>0</v>
          </cell>
          <cell r="G14361">
            <v>0</v>
          </cell>
        </row>
        <row r="14362">
          <cell r="A14362" t="str">
            <v/>
          </cell>
          <cell r="B14362" t="str">
            <v/>
          </cell>
          <cell r="C14362">
            <v>0</v>
          </cell>
          <cell r="D14362" t="str">
            <v/>
          </cell>
          <cell r="E14362">
            <v>0</v>
          </cell>
          <cell r="F14362">
            <v>0</v>
          </cell>
          <cell r="G14362">
            <v>0</v>
          </cell>
        </row>
        <row r="14363">
          <cell r="A14363" t="str">
            <v/>
          </cell>
          <cell r="B14363" t="str">
            <v/>
          </cell>
          <cell r="C14363">
            <v>0</v>
          </cell>
          <cell r="D14363" t="str">
            <v/>
          </cell>
          <cell r="E14363">
            <v>0</v>
          </cell>
          <cell r="F14363">
            <v>0</v>
          </cell>
          <cell r="G14363">
            <v>0</v>
          </cell>
        </row>
        <row r="14364">
          <cell r="A14364" t="str">
            <v/>
          </cell>
          <cell r="B14364" t="str">
            <v/>
          </cell>
          <cell r="C14364">
            <v>0</v>
          </cell>
          <cell r="D14364" t="str">
            <v/>
          </cell>
          <cell r="E14364">
            <v>0</v>
          </cell>
          <cell r="F14364">
            <v>0</v>
          </cell>
          <cell r="G14364">
            <v>0</v>
          </cell>
        </row>
        <row r="14365">
          <cell r="A14365" t="str">
            <v/>
          </cell>
          <cell r="B14365" t="str">
            <v/>
          </cell>
          <cell r="C14365">
            <v>0</v>
          </cell>
          <cell r="D14365" t="str">
            <v/>
          </cell>
          <cell r="E14365">
            <v>0</v>
          </cell>
          <cell r="F14365">
            <v>0</v>
          </cell>
          <cell r="G14365">
            <v>0</v>
          </cell>
        </row>
        <row r="14366">
          <cell r="A14366" t="str">
            <v/>
          </cell>
          <cell r="B14366" t="str">
            <v/>
          </cell>
          <cell r="C14366">
            <v>0</v>
          </cell>
          <cell r="D14366" t="str">
            <v/>
          </cell>
          <cell r="E14366">
            <v>0</v>
          </cell>
          <cell r="F14366">
            <v>0</v>
          </cell>
          <cell r="G14366">
            <v>0</v>
          </cell>
        </row>
        <row r="14367">
          <cell r="A14367" t="str">
            <v/>
          </cell>
          <cell r="B14367" t="str">
            <v/>
          </cell>
          <cell r="C14367">
            <v>0</v>
          </cell>
          <cell r="D14367" t="str">
            <v/>
          </cell>
          <cell r="E14367">
            <v>0</v>
          </cell>
          <cell r="F14367">
            <v>0</v>
          </cell>
          <cell r="G14367">
            <v>0</v>
          </cell>
        </row>
        <row r="14368">
          <cell r="A14368" t="str">
            <v/>
          </cell>
          <cell r="B14368" t="str">
            <v/>
          </cell>
          <cell r="C14368">
            <v>0</v>
          </cell>
          <cell r="D14368" t="str">
            <v/>
          </cell>
          <cell r="E14368">
            <v>0</v>
          </cell>
          <cell r="F14368">
            <v>0</v>
          </cell>
          <cell r="G14368">
            <v>0</v>
          </cell>
        </row>
        <row r="14369">
          <cell r="A14369" t="str">
            <v/>
          </cell>
          <cell r="B14369" t="str">
            <v/>
          </cell>
          <cell r="C14369">
            <v>0</v>
          </cell>
          <cell r="D14369" t="str">
            <v/>
          </cell>
          <cell r="E14369">
            <v>0</v>
          </cell>
          <cell r="F14369">
            <v>0</v>
          </cell>
          <cell r="G14369">
            <v>0</v>
          </cell>
        </row>
        <row r="14370">
          <cell r="A14370" t="str">
            <v/>
          </cell>
          <cell r="B14370" t="str">
            <v/>
          </cell>
          <cell r="C14370">
            <v>0</v>
          </cell>
          <cell r="D14370" t="str">
            <v/>
          </cell>
          <cell r="E14370">
            <v>0</v>
          </cell>
          <cell r="F14370">
            <v>0</v>
          </cell>
          <cell r="G14370">
            <v>0</v>
          </cell>
        </row>
        <row r="14371">
          <cell r="A14371" t="str">
            <v/>
          </cell>
          <cell r="B14371" t="str">
            <v/>
          </cell>
          <cell r="C14371">
            <v>0</v>
          </cell>
          <cell r="D14371" t="str">
            <v/>
          </cell>
          <cell r="E14371">
            <v>0</v>
          </cell>
          <cell r="F14371">
            <v>0</v>
          </cell>
          <cell r="G14371">
            <v>0</v>
          </cell>
        </row>
        <row r="14372">
          <cell r="A14372" t="str">
            <v/>
          </cell>
          <cell r="B14372" t="str">
            <v/>
          </cell>
          <cell r="C14372">
            <v>0</v>
          </cell>
          <cell r="D14372" t="str">
            <v/>
          </cell>
          <cell r="E14372">
            <v>0</v>
          </cell>
          <cell r="F14372">
            <v>0</v>
          </cell>
          <cell r="G14372">
            <v>0</v>
          </cell>
        </row>
        <row r="14373">
          <cell r="A14373" t="str">
            <v/>
          </cell>
          <cell r="B14373" t="str">
            <v/>
          </cell>
          <cell r="C14373">
            <v>0</v>
          </cell>
          <cell r="D14373" t="str">
            <v/>
          </cell>
          <cell r="E14373">
            <v>0</v>
          </cell>
          <cell r="F14373">
            <v>0</v>
          </cell>
          <cell r="G14373">
            <v>0</v>
          </cell>
        </row>
        <row r="14374">
          <cell r="A14374" t="str">
            <v/>
          </cell>
          <cell r="B14374" t="str">
            <v/>
          </cell>
          <cell r="C14374">
            <v>0</v>
          </cell>
          <cell r="D14374" t="str">
            <v/>
          </cell>
          <cell r="E14374">
            <v>0</v>
          </cell>
          <cell r="F14374">
            <v>0</v>
          </cell>
          <cell r="G14374">
            <v>0</v>
          </cell>
        </row>
        <row r="14375">
          <cell r="A14375" t="str">
            <v/>
          </cell>
          <cell r="B14375" t="str">
            <v/>
          </cell>
          <cell r="C14375">
            <v>0</v>
          </cell>
          <cell r="D14375" t="str">
            <v/>
          </cell>
          <cell r="E14375">
            <v>0</v>
          </cell>
          <cell r="F14375">
            <v>0</v>
          </cell>
          <cell r="G14375">
            <v>0</v>
          </cell>
        </row>
        <row r="14376">
          <cell r="A14376">
            <v>0</v>
          </cell>
          <cell r="B14376">
            <v>0</v>
          </cell>
          <cell r="C14376">
            <v>0</v>
          </cell>
          <cell r="D14376">
            <v>0</v>
          </cell>
          <cell r="E14376">
            <v>0</v>
          </cell>
          <cell r="F14376" t="str">
            <v>Total A</v>
          </cell>
          <cell r="G14376">
            <v>0</v>
          </cell>
        </row>
        <row r="14377">
          <cell r="A14377">
            <v>0</v>
          </cell>
          <cell r="B14377">
            <v>0</v>
          </cell>
          <cell r="C14377" t="str">
            <v>B - MANO DE OBRA</v>
          </cell>
          <cell r="D14377">
            <v>0</v>
          </cell>
          <cell r="E14377">
            <v>0</v>
          </cell>
          <cell r="F14377">
            <v>0</v>
          </cell>
          <cell r="G14377">
            <v>0</v>
          </cell>
        </row>
        <row r="14378">
          <cell r="A14378" t="str">
            <v/>
          </cell>
          <cell r="B14378">
            <v>0</v>
          </cell>
          <cell r="C14378">
            <v>0</v>
          </cell>
          <cell r="D14378" t="str">
            <v/>
          </cell>
          <cell r="E14378">
            <v>0</v>
          </cell>
          <cell r="F14378">
            <v>0</v>
          </cell>
          <cell r="G14378">
            <v>0</v>
          </cell>
        </row>
        <row r="14379">
          <cell r="A14379" t="str">
            <v/>
          </cell>
          <cell r="B14379">
            <v>0</v>
          </cell>
          <cell r="C14379">
            <v>0</v>
          </cell>
          <cell r="D14379" t="str">
            <v/>
          </cell>
          <cell r="E14379">
            <v>0</v>
          </cell>
          <cell r="F14379">
            <v>0</v>
          </cell>
          <cell r="G14379">
            <v>0</v>
          </cell>
        </row>
        <row r="14380">
          <cell r="A14380" t="str">
            <v/>
          </cell>
          <cell r="B14380">
            <v>0</v>
          </cell>
          <cell r="C14380">
            <v>0</v>
          </cell>
          <cell r="D14380" t="str">
            <v/>
          </cell>
          <cell r="E14380">
            <v>0</v>
          </cell>
          <cell r="F14380">
            <v>0</v>
          </cell>
          <cell r="G14380">
            <v>0</v>
          </cell>
        </row>
        <row r="14381">
          <cell r="A14381" t="str">
            <v/>
          </cell>
          <cell r="B14381">
            <v>0</v>
          </cell>
          <cell r="C14381">
            <v>0</v>
          </cell>
          <cell r="D14381" t="str">
            <v/>
          </cell>
          <cell r="E14381">
            <v>0</v>
          </cell>
          <cell r="F14381">
            <v>0</v>
          </cell>
          <cell r="G14381">
            <v>0</v>
          </cell>
        </row>
        <row r="14382">
          <cell r="A14382" t="str">
            <v/>
          </cell>
          <cell r="B14382">
            <v>0</v>
          </cell>
          <cell r="C14382">
            <v>0</v>
          </cell>
          <cell r="D14382" t="str">
            <v/>
          </cell>
          <cell r="E14382">
            <v>0</v>
          </cell>
          <cell r="F14382">
            <v>0</v>
          </cell>
          <cell r="G14382">
            <v>0</v>
          </cell>
        </row>
        <row r="14383">
          <cell r="A14383" t="str">
            <v/>
          </cell>
          <cell r="B14383">
            <v>0</v>
          </cell>
          <cell r="C14383">
            <v>0</v>
          </cell>
          <cell r="D14383" t="str">
            <v/>
          </cell>
          <cell r="E14383">
            <v>0</v>
          </cell>
          <cell r="F14383">
            <v>0</v>
          </cell>
          <cell r="G14383">
            <v>0</v>
          </cell>
        </row>
        <row r="14384">
          <cell r="A14384" t="str">
            <v/>
          </cell>
          <cell r="B14384">
            <v>0</v>
          </cell>
          <cell r="C14384">
            <v>0</v>
          </cell>
          <cell r="D14384" t="str">
            <v/>
          </cell>
          <cell r="E14384">
            <v>0</v>
          </cell>
          <cell r="F14384">
            <v>0</v>
          </cell>
          <cell r="G14384">
            <v>0</v>
          </cell>
        </row>
        <row r="14385">
          <cell r="A14385" t="str">
            <v/>
          </cell>
          <cell r="B14385">
            <v>0</v>
          </cell>
          <cell r="C14385">
            <v>0</v>
          </cell>
          <cell r="D14385" t="str">
            <v/>
          </cell>
          <cell r="E14385">
            <v>0</v>
          </cell>
          <cell r="F14385">
            <v>0</v>
          </cell>
          <cell r="G14385">
            <v>0</v>
          </cell>
        </row>
        <row r="14386">
          <cell r="A14386">
            <v>0</v>
          </cell>
          <cell r="B14386">
            <v>0</v>
          </cell>
          <cell r="C14386">
            <v>0</v>
          </cell>
          <cell r="D14386">
            <v>0</v>
          </cell>
          <cell r="E14386">
            <v>0</v>
          </cell>
          <cell r="F14386" t="str">
            <v>Total B</v>
          </cell>
          <cell r="G14386">
            <v>0</v>
          </cell>
        </row>
        <row r="14387">
          <cell r="A14387">
            <v>0</v>
          </cell>
          <cell r="B14387">
            <v>0</v>
          </cell>
          <cell r="C14387" t="str">
            <v>C - EQUIPOS</v>
          </cell>
          <cell r="D14387">
            <v>0</v>
          </cell>
          <cell r="E14387">
            <v>0</v>
          </cell>
          <cell r="F14387">
            <v>0</v>
          </cell>
          <cell r="G14387">
            <v>0</v>
          </cell>
        </row>
        <row r="14388">
          <cell r="A14388" t="str">
            <v/>
          </cell>
          <cell r="B14388" t="str">
            <v/>
          </cell>
          <cell r="C14388">
            <v>0</v>
          </cell>
          <cell r="D14388" t="str">
            <v/>
          </cell>
          <cell r="E14388">
            <v>0</v>
          </cell>
          <cell r="F14388">
            <v>0</v>
          </cell>
          <cell r="G14388">
            <v>0</v>
          </cell>
        </row>
        <row r="14389">
          <cell r="A14389" t="str">
            <v/>
          </cell>
          <cell r="B14389" t="str">
            <v/>
          </cell>
          <cell r="C14389">
            <v>0</v>
          </cell>
          <cell r="D14389" t="str">
            <v/>
          </cell>
          <cell r="E14389">
            <v>0</v>
          </cell>
          <cell r="F14389">
            <v>0</v>
          </cell>
          <cell r="G14389">
            <v>0</v>
          </cell>
        </row>
        <row r="14390">
          <cell r="A14390" t="str">
            <v/>
          </cell>
          <cell r="B14390" t="str">
            <v/>
          </cell>
          <cell r="C14390">
            <v>0</v>
          </cell>
          <cell r="D14390" t="str">
            <v/>
          </cell>
          <cell r="E14390">
            <v>0</v>
          </cell>
          <cell r="F14390">
            <v>0</v>
          </cell>
          <cell r="G14390">
            <v>0</v>
          </cell>
        </row>
        <row r="14391">
          <cell r="A14391" t="str">
            <v/>
          </cell>
          <cell r="B14391" t="str">
            <v/>
          </cell>
          <cell r="C14391">
            <v>0</v>
          </cell>
          <cell r="D14391" t="str">
            <v/>
          </cell>
          <cell r="E14391">
            <v>0</v>
          </cell>
          <cell r="F14391">
            <v>0</v>
          </cell>
          <cell r="G14391">
            <v>0</v>
          </cell>
        </row>
        <row r="14392">
          <cell r="A14392" t="str">
            <v/>
          </cell>
          <cell r="B14392" t="str">
            <v/>
          </cell>
          <cell r="C14392">
            <v>0</v>
          </cell>
          <cell r="D14392" t="str">
            <v/>
          </cell>
          <cell r="E14392">
            <v>0</v>
          </cell>
          <cell r="F14392">
            <v>0</v>
          </cell>
          <cell r="G14392">
            <v>0</v>
          </cell>
        </row>
        <row r="14393">
          <cell r="A14393" t="str">
            <v/>
          </cell>
          <cell r="B14393" t="str">
            <v/>
          </cell>
          <cell r="C14393">
            <v>0</v>
          </cell>
          <cell r="D14393" t="str">
            <v/>
          </cell>
          <cell r="E14393">
            <v>0</v>
          </cell>
          <cell r="F14393">
            <v>0</v>
          </cell>
          <cell r="G14393">
            <v>0</v>
          </cell>
        </row>
        <row r="14394">
          <cell r="A14394" t="str">
            <v/>
          </cell>
          <cell r="B14394" t="str">
            <v/>
          </cell>
          <cell r="C14394">
            <v>0</v>
          </cell>
          <cell r="D14394" t="str">
            <v/>
          </cell>
          <cell r="E14394">
            <v>0</v>
          </cell>
          <cell r="F14394">
            <v>0</v>
          </cell>
          <cell r="G14394">
            <v>0</v>
          </cell>
        </row>
        <row r="14395">
          <cell r="A14395" t="str">
            <v/>
          </cell>
          <cell r="B14395" t="str">
            <v/>
          </cell>
          <cell r="C14395">
            <v>0</v>
          </cell>
          <cell r="D14395" t="str">
            <v/>
          </cell>
          <cell r="E14395">
            <v>0</v>
          </cell>
          <cell r="F14395">
            <v>0</v>
          </cell>
          <cell r="G14395">
            <v>0</v>
          </cell>
        </row>
        <row r="14396">
          <cell r="A14396" t="str">
            <v/>
          </cell>
          <cell r="B14396" t="str">
            <v/>
          </cell>
          <cell r="C14396">
            <v>0</v>
          </cell>
          <cell r="D14396" t="str">
            <v/>
          </cell>
          <cell r="E14396">
            <v>0</v>
          </cell>
          <cell r="F14396">
            <v>0</v>
          </cell>
          <cell r="G14396">
            <v>0</v>
          </cell>
        </row>
        <row r="14397">
          <cell r="A14397">
            <v>0</v>
          </cell>
          <cell r="B14397">
            <v>0</v>
          </cell>
          <cell r="C14397">
            <v>0</v>
          </cell>
          <cell r="D14397">
            <v>0</v>
          </cell>
          <cell r="E14397">
            <v>0</v>
          </cell>
          <cell r="F14397" t="str">
            <v>Total C</v>
          </cell>
          <cell r="G14397">
            <v>0</v>
          </cell>
        </row>
        <row r="14398">
          <cell r="A14398">
            <v>0</v>
          </cell>
          <cell r="B14398">
            <v>0</v>
          </cell>
          <cell r="C14398">
            <v>0</v>
          </cell>
          <cell r="D14398">
            <v>0</v>
          </cell>
          <cell r="E14398">
            <v>0</v>
          </cell>
          <cell r="F14398">
            <v>0</v>
          </cell>
          <cell r="G14398">
            <v>0</v>
          </cell>
        </row>
        <row r="14399">
          <cell r="A14399" t="str">
            <v/>
          </cell>
          <cell r="B14399" t="str">
            <v/>
          </cell>
          <cell r="C14399">
            <v>0</v>
          </cell>
          <cell r="D14399" t="str">
            <v>Costo  Neto</v>
          </cell>
          <cell r="E14399">
            <v>0</v>
          </cell>
          <cell r="F14399" t="str">
            <v>Total D=A+B+C</v>
          </cell>
          <cell r="G14399">
            <v>0</v>
          </cell>
        </row>
        <row r="14401">
          <cell r="A14401" t="str">
            <v>ANALISIS DE PRECIOS</v>
          </cell>
          <cell r="B14401">
            <v>0</v>
          </cell>
          <cell r="C14401">
            <v>0</v>
          </cell>
          <cell r="D14401">
            <v>0</v>
          </cell>
          <cell r="E14401">
            <v>0</v>
          </cell>
          <cell r="F14401">
            <v>0</v>
          </cell>
          <cell r="G14401">
            <v>0</v>
          </cell>
        </row>
        <row r="14402">
          <cell r="A14402" t="str">
            <v>COMITENTE:</v>
          </cell>
          <cell r="B14402" t="str">
            <v>DIRECCIÓN DE ARQUITECTURA</v>
          </cell>
          <cell r="C14402">
            <v>0</v>
          </cell>
          <cell r="D14402">
            <v>0</v>
          </cell>
          <cell r="E14402">
            <v>0</v>
          </cell>
          <cell r="F14402">
            <v>0</v>
          </cell>
          <cell r="G14402">
            <v>0</v>
          </cell>
        </row>
        <row r="14403">
          <cell r="A14403" t="str">
            <v>CONTRATISTA:</v>
          </cell>
          <cell r="B14403" t="str">
            <v>FUNCIONALES SIGOP</v>
          </cell>
          <cell r="C14403">
            <v>0</v>
          </cell>
          <cell r="D14403">
            <v>0</v>
          </cell>
          <cell r="E14403">
            <v>0</v>
          </cell>
          <cell r="F14403">
            <v>0</v>
          </cell>
          <cell r="G14403">
            <v>0</v>
          </cell>
        </row>
        <row r="14404">
          <cell r="A14404" t="str">
            <v>OBRA:</v>
          </cell>
          <cell r="B14404" t="str">
            <v>PRUEBA PLANILLA DE MEDICION</v>
          </cell>
          <cell r="C14404">
            <v>0</v>
          </cell>
          <cell r="D14404">
            <v>0</v>
          </cell>
          <cell r="E14404">
            <v>0</v>
          </cell>
          <cell r="F14404" t="str">
            <v>PRECIOS A:</v>
          </cell>
          <cell r="G14404">
            <v>0</v>
          </cell>
        </row>
        <row r="14405">
          <cell r="A14405" t="str">
            <v>UBICACIÓN:</v>
          </cell>
          <cell r="B14405" t="str">
            <v>CENTRO CIVICO</v>
          </cell>
          <cell r="C14405">
            <v>0</v>
          </cell>
          <cell r="D14405">
            <v>0</v>
          </cell>
          <cell r="E14405">
            <v>0</v>
          </cell>
          <cell r="F14405">
            <v>0</v>
          </cell>
          <cell r="G14405">
            <v>0</v>
          </cell>
        </row>
        <row r="14406">
          <cell r="A14406" t="str">
            <v>RUBRO:</v>
          </cell>
          <cell r="B14406" t="str">
            <v/>
          </cell>
          <cell r="C14406" t="str">
            <v/>
          </cell>
          <cell r="D14406">
            <v>0</v>
          </cell>
          <cell r="E14406">
            <v>0</v>
          </cell>
          <cell r="F14406">
            <v>0</v>
          </cell>
          <cell r="G14406">
            <v>0</v>
          </cell>
        </row>
        <row r="14407">
          <cell r="A14407" t="str">
            <v>ITEM:</v>
          </cell>
          <cell r="B14407" t="str">
            <v/>
          </cell>
          <cell r="C14407" t="str">
            <v/>
          </cell>
          <cell r="D14407">
            <v>0</v>
          </cell>
          <cell r="E14407">
            <v>0</v>
          </cell>
          <cell r="F14407" t="str">
            <v>UNIDAD:</v>
          </cell>
          <cell r="G14407" t="str">
            <v/>
          </cell>
        </row>
        <row r="14408">
          <cell r="A14408">
            <v>0</v>
          </cell>
          <cell r="B14408">
            <v>0</v>
          </cell>
          <cell r="C14408">
            <v>0</v>
          </cell>
          <cell r="D14408">
            <v>0</v>
          </cell>
          <cell r="E14408">
            <v>0</v>
          </cell>
          <cell r="F14408">
            <v>0</v>
          </cell>
          <cell r="G14408">
            <v>0</v>
          </cell>
        </row>
        <row r="14409">
          <cell r="A14409" t="str">
            <v>DATOS REDETERMINACION</v>
          </cell>
          <cell r="B14409">
            <v>0</v>
          </cell>
          <cell r="C14409" t="str">
            <v>DESIGNACION</v>
          </cell>
          <cell r="D14409" t="str">
            <v>U</v>
          </cell>
          <cell r="E14409" t="str">
            <v>Cantidad</v>
          </cell>
          <cell r="F14409" t="str">
            <v>$ Unitarios</v>
          </cell>
          <cell r="G14409" t="str">
            <v>$ Parcial</v>
          </cell>
        </row>
        <row r="14410">
          <cell r="A14410" t="str">
            <v>CÓDIGO</v>
          </cell>
          <cell r="B14410" t="str">
            <v>DESCRIPCIÓN</v>
          </cell>
          <cell r="C14410">
            <v>0</v>
          </cell>
          <cell r="D14410">
            <v>0</v>
          </cell>
          <cell r="E14410">
            <v>0</v>
          </cell>
          <cell r="F14410">
            <v>0</v>
          </cell>
          <cell r="G14410">
            <v>0</v>
          </cell>
        </row>
        <row r="14411">
          <cell r="A14411">
            <v>0</v>
          </cell>
          <cell r="B14411">
            <v>0</v>
          </cell>
          <cell r="C14411" t="str">
            <v>A - MATERIALES</v>
          </cell>
          <cell r="D14411">
            <v>0</v>
          </cell>
          <cell r="E14411">
            <v>0</v>
          </cell>
          <cell r="F14411">
            <v>0</v>
          </cell>
          <cell r="G14411">
            <v>0</v>
          </cell>
        </row>
        <row r="14412">
          <cell r="A14412" t="str">
            <v/>
          </cell>
          <cell r="B14412" t="str">
            <v/>
          </cell>
          <cell r="C14412">
            <v>0</v>
          </cell>
          <cell r="D14412" t="str">
            <v/>
          </cell>
          <cell r="E14412">
            <v>0</v>
          </cell>
          <cell r="F14412">
            <v>0</v>
          </cell>
          <cell r="G14412">
            <v>0</v>
          </cell>
        </row>
        <row r="14413">
          <cell r="A14413" t="str">
            <v/>
          </cell>
          <cell r="B14413" t="str">
            <v/>
          </cell>
          <cell r="C14413">
            <v>0</v>
          </cell>
          <cell r="D14413" t="str">
            <v/>
          </cell>
          <cell r="E14413">
            <v>0</v>
          </cell>
          <cell r="F14413">
            <v>0</v>
          </cell>
          <cell r="G14413">
            <v>0</v>
          </cell>
        </row>
        <row r="14414">
          <cell r="A14414" t="str">
            <v/>
          </cell>
          <cell r="B14414" t="str">
            <v/>
          </cell>
          <cell r="C14414">
            <v>0</v>
          </cell>
          <cell r="D14414" t="str">
            <v/>
          </cell>
          <cell r="E14414">
            <v>0</v>
          </cell>
          <cell r="F14414">
            <v>0</v>
          </cell>
          <cell r="G14414">
            <v>0</v>
          </cell>
        </row>
        <row r="14415">
          <cell r="A14415" t="str">
            <v/>
          </cell>
          <cell r="B14415" t="str">
            <v/>
          </cell>
          <cell r="C14415">
            <v>0</v>
          </cell>
          <cell r="D14415" t="str">
            <v/>
          </cell>
          <cell r="E14415">
            <v>0</v>
          </cell>
          <cell r="F14415">
            <v>0</v>
          </cell>
          <cell r="G14415">
            <v>0</v>
          </cell>
        </row>
        <row r="14416">
          <cell r="A14416" t="str">
            <v/>
          </cell>
          <cell r="B14416" t="str">
            <v/>
          </cell>
          <cell r="C14416">
            <v>0</v>
          </cell>
          <cell r="D14416" t="str">
            <v/>
          </cell>
          <cell r="E14416">
            <v>0</v>
          </cell>
          <cell r="F14416">
            <v>0</v>
          </cell>
          <cell r="G14416">
            <v>0</v>
          </cell>
        </row>
        <row r="14417">
          <cell r="A14417" t="str">
            <v/>
          </cell>
          <cell r="B14417" t="str">
            <v/>
          </cell>
          <cell r="C14417">
            <v>0</v>
          </cell>
          <cell r="D14417" t="str">
            <v/>
          </cell>
          <cell r="E14417">
            <v>0</v>
          </cell>
          <cell r="F14417">
            <v>0</v>
          </cell>
          <cell r="G14417">
            <v>0</v>
          </cell>
        </row>
        <row r="14418">
          <cell r="A14418" t="str">
            <v/>
          </cell>
          <cell r="B14418" t="str">
            <v/>
          </cell>
          <cell r="C14418">
            <v>0</v>
          </cell>
          <cell r="D14418" t="str">
            <v/>
          </cell>
          <cell r="E14418">
            <v>0</v>
          </cell>
          <cell r="F14418">
            <v>0</v>
          </cell>
          <cell r="G14418">
            <v>0</v>
          </cell>
        </row>
        <row r="14419">
          <cell r="A14419" t="str">
            <v/>
          </cell>
          <cell r="B14419" t="str">
            <v/>
          </cell>
          <cell r="C14419">
            <v>0</v>
          </cell>
          <cell r="D14419" t="str">
            <v/>
          </cell>
          <cell r="E14419">
            <v>0</v>
          </cell>
          <cell r="F14419">
            <v>0</v>
          </cell>
          <cell r="G14419">
            <v>0</v>
          </cell>
        </row>
        <row r="14420">
          <cell r="A14420" t="str">
            <v/>
          </cell>
          <cell r="B14420" t="str">
            <v/>
          </cell>
          <cell r="C14420">
            <v>0</v>
          </cell>
          <cell r="D14420" t="str">
            <v/>
          </cell>
          <cell r="E14420">
            <v>0</v>
          </cell>
          <cell r="F14420">
            <v>0</v>
          </cell>
          <cell r="G14420">
            <v>0</v>
          </cell>
        </row>
        <row r="14421">
          <cell r="A14421" t="str">
            <v/>
          </cell>
          <cell r="B14421" t="str">
            <v/>
          </cell>
          <cell r="C14421">
            <v>0</v>
          </cell>
          <cell r="D14421" t="str">
            <v/>
          </cell>
          <cell r="E14421">
            <v>0</v>
          </cell>
          <cell r="F14421">
            <v>0</v>
          </cell>
          <cell r="G14421">
            <v>0</v>
          </cell>
        </row>
        <row r="14422">
          <cell r="A14422" t="str">
            <v/>
          </cell>
          <cell r="B14422" t="str">
            <v/>
          </cell>
          <cell r="C14422">
            <v>0</v>
          </cell>
          <cell r="D14422" t="str">
            <v/>
          </cell>
          <cell r="E14422">
            <v>0</v>
          </cell>
          <cell r="F14422">
            <v>0</v>
          </cell>
          <cell r="G14422">
            <v>0</v>
          </cell>
        </row>
        <row r="14423">
          <cell r="A14423" t="str">
            <v/>
          </cell>
          <cell r="B14423" t="str">
            <v/>
          </cell>
          <cell r="C14423">
            <v>0</v>
          </cell>
          <cell r="D14423" t="str">
            <v/>
          </cell>
          <cell r="E14423">
            <v>0</v>
          </cell>
          <cell r="F14423">
            <v>0</v>
          </cell>
          <cell r="G14423">
            <v>0</v>
          </cell>
        </row>
        <row r="14424">
          <cell r="A14424" t="str">
            <v/>
          </cell>
          <cell r="B14424" t="str">
            <v/>
          </cell>
          <cell r="C14424">
            <v>0</v>
          </cell>
          <cell r="D14424" t="str">
            <v/>
          </cell>
          <cell r="E14424">
            <v>0</v>
          </cell>
          <cell r="F14424">
            <v>0</v>
          </cell>
          <cell r="G14424">
            <v>0</v>
          </cell>
        </row>
        <row r="14425">
          <cell r="A14425" t="str">
            <v/>
          </cell>
          <cell r="B14425" t="str">
            <v/>
          </cell>
          <cell r="C14425">
            <v>0</v>
          </cell>
          <cell r="D14425" t="str">
            <v/>
          </cell>
          <cell r="E14425">
            <v>0</v>
          </cell>
          <cell r="F14425">
            <v>0</v>
          </cell>
          <cell r="G14425">
            <v>0</v>
          </cell>
        </row>
        <row r="14426">
          <cell r="A14426">
            <v>0</v>
          </cell>
          <cell r="B14426">
            <v>0</v>
          </cell>
          <cell r="C14426">
            <v>0</v>
          </cell>
          <cell r="D14426">
            <v>0</v>
          </cell>
          <cell r="E14426">
            <v>0</v>
          </cell>
          <cell r="F14426" t="str">
            <v>Total A</v>
          </cell>
          <cell r="G14426">
            <v>0</v>
          </cell>
        </row>
        <row r="14427">
          <cell r="A14427">
            <v>0</v>
          </cell>
          <cell r="B14427">
            <v>0</v>
          </cell>
          <cell r="C14427" t="str">
            <v>B - MANO DE OBRA</v>
          </cell>
          <cell r="D14427">
            <v>0</v>
          </cell>
          <cell r="E14427">
            <v>0</v>
          </cell>
          <cell r="F14427">
            <v>0</v>
          </cell>
          <cell r="G14427">
            <v>0</v>
          </cell>
        </row>
        <row r="14428">
          <cell r="A14428" t="str">
            <v/>
          </cell>
          <cell r="B14428">
            <v>0</v>
          </cell>
          <cell r="C14428">
            <v>0</v>
          </cell>
          <cell r="D14428" t="str">
            <v/>
          </cell>
          <cell r="E14428">
            <v>0</v>
          </cell>
          <cell r="F14428">
            <v>0</v>
          </cell>
          <cell r="G14428">
            <v>0</v>
          </cell>
        </row>
        <row r="14429">
          <cell r="A14429" t="str">
            <v/>
          </cell>
          <cell r="B14429">
            <v>0</v>
          </cell>
          <cell r="C14429">
            <v>0</v>
          </cell>
          <cell r="D14429" t="str">
            <v/>
          </cell>
          <cell r="E14429">
            <v>0</v>
          </cell>
          <cell r="F14429">
            <v>0</v>
          </cell>
          <cell r="G14429">
            <v>0</v>
          </cell>
        </row>
        <row r="14430">
          <cell r="A14430" t="str">
            <v/>
          </cell>
          <cell r="B14430">
            <v>0</v>
          </cell>
          <cell r="C14430">
            <v>0</v>
          </cell>
          <cell r="D14430" t="str">
            <v/>
          </cell>
          <cell r="E14430">
            <v>0</v>
          </cell>
          <cell r="F14430">
            <v>0</v>
          </cell>
          <cell r="G14430">
            <v>0</v>
          </cell>
        </row>
        <row r="14431">
          <cell r="A14431" t="str">
            <v/>
          </cell>
          <cell r="B14431">
            <v>0</v>
          </cell>
          <cell r="C14431">
            <v>0</v>
          </cell>
          <cell r="D14431" t="str">
            <v/>
          </cell>
          <cell r="E14431">
            <v>0</v>
          </cell>
          <cell r="F14431">
            <v>0</v>
          </cell>
          <cell r="G14431">
            <v>0</v>
          </cell>
        </row>
        <row r="14432">
          <cell r="A14432" t="str">
            <v/>
          </cell>
          <cell r="B14432">
            <v>0</v>
          </cell>
          <cell r="C14432">
            <v>0</v>
          </cell>
          <cell r="D14432" t="str">
            <v/>
          </cell>
          <cell r="E14432">
            <v>0</v>
          </cell>
          <cell r="F14432">
            <v>0</v>
          </cell>
          <cell r="G14432">
            <v>0</v>
          </cell>
        </row>
        <row r="14433">
          <cell r="A14433" t="str">
            <v/>
          </cell>
          <cell r="B14433">
            <v>0</v>
          </cell>
          <cell r="C14433">
            <v>0</v>
          </cell>
          <cell r="D14433" t="str">
            <v/>
          </cell>
          <cell r="E14433">
            <v>0</v>
          </cell>
          <cell r="F14433">
            <v>0</v>
          </cell>
          <cell r="G14433">
            <v>0</v>
          </cell>
        </row>
        <row r="14434">
          <cell r="A14434" t="str">
            <v/>
          </cell>
          <cell r="B14434">
            <v>0</v>
          </cell>
          <cell r="C14434">
            <v>0</v>
          </cell>
          <cell r="D14434" t="str">
            <v/>
          </cell>
          <cell r="E14434">
            <v>0</v>
          </cell>
          <cell r="F14434">
            <v>0</v>
          </cell>
          <cell r="G14434">
            <v>0</v>
          </cell>
        </row>
        <row r="14435">
          <cell r="A14435" t="str">
            <v/>
          </cell>
          <cell r="B14435">
            <v>0</v>
          </cell>
          <cell r="C14435">
            <v>0</v>
          </cell>
          <cell r="D14435" t="str">
            <v/>
          </cell>
          <cell r="E14435">
            <v>0</v>
          </cell>
          <cell r="F14435">
            <v>0</v>
          </cell>
          <cell r="G14435">
            <v>0</v>
          </cell>
        </row>
        <row r="14436">
          <cell r="A14436">
            <v>0</v>
          </cell>
          <cell r="B14436">
            <v>0</v>
          </cell>
          <cell r="C14436">
            <v>0</v>
          </cell>
          <cell r="D14436">
            <v>0</v>
          </cell>
          <cell r="E14436">
            <v>0</v>
          </cell>
          <cell r="F14436" t="str">
            <v>Total B</v>
          </cell>
          <cell r="G14436">
            <v>0</v>
          </cell>
        </row>
        <row r="14437">
          <cell r="A14437">
            <v>0</v>
          </cell>
          <cell r="B14437">
            <v>0</v>
          </cell>
          <cell r="C14437" t="str">
            <v>C - EQUIPOS</v>
          </cell>
          <cell r="D14437">
            <v>0</v>
          </cell>
          <cell r="E14437">
            <v>0</v>
          </cell>
          <cell r="F14437">
            <v>0</v>
          </cell>
          <cell r="G14437">
            <v>0</v>
          </cell>
        </row>
        <row r="14438">
          <cell r="A14438" t="str">
            <v/>
          </cell>
          <cell r="B14438" t="str">
            <v/>
          </cell>
          <cell r="C14438">
            <v>0</v>
          </cell>
          <cell r="D14438" t="str">
            <v/>
          </cell>
          <cell r="E14438">
            <v>0</v>
          </cell>
          <cell r="F14438">
            <v>0</v>
          </cell>
          <cell r="G14438">
            <v>0</v>
          </cell>
        </row>
        <row r="14439">
          <cell r="A14439" t="str">
            <v/>
          </cell>
          <cell r="B14439" t="str">
            <v/>
          </cell>
          <cell r="C14439">
            <v>0</v>
          </cell>
          <cell r="D14439" t="str">
            <v/>
          </cell>
          <cell r="E14439">
            <v>0</v>
          </cell>
          <cell r="F14439">
            <v>0</v>
          </cell>
          <cell r="G14439">
            <v>0</v>
          </cell>
        </row>
        <row r="14440">
          <cell r="A14440" t="str">
            <v/>
          </cell>
          <cell r="B14440" t="str">
            <v/>
          </cell>
          <cell r="C14440">
            <v>0</v>
          </cell>
          <cell r="D14440" t="str">
            <v/>
          </cell>
          <cell r="E14440">
            <v>0</v>
          </cell>
          <cell r="F14440">
            <v>0</v>
          </cell>
          <cell r="G14440">
            <v>0</v>
          </cell>
        </row>
        <row r="14441">
          <cell r="A14441" t="str">
            <v/>
          </cell>
          <cell r="B14441" t="str">
            <v/>
          </cell>
          <cell r="C14441">
            <v>0</v>
          </cell>
          <cell r="D14441" t="str">
            <v/>
          </cell>
          <cell r="E14441">
            <v>0</v>
          </cell>
          <cell r="F14441">
            <v>0</v>
          </cell>
          <cell r="G14441">
            <v>0</v>
          </cell>
        </row>
        <row r="14442">
          <cell r="A14442" t="str">
            <v/>
          </cell>
          <cell r="B14442" t="str">
            <v/>
          </cell>
          <cell r="C14442">
            <v>0</v>
          </cell>
          <cell r="D14442" t="str">
            <v/>
          </cell>
          <cell r="E14442">
            <v>0</v>
          </cell>
          <cell r="F14442">
            <v>0</v>
          </cell>
          <cell r="G14442">
            <v>0</v>
          </cell>
        </row>
        <row r="14443">
          <cell r="A14443" t="str">
            <v/>
          </cell>
          <cell r="B14443" t="str">
            <v/>
          </cell>
          <cell r="C14443">
            <v>0</v>
          </cell>
          <cell r="D14443" t="str">
            <v/>
          </cell>
          <cell r="E14443">
            <v>0</v>
          </cell>
          <cell r="F14443">
            <v>0</v>
          </cell>
          <cell r="G14443">
            <v>0</v>
          </cell>
        </row>
        <row r="14444">
          <cell r="A14444" t="str">
            <v/>
          </cell>
          <cell r="B14444" t="str">
            <v/>
          </cell>
          <cell r="C14444">
            <v>0</v>
          </cell>
          <cell r="D14444" t="str">
            <v/>
          </cell>
          <cell r="E14444">
            <v>0</v>
          </cell>
          <cell r="F14444">
            <v>0</v>
          </cell>
          <cell r="G14444">
            <v>0</v>
          </cell>
        </row>
        <row r="14445">
          <cell r="A14445" t="str">
            <v/>
          </cell>
          <cell r="B14445" t="str">
            <v/>
          </cell>
          <cell r="C14445">
            <v>0</v>
          </cell>
          <cell r="D14445" t="str">
            <v/>
          </cell>
          <cell r="E14445">
            <v>0</v>
          </cell>
          <cell r="F14445">
            <v>0</v>
          </cell>
          <cell r="G14445">
            <v>0</v>
          </cell>
        </row>
        <row r="14446">
          <cell r="A14446" t="str">
            <v/>
          </cell>
          <cell r="B14446" t="str">
            <v/>
          </cell>
          <cell r="C14446">
            <v>0</v>
          </cell>
          <cell r="D14446" t="str">
            <v/>
          </cell>
          <cell r="E14446">
            <v>0</v>
          </cell>
          <cell r="F14446">
            <v>0</v>
          </cell>
          <cell r="G14446">
            <v>0</v>
          </cell>
        </row>
        <row r="14447">
          <cell r="A14447">
            <v>0</v>
          </cell>
          <cell r="B14447">
            <v>0</v>
          </cell>
          <cell r="C14447">
            <v>0</v>
          </cell>
          <cell r="D14447">
            <v>0</v>
          </cell>
          <cell r="E14447">
            <v>0</v>
          </cell>
          <cell r="F14447" t="str">
            <v>Total C</v>
          </cell>
          <cell r="G14447">
            <v>0</v>
          </cell>
        </row>
        <row r="14448">
          <cell r="A14448">
            <v>0</v>
          </cell>
          <cell r="B14448">
            <v>0</v>
          </cell>
          <cell r="C14448">
            <v>0</v>
          </cell>
          <cell r="D14448">
            <v>0</v>
          </cell>
          <cell r="E14448">
            <v>0</v>
          </cell>
          <cell r="F14448">
            <v>0</v>
          </cell>
          <cell r="G14448">
            <v>0</v>
          </cell>
        </row>
        <row r="14449">
          <cell r="A14449" t="str">
            <v/>
          </cell>
          <cell r="B14449" t="str">
            <v/>
          </cell>
          <cell r="C14449">
            <v>0</v>
          </cell>
          <cell r="D14449" t="str">
            <v>Costo  Neto</v>
          </cell>
          <cell r="E14449">
            <v>0</v>
          </cell>
          <cell r="F14449" t="str">
            <v>Total D=A+B+C</v>
          </cell>
          <cell r="G14449">
            <v>0</v>
          </cell>
        </row>
        <row r="14451">
          <cell r="A14451" t="str">
            <v>ANALISIS DE PRECIOS</v>
          </cell>
          <cell r="B14451">
            <v>0</v>
          </cell>
          <cell r="C14451">
            <v>0</v>
          </cell>
          <cell r="D14451">
            <v>0</v>
          </cell>
          <cell r="E14451">
            <v>0</v>
          </cell>
          <cell r="F14451">
            <v>0</v>
          </cell>
          <cell r="G14451">
            <v>0</v>
          </cell>
        </row>
        <row r="14452">
          <cell r="A14452" t="str">
            <v>COMITENTE:</v>
          </cell>
          <cell r="B14452" t="str">
            <v>DIRECCIÓN DE ARQUITECTURA</v>
          </cell>
          <cell r="C14452">
            <v>0</v>
          </cell>
          <cell r="D14452">
            <v>0</v>
          </cell>
          <cell r="E14452">
            <v>0</v>
          </cell>
          <cell r="F14452">
            <v>0</v>
          </cell>
          <cell r="G14452">
            <v>0</v>
          </cell>
        </row>
        <row r="14453">
          <cell r="A14453" t="str">
            <v>CONTRATISTA:</v>
          </cell>
          <cell r="B14453" t="str">
            <v>FUNCIONALES SIGOP</v>
          </cell>
          <cell r="C14453">
            <v>0</v>
          </cell>
          <cell r="D14453">
            <v>0</v>
          </cell>
          <cell r="E14453">
            <v>0</v>
          </cell>
          <cell r="F14453">
            <v>0</v>
          </cell>
          <cell r="G14453">
            <v>0</v>
          </cell>
        </row>
        <row r="14454">
          <cell r="A14454" t="str">
            <v>OBRA:</v>
          </cell>
          <cell r="B14454" t="str">
            <v>PRUEBA PLANILLA DE MEDICION</v>
          </cell>
          <cell r="C14454">
            <v>0</v>
          </cell>
          <cell r="D14454">
            <v>0</v>
          </cell>
          <cell r="E14454">
            <v>0</v>
          </cell>
          <cell r="F14454" t="str">
            <v>PRECIOS A:</v>
          </cell>
          <cell r="G14454">
            <v>0</v>
          </cell>
        </row>
        <row r="14455">
          <cell r="A14455" t="str">
            <v>UBICACIÓN:</v>
          </cell>
          <cell r="B14455" t="str">
            <v>CENTRO CIVICO</v>
          </cell>
          <cell r="C14455">
            <v>0</v>
          </cell>
          <cell r="D14455">
            <v>0</v>
          </cell>
          <cell r="E14455">
            <v>0</v>
          </cell>
          <cell r="F14455">
            <v>0</v>
          </cell>
          <cell r="G14455">
            <v>0</v>
          </cell>
        </row>
        <row r="14456">
          <cell r="A14456" t="str">
            <v>RUBRO:</v>
          </cell>
          <cell r="B14456" t="str">
            <v/>
          </cell>
          <cell r="C14456" t="str">
            <v/>
          </cell>
          <cell r="D14456">
            <v>0</v>
          </cell>
          <cell r="E14456">
            <v>0</v>
          </cell>
          <cell r="F14456">
            <v>0</v>
          </cell>
          <cell r="G14456">
            <v>0</v>
          </cell>
        </row>
        <row r="14457">
          <cell r="A14457" t="str">
            <v>ITEM:</v>
          </cell>
          <cell r="B14457" t="str">
            <v/>
          </cell>
          <cell r="C14457" t="str">
            <v/>
          </cell>
          <cell r="D14457">
            <v>0</v>
          </cell>
          <cell r="E14457">
            <v>0</v>
          </cell>
          <cell r="F14457" t="str">
            <v>UNIDAD:</v>
          </cell>
          <cell r="G14457" t="str">
            <v/>
          </cell>
        </row>
        <row r="14458">
          <cell r="A14458">
            <v>0</v>
          </cell>
          <cell r="B14458">
            <v>0</v>
          </cell>
          <cell r="C14458">
            <v>0</v>
          </cell>
          <cell r="D14458">
            <v>0</v>
          </cell>
          <cell r="E14458">
            <v>0</v>
          </cell>
          <cell r="F14458">
            <v>0</v>
          </cell>
          <cell r="G14458">
            <v>0</v>
          </cell>
        </row>
        <row r="14459">
          <cell r="A14459" t="str">
            <v>DATOS REDETERMINACION</v>
          </cell>
          <cell r="B14459">
            <v>0</v>
          </cell>
          <cell r="C14459" t="str">
            <v>DESIGNACION</v>
          </cell>
          <cell r="D14459" t="str">
            <v>U</v>
          </cell>
          <cell r="E14459" t="str">
            <v>Cantidad</v>
          </cell>
          <cell r="F14459" t="str">
            <v>$ Unitarios</v>
          </cell>
          <cell r="G14459" t="str">
            <v>$ Parcial</v>
          </cell>
        </row>
        <row r="14460">
          <cell r="A14460" t="str">
            <v>CÓDIGO</v>
          </cell>
          <cell r="B14460" t="str">
            <v>DESCRIPCIÓN</v>
          </cell>
          <cell r="C14460">
            <v>0</v>
          </cell>
          <cell r="D14460">
            <v>0</v>
          </cell>
          <cell r="E14460">
            <v>0</v>
          </cell>
          <cell r="F14460">
            <v>0</v>
          </cell>
          <cell r="G14460">
            <v>0</v>
          </cell>
        </row>
        <row r="14461">
          <cell r="A14461">
            <v>0</v>
          </cell>
          <cell r="B14461">
            <v>0</v>
          </cell>
          <cell r="C14461" t="str">
            <v>A - MATERIALES</v>
          </cell>
          <cell r="D14461">
            <v>0</v>
          </cell>
          <cell r="E14461">
            <v>0</v>
          </cell>
          <cell r="F14461">
            <v>0</v>
          </cell>
          <cell r="G14461">
            <v>0</v>
          </cell>
        </row>
        <row r="14462">
          <cell r="A14462" t="str">
            <v/>
          </cell>
          <cell r="B14462" t="str">
            <v/>
          </cell>
          <cell r="C14462">
            <v>0</v>
          </cell>
          <cell r="D14462" t="str">
            <v/>
          </cell>
          <cell r="E14462">
            <v>0</v>
          </cell>
          <cell r="F14462">
            <v>0</v>
          </cell>
          <cell r="G14462">
            <v>0</v>
          </cell>
        </row>
        <row r="14463">
          <cell r="A14463" t="str">
            <v/>
          </cell>
          <cell r="B14463" t="str">
            <v/>
          </cell>
          <cell r="C14463">
            <v>0</v>
          </cell>
          <cell r="D14463" t="str">
            <v/>
          </cell>
          <cell r="E14463">
            <v>0</v>
          </cell>
          <cell r="F14463">
            <v>0</v>
          </cell>
          <cell r="G14463">
            <v>0</v>
          </cell>
        </row>
        <row r="14464">
          <cell r="A14464" t="str">
            <v/>
          </cell>
          <cell r="B14464" t="str">
            <v/>
          </cell>
          <cell r="C14464">
            <v>0</v>
          </cell>
          <cell r="D14464" t="str">
            <v/>
          </cell>
          <cell r="E14464">
            <v>0</v>
          </cell>
          <cell r="F14464">
            <v>0</v>
          </cell>
          <cell r="G14464">
            <v>0</v>
          </cell>
        </row>
        <row r="14465">
          <cell r="A14465" t="str">
            <v/>
          </cell>
          <cell r="B14465" t="str">
            <v/>
          </cell>
          <cell r="C14465">
            <v>0</v>
          </cell>
          <cell r="D14465" t="str">
            <v/>
          </cell>
          <cell r="E14465">
            <v>0</v>
          </cell>
          <cell r="F14465">
            <v>0</v>
          </cell>
          <cell r="G14465">
            <v>0</v>
          </cell>
        </row>
        <row r="14466">
          <cell r="A14466" t="str">
            <v/>
          </cell>
          <cell r="B14466" t="str">
            <v/>
          </cell>
          <cell r="C14466">
            <v>0</v>
          </cell>
          <cell r="D14466" t="str">
            <v/>
          </cell>
          <cell r="E14466">
            <v>0</v>
          </cell>
          <cell r="F14466">
            <v>0</v>
          </cell>
          <cell r="G14466">
            <v>0</v>
          </cell>
        </row>
        <row r="14467">
          <cell r="A14467" t="str">
            <v/>
          </cell>
          <cell r="B14467" t="str">
            <v/>
          </cell>
          <cell r="C14467">
            <v>0</v>
          </cell>
          <cell r="D14467" t="str">
            <v/>
          </cell>
          <cell r="E14467">
            <v>0</v>
          </cell>
          <cell r="F14467">
            <v>0</v>
          </cell>
          <cell r="G14467">
            <v>0</v>
          </cell>
        </row>
        <row r="14468">
          <cell r="A14468" t="str">
            <v/>
          </cell>
          <cell r="B14468" t="str">
            <v/>
          </cell>
          <cell r="C14468">
            <v>0</v>
          </cell>
          <cell r="D14468" t="str">
            <v/>
          </cell>
          <cell r="E14468">
            <v>0</v>
          </cell>
          <cell r="F14468">
            <v>0</v>
          </cell>
          <cell r="G14468">
            <v>0</v>
          </cell>
        </row>
        <row r="14469">
          <cell r="A14469" t="str">
            <v/>
          </cell>
          <cell r="B14469" t="str">
            <v/>
          </cell>
          <cell r="C14469">
            <v>0</v>
          </cell>
          <cell r="D14469" t="str">
            <v/>
          </cell>
          <cell r="E14469">
            <v>0</v>
          </cell>
          <cell r="F14469">
            <v>0</v>
          </cell>
          <cell r="G14469">
            <v>0</v>
          </cell>
        </row>
        <row r="14470">
          <cell r="A14470" t="str">
            <v/>
          </cell>
          <cell r="B14470" t="str">
            <v/>
          </cell>
          <cell r="C14470">
            <v>0</v>
          </cell>
          <cell r="D14470" t="str">
            <v/>
          </cell>
          <cell r="E14470">
            <v>0</v>
          </cell>
          <cell r="F14470">
            <v>0</v>
          </cell>
          <cell r="G14470">
            <v>0</v>
          </cell>
        </row>
        <row r="14471">
          <cell r="A14471" t="str">
            <v/>
          </cell>
          <cell r="B14471" t="str">
            <v/>
          </cell>
          <cell r="C14471">
            <v>0</v>
          </cell>
          <cell r="D14471" t="str">
            <v/>
          </cell>
          <cell r="E14471">
            <v>0</v>
          </cell>
          <cell r="F14471">
            <v>0</v>
          </cell>
          <cell r="G14471">
            <v>0</v>
          </cell>
        </row>
        <row r="14472">
          <cell r="A14472" t="str">
            <v/>
          </cell>
          <cell r="B14472" t="str">
            <v/>
          </cell>
          <cell r="C14472">
            <v>0</v>
          </cell>
          <cell r="D14472" t="str">
            <v/>
          </cell>
          <cell r="E14472">
            <v>0</v>
          </cell>
          <cell r="F14472">
            <v>0</v>
          </cell>
          <cell r="G14472">
            <v>0</v>
          </cell>
        </row>
        <row r="14473">
          <cell r="A14473" t="str">
            <v/>
          </cell>
          <cell r="B14473" t="str">
            <v/>
          </cell>
          <cell r="C14473">
            <v>0</v>
          </cell>
          <cell r="D14473" t="str">
            <v/>
          </cell>
          <cell r="E14473">
            <v>0</v>
          </cell>
          <cell r="F14473">
            <v>0</v>
          </cell>
          <cell r="G14473">
            <v>0</v>
          </cell>
        </row>
        <row r="14474">
          <cell r="A14474" t="str">
            <v/>
          </cell>
          <cell r="B14474" t="str">
            <v/>
          </cell>
          <cell r="C14474">
            <v>0</v>
          </cell>
          <cell r="D14474" t="str">
            <v/>
          </cell>
          <cell r="E14474">
            <v>0</v>
          </cell>
          <cell r="F14474">
            <v>0</v>
          </cell>
          <cell r="G14474">
            <v>0</v>
          </cell>
        </row>
        <row r="14475">
          <cell r="A14475" t="str">
            <v/>
          </cell>
          <cell r="B14475" t="str">
            <v/>
          </cell>
          <cell r="C14475">
            <v>0</v>
          </cell>
          <cell r="D14475" t="str">
            <v/>
          </cell>
          <cell r="E14475">
            <v>0</v>
          </cell>
          <cell r="F14475">
            <v>0</v>
          </cell>
          <cell r="G14475">
            <v>0</v>
          </cell>
        </row>
        <row r="14476">
          <cell r="A14476">
            <v>0</v>
          </cell>
          <cell r="B14476">
            <v>0</v>
          </cell>
          <cell r="C14476">
            <v>0</v>
          </cell>
          <cell r="D14476">
            <v>0</v>
          </cell>
          <cell r="E14476">
            <v>0</v>
          </cell>
          <cell r="F14476" t="str">
            <v>Total A</v>
          </cell>
          <cell r="G14476">
            <v>0</v>
          </cell>
        </row>
        <row r="14477">
          <cell r="A14477">
            <v>0</v>
          </cell>
          <cell r="B14477">
            <v>0</v>
          </cell>
          <cell r="C14477" t="str">
            <v>B - MANO DE OBRA</v>
          </cell>
          <cell r="D14477">
            <v>0</v>
          </cell>
          <cell r="E14477">
            <v>0</v>
          </cell>
          <cell r="F14477">
            <v>0</v>
          </cell>
          <cell r="G14477">
            <v>0</v>
          </cell>
        </row>
        <row r="14478">
          <cell r="A14478" t="str">
            <v/>
          </cell>
          <cell r="B14478">
            <v>0</v>
          </cell>
          <cell r="C14478">
            <v>0</v>
          </cell>
          <cell r="D14478" t="str">
            <v/>
          </cell>
          <cell r="E14478">
            <v>0</v>
          </cell>
          <cell r="F14478">
            <v>0</v>
          </cell>
          <cell r="G14478">
            <v>0</v>
          </cell>
        </row>
        <row r="14479">
          <cell r="A14479" t="str">
            <v/>
          </cell>
          <cell r="B14479">
            <v>0</v>
          </cell>
          <cell r="C14479">
            <v>0</v>
          </cell>
          <cell r="D14479" t="str">
            <v/>
          </cell>
          <cell r="E14479">
            <v>0</v>
          </cell>
          <cell r="F14479">
            <v>0</v>
          </cell>
          <cell r="G14479">
            <v>0</v>
          </cell>
        </row>
        <row r="14480">
          <cell r="A14480" t="str">
            <v/>
          </cell>
          <cell r="B14480">
            <v>0</v>
          </cell>
          <cell r="C14480">
            <v>0</v>
          </cell>
          <cell r="D14480" t="str">
            <v/>
          </cell>
          <cell r="E14480">
            <v>0</v>
          </cell>
          <cell r="F14480">
            <v>0</v>
          </cell>
          <cell r="G14480">
            <v>0</v>
          </cell>
        </row>
        <row r="14481">
          <cell r="A14481" t="str">
            <v/>
          </cell>
          <cell r="B14481">
            <v>0</v>
          </cell>
          <cell r="C14481">
            <v>0</v>
          </cell>
          <cell r="D14481" t="str">
            <v/>
          </cell>
          <cell r="E14481">
            <v>0</v>
          </cell>
          <cell r="F14481">
            <v>0</v>
          </cell>
          <cell r="G14481">
            <v>0</v>
          </cell>
        </row>
        <row r="14482">
          <cell r="A14482" t="str">
            <v/>
          </cell>
          <cell r="B14482">
            <v>0</v>
          </cell>
          <cell r="C14482">
            <v>0</v>
          </cell>
          <cell r="D14482" t="str">
            <v/>
          </cell>
          <cell r="E14482">
            <v>0</v>
          </cell>
          <cell r="F14482">
            <v>0</v>
          </cell>
          <cell r="G14482">
            <v>0</v>
          </cell>
        </row>
        <row r="14483">
          <cell r="A14483" t="str">
            <v/>
          </cell>
          <cell r="B14483">
            <v>0</v>
          </cell>
          <cell r="C14483">
            <v>0</v>
          </cell>
          <cell r="D14483" t="str">
            <v/>
          </cell>
          <cell r="E14483">
            <v>0</v>
          </cell>
          <cell r="F14483">
            <v>0</v>
          </cell>
          <cell r="G14483">
            <v>0</v>
          </cell>
        </row>
        <row r="14484">
          <cell r="A14484" t="str">
            <v/>
          </cell>
          <cell r="B14484">
            <v>0</v>
          </cell>
          <cell r="C14484">
            <v>0</v>
          </cell>
          <cell r="D14484" t="str">
            <v/>
          </cell>
          <cell r="E14484">
            <v>0</v>
          </cell>
          <cell r="F14484">
            <v>0</v>
          </cell>
          <cell r="G14484">
            <v>0</v>
          </cell>
        </row>
        <row r="14485">
          <cell r="A14485" t="str">
            <v/>
          </cell>
          <cell r="B14485">
            <v>0</v>
          </cell>
          <cell r="C14485">
            <v>0</v>
          </cell>
          <cell r="D14485" t="str">
            <v/>
          </cell>
          <cell r="E14485">
            <v>0</v>
          </cell>
          <cell r="F14485">
            <v>0</v>
          </cell>
          <cell r="G14485">
            <v>0</v>
          </cell>
        </row>
        <row r="14486">
          <cell r="A14486">
            <v>0</v>
          </cell>
          <cell r="B14486">
            <v>0</v>
          </cell>
          <cell r="C14486">
            <v>0</v>
          </cell>
          <cell r="D14486">
            <v>0</v>
          </cell>
          <cell r="E14486">
            <v>0</v>
          </cell>
          <cell r="F14486" t="str">
            <v>Total B</v>
          </cell>
          <cell r="G14486">
            <v>0</v>
          </cell>
        </row>
        <row r="14487">
          <cell r="A14487">
            <v>0</v>
          </cell>
          <cell r="B14487">
            <v>0</v>
          </cell>
          <cell r="C14487" t="str">
            <v>C - EQUIPOS</v>
          </cell>
          <cell r="D14487">
            <v>0</v>
          </cell>
          <cell r="E14487">
            <v>0</v>
          </cell>
          <cell r="F14487">
            <v>0</v>
          </cell>
          <cell r="G14487">
            <v>0</v>
          </cell>
        </row>
        <row r="14488">
          <cell r="A14488" t="str">
            <v/>
          </cell>
          <cell r="B14488" t="str">
            <v/>
          </cell>
          <cell r="C14488">
            <v>0</v>
          </cell>
          <cell r="D14488" t="str">
            <v/>
          </cell>
          <cell r="E14488">
            <v>0</v>
          </cell>
          <cell r="F14488">
            <v>0</v>
          </cell>
          <cell r="G14488">
            <v>0</v>
          </cell>
        </row>
        <row r="14489">
          <cell r="A14489" t="str">
            <v/>
          </cell>
          <cell r="B14489" t="str">
            <v/>
          </cell>
          <cell r="C14489">
            <v>0</v>
          </cell>
          <cell r="D14489" t="str">
            <v/>
          </cell>
          <cell r="E14489">
            <v>0</v>
          </cell>
          <cell r="F14489">
            <v>0</v>
          </cell>
          <cell r="G14489">
            <v>0</v>
          </cell>
        </row>
        <row r="14490">
          <cell r="A14490" t="str">
            <v/>
          </cell>
          <cell r="B14490" t="str">
            <v/>
          </cell>
          <cell r="C14490">
            <v>0</v>
          </cell>
          <cell r="D14490" t="str">
            <v/>
          </cell>
          <cell r="E14490">
            <v>0</v>
          </cell>
          <cell r="F14490">
            <v>0</v>
          </cell>
          <cell r="G14490">
            <v>0</v>
          </cell>
        </row>
        <row r="14491">
          <cell r="A14491" t="str">
            <v/>
          </cell>
          <cell r="B14491" t="str">
            <v/>
          </cell>
          <cell r="C14491">
            <v>0</v>
          </cell>
          <cell r="D14491" t="str">
            <v/>
          </cell>
          <cell r="E14491">
            <v>0</v>
          </cell>
          <cell r="F14491">
            <v>0</v>
          </cell>
          <cell r="G14491">
            <v>0</v>
          </cell>
        </row>
        <row r="14492">
          <cell r="A14492" t="str">
            <v/>
          </cell>
          <cell r="B14492" t="str">
            <v/>
          </cell>
          <cell r="C14492">
            <v>0</v>
          </cell>
          <cell r="D14492" t="str">
            <v/>
          </cell>
          <cell r="E14492">
            <v>0</v>
          </cell>
          <cell r="F14492">
            <v>0</v>
          </cell>
          <cell r="G14492">
            <v>0</v>
          </cell>
        </row>
        <row r="14493">
          <cell r="A14493" t="str">
            <v/>
          </cell>
          <cell r="B14493" t="str">
            <v/>
          </cell>
          <cell r="C14493">
            <v>0</v>
          </cell>
          <cell r="D14493" t="str">
            <v/>
          </cell>
          <cell r="E14493">
            <v>0</v>
          </cell>
          <cell r="F14493">
            <v>0</v>
          </cell>
          <cell r="G14493">
            <v>0</v>
          </cell>
        </row>
        <row r="14494">
          <cell r="A14494" t="str">
            <v/>
          </cell>
          <cell r="B14494" t="str">
            <v/>
          </cell>
          <cell r="C14494">
            <v>0</v>
          </cell>
          <cell r="D14494" t="str">
            <v/>
          </cell>
          <cell r="E14494">
            <v>0</v>
          </cell>
          <cell r="F14494">
            <v>0</v>
          </cell>
          <cell r="G14494">
            <v>0</v>
          </cell>
        </row>
        <row r="14495">
          <cell r="A14495" t="str">
            <v/>
          </cell>
          <cell r="B14495" t="str">
            <v/>
          </cell>
          <cell r="C14495">
            <v>0</v>
          </cell>
          <cell r="D14495" t="str">
            <v/>
          </cell>
          <cell r="E14495">
            <v>0</v>
          </cell>
          <cell r="F14495">
            <v>0</v>
          </cell>
          <cell r="G14495">
            <v>0</v>
          </cell>
        </row>
        <row r="14496">
          <cell r="A14496" t="str">
            <v/>
          </cell>
          <cell r="B14496" t="str">
            <v/>
          </cell>
          <cell r="C14496">
            <v>0</v>
          </cell>
          <cell r="D14496" t="str">
            <v/>
          </cell>
          <cell r="E14496">
            <v>0</v>
          </cell>
          <cell r="F14496">
            <v>0</v>
          </cell>
          <cell r="G14496">
            <v>0</v>
          </cell>
        </row>
        <row r="14497">
          <cell r="A14497">
            <v>0</v>
          </cell>
          <cell r="B14497">
            <v>0</v>
          </cell>
          <cell r="C14497">
            <v>0</v>
          </cell>
          <cell r="D14497">
            <v>0</v>
          </cell>
          <cell r="E14497">
            <v>0</v>
          </cell>
          <cell r="F14497" t="str">
            <v>Total C</v>
          </cell>
          <cell r="G14497">
            <v>0</v>
          </cell>
        </row>
        <row r="14498">
          <cell r="A14498">
            <v>0</v>
          </cell>
          <cell r="B14498">
            <v>0</v>
          </cell>
          <cell r="C14498">
            <v>0</v>
          </cell>
          <cell r="D14498">
            <v>0</v>
          </cell>
          <cell r="E14498">
            <v>0</v>
          </cell>
          <cell r="F14498">
            <v>0</v>
          </cell>
          <cell r="G14498">
            <v>0</v>
          </cell>
        </row>
        <row r="14499">
          <cell r="A14499" t="str">
            <v/>
          </cell>
          <cell r="B14499" t="str">
            <v/>
          </cell>
          <cell r="C14499">
            <v>0</v>
          </cell>
          <cell r="D14499" t="str">
            <v>Costo  Neto</v>
          </cell>
          <cell r="E14499">
            <v>0</v>
          </cell>
          <cell r="F14499" t="str">
            <v>Total D=A+B+C</v>
          </cell>
          <cell r="G14499">
            <v>0</v>
          </cell>
        </row>
        <row r="14501">
          <cell r="A14501" t="str">
            <v>ANALISIS DE PRECIOS</v>
          </cell>
          <cell r="B14501">
            <v>0</v>
          </cell>
          <cell r="C14501">
            <v>0</v>
          </cell>
          <cell r="D14501">
            <v>0</v>
          </cell>
          <cell r="E14501">
            <v>0</v>
          </cell>
          <cell r="F14501">
            <v>0</v>
          </cell>
          <cell r="G14501">
            <v>0</v>
          </cell>
        </row>
        <row r="14502">
          <cell r="A14502" t="str">
            <v>COMITENTE:</v>
          </cell>
          <cell r="B14502" t="str">
            <v>DIRECCIÓN DE ARQUITECTURA</v>
          </cell>
          <cell r="C14502">
            <v>0</v>
          </cell>
          <cell r="D14502">
            <v>0</v>
          </cell>
          <cell r="E14502">
            <v>0</v>
          </cell>
          <cell r="F14502">
            <v>0</v>
          </cell>
          <cell r="G14502">
            <v>0</v>
          </cell>
        </row>
        <row r="14503">
          <cell r="A14503" t="str">
            <v>CONTRATISTA:</v>
          </cell>
          <cell r="B14503" t="str">
            <v>FUNCIONALES SIGOP</v>
          </cell>
          <cell r="C14503">
            <v>0</v>
          </cell>
          <cell r="D14503">
            <v>0</v>
          </cell>
          <cell r="E14503">
            <v>0</v>
          </cell>
          <cell r="F14503">
            <v>0</v>
          </cell>
          <cell r="G14503">
            <v>0</v>
          </cell>
        </row>
        <row r="14504">
          <cell r="A14504" t="str">
            <v>OBRA:</v>
          </cell>
          <cell r="B14504" t="str">
            <v>PRUEBA PLANILLA DE MEDICION</v>
          </cell>
          <cell r="C14504">
            <v>0</v>
          </cell>
          <cell r="D14504">
            <v>0</v>
          </cell>
          <cell r="E14504">
            <v>0</v>
          </cell>
          <cell r="F14504" t="str">
            <v>PRECIOS A:</v>
          </cell>
          <cell r="G14504">
            <v>0</v>
          </cell>
        </row>
        <row r="14505">
          <cell r="A14505" t="str">
            <v>UBICACIÓN:</v>
          </cell>
          <cell r="B14505" t="str">
            <v>CENTRO CIVICO</v>
          </cell>
          <cell r="C14505">
            <v>0</v>
          </cell>
          <cell r="D14505">
            <v>0</v>
          </cell>
          <cell r="E14505">
            <v>0</v>
          </cell>
          <cell r="F14505">
            <v>0</v>
          </cell>
          <cell r="G14505">
            <v>0</v>
          </cell>
        </row>
        <row r="14506">
          <cell r="A14506" t="str">
            <v>RUBRO:</v>
          </cell>
          <cell r="B14506" t="str">
            <v/>
          </cell>
          <cell r="C14506" t="str">
            <v/>
          </cell>
          <cell r="D14506">
            <v>0</v>
          </cell>
          <cell r="E14506">
            <v>0</v>
          </cell>
          <cell r="F14506">
            <v>0</v>
          </cell>
          <cell r="G14506">
            <v>0</v>
          </cell>
        </row>
        <row r="14507">
          <cell r="A14507" t="str">
            <v>ITEM:</v>
          </cell>
          <cell r="B14507" t="str">
            <v/>
          </cell>
          <cell r="C14507" t="str">
            <v/>
          </cell>
          <cell r="D14507">
            <v>0</v>
          </cell>
          <cell r="E14507">
            <v>0</v>
          </cell>
          <cell r="F14507" t="str">
            <v>UNIDAD:</v>
          </cell>
          <cell r="G14507" t="str">
            <v/>
          </cell>
        </row>
        <row r="14508">
          <cell r="A14508">
            <v>0</v>
          </cell>
          <cell r="B14508">
            <v>0</v>
          </cell>
          <cell r="C14508">
            <v>0</v>
          </cell>
          <cell r="D14508">
            <v>0</v>
          </cell>
          <cell r="E14508">
            <v>0</v>
          </cell>
          <cell r="F14508">
            <v>0</v>
          </cell>
          <cell r="G14508">
            <v>0</v>
          </cell>
        </row>
        <row r="14509">
          <cell r="A14509" t="str">
            <v>DATOS REDETERMINACION</v>
          </cell>
          <cell r="B14509">
            <v>0</v>
          </cell>
          <cell r="C14509" t="str">
            <v>DESIGNACION</v>
          </cell>
          <cell r="D14509" t="str">
            <v>U</v>
          </cell>
          <cell r="E14509" t="str">
            <v>Cantidad</v>
          </cell>
          <cell r="F14509" t="str">
            <v>$ Unitarios</v>
          </cell>
          <cell r="G14509" t="str">
            <v>$ Parcial</v>
          </cell>
        </row>
        <row r="14510">
          <cell r="A14510" t="str">
            <v>CÓDIGO</v>
          </cell>
          <cell r="B14510" t="str">
            <v>DESCRIPCIÓN</v>
          </cell>
          <cell r="C14510">
            <v>0</v>
          </cell>
          <cell r="D14510">
            <v>0</v>
          </cell>
          <cell r="E14510">
            <v>0</v>
          </cell>
          <cell r="F14510">
            <v>0</v>
          </cell>
          <cell r="G14510">
            <v>0</v>
          </cell>
        </row>
        <row r="14511">
          <cell r="A14511">
            <v>0</v>
          </cell>
          <cell r="B14511">
            <v>0</v>
          </cell>
          <cell r="C14511" t="str">
            <v>A - MATERIALES</v>
          </cell>
          <cell r="D14511">
            <v>0</v>
          </cell>
          <cell r="E14511">
            <v>0</v>
          </cell>
          <cell r="F14511">
            <v>0</v>
          </cell>
          <cell r="G14511">
            <v>0</v>
          </cell>
        </row>
        <row r="14512">
          <cell r="A14512" t="str">
            <v/>
          </cell>
          <cell r="B14512" t="str">
            <v/>
          </cell>
          <cell r="C14512">
            <v>0</v>
          </cell>
          <cell r="D14512" t="str">
            <v/>
          </cell>
          <cell r="E14512">
            <v>0</v>
          </cell>
          <cell r="F14512">
            <v>0</v>
          </cell>
          <cell r="G14512">
            <v>0</v>
          </cell>
        </row>
        <row r="14513">
          <cell r="A14513" t="str">
            <v/>
          </cell>
          <cell r="B14513" t="str">
            <v/>
          </cell>
          <cell r="C14513">
            <v>0</v>
          </cell>
          <cell r="D14513" t="str">
            <v/>
          </cell>
          <cell r="E14513">
            <v>0</v>
          </cell>
          <cell r="F14513">
            <v>0</v>
          </cell>
          <cell r="G14513">
            <v>0</v>
          </cell>
        </row>
        <row r="14514">
          <cell r="A14514" t="str">
            <v/>
          </cell>
          <cell r="B14514" t="str">
            <v/>
          </cell>
          <cell r="C14514">
            <v>0</v>
          </cell>
          <cell r="D14514" t="str">
            <v/>
          </cell>
          <cell r="E14514">
            <v>0</v>
          </cell>
          <cell r="F14514">
            <v>0</v>
          </cell>
          <cell r="G14514">
            <v>0</v>
          </cell>
        </row>
        <row r="14515">
          <cell r="A14515" t="str">
            <v/>
          </cell>
          <cell r="B14515" t="str">
            <v/>
          </cell>
          <cell r="C14515">
            <v>0</v>
          </cell>
          <cell r="D14515" t="str">
            <v/>
          </cell>
          <cell r="E14515">
            <v>0</v>
          </cell>
          <cell r="F14515">
            <v>0</v>
          </cell>
          <cell r="G14515">
            <v>0</v>
          </cell>
        </row>
        <row r="14516">
          <cell r="A14516" t="str">
            <v/>
          </cell>
          <cell r="B14516" t="str">
            <v/>
          </cell>
          <cell r="C14516">
            <v>0</v>
          </cell>
          <cell r="D14516" t="str">
            <v/>
          </cell>
          <cell r="E14516">
            <v>0</v>
          </cell>
          <cell r="F14516">
            <v>0</v>
          </cell>
          <cell r="G14516">
            <v>0</v>
          </cell>
        </row>
        <row r="14517">
          <cell r="A14517" t="str">
            <v/>
          </cell>
          <cell r="B14517" t="str">
            <v/>
          </cell>
          <cell r="C14517">
            <v>0</v>
          </cell>
          <cell r="D14517" t="str">
            <v/>
          </cell>
          <cell r="E14517">
            <v>0</v>
          </cell>
          <cell r="F14517">
            <v>0</v>
          </cell>
          <cell r="G14517">
            <v>0</v>
          </cell>
        </row>
        <row r="14518">
          <cell r="A14518" t="str">
            <v/>
          </cell>
          <cell r="B14518" t="str">
            <v/>
          </cell>
          <cell r="C14518">
            <v>0</v>
          </cell>
          <cell r="D14518" t="str">
            <v/>
          </cell>
          <cell r="E14518">
            <v>0</v>
          </cell>
          <cell r="F14518">
            <v>0</v>
          </cell>
          <cell r="G14518">
            <v>0</v>
          </cell>
        </row>
        <row r="14519">
          <cell r="A14519" t="str">
            <v/>
          </cell>
          <cell r="B14519" t="str">
            <v/>
          </cell>
          <cell r="C14519">
            <v>0</v>
          </cell>
          <cell r="D14519" t="str">
            <v/>
          </cell>
          <cell r="E14519">
            <v>0</v>
          </cell>
          <cell r="F14519">
            <v>0</v>
          </cell>
          <cell r="G14519">
            <v>0</v>
          </cell>
        </row>
        <row r="14520">
          <cell r="A14520" t="str">
            <v/>
          </cell>
          <cell r="B14520" t="str">
            <v/>
          </cell>
          <cell r="C14520">
            <v>0</v>
          </cell>
          <cell r="D14520" t="str">
            <v/>
          </cell>
          <cell r="E14520">
            <v>0</v>
          </cell>
          <cell r="F14520">
            <v>0</v>
          </cell>
          <cell r="G14520">
            <v>0</v>
          </cell>
        </row>
        <row r="14521">
          <cell r="A14521" t="str">
            <v/>
          </cell>
          <cell r="B14521" t="str">
            <v/>
          </cell>
          <cell r="C14521">
            <v>0</v>
          </cell>
          <cell r="D14521" t="str">
            <v/>
          </cell>
          <cell r="E14521">
            <v>0</v>
          </cell>
          <cell r="F14521">
            <v>0</v>
          </cell>
          <cell r="G14521">
            <v>0</v>
          </cell>
        </row>
        <row r="14522">
          <cell r="A14522" t="str">
            <v/>
          </cell>
          <cell r="B14522" t="str">
            <v/>
          </cell>
          <cell r="C14522">
            <v>0</v>
          </cell>
          <cell r="D14522" t="str">
            <v/>
          </cell>
          <cell r="E14522">
            <v>0</v>
          </cell>
          <cell r="F14522">
            <v>0</v>
          </cell>
          <cell r="G14522">
            <v>0</v>
          </cell>
        </row>
        <row r="14523">
          <cell r="A14523" t="str">
            <v/>
          </cell>
          <cell r="B14523" t="str">
            <v/>
          </cell>
          <cell r="C14523">
            <v>0</v>
          </cell>
          <cell r="D14523" t="str">
            <v/>
          </cell>
          <cell r="E14523">
            <v>0</v>
          </cell>
          <cell r="F14523">
            <v>0</v>
          </cell>
          <cell r="G14523">
            <v>0</v>
          </cell>
        </row>
        <row r="14524">
          <cell r="A14524" t="str">
            <v/>
          </cell>
          <cell r="B14524" t="str">
            <v/>
          </cell>
          <cell r="C14524">
            <v>0</v>
          </cell>
          <cell r="D14524" t="str">
            <v/>
          </cell>
          <cell r="E14524">
            <v>0</v>
          </cell>
          <cell r="F14524">
            <v>0</v>
          </cell>
          <cell r="G14524">
            <v>0</v>
          </cell>
        </row>
        <row r="14525">
          <cell r="A14525" t="str">
            <v/>
          </cell>
          <cell r="B14525" t="str">
            <v/>
          </cell>
          <cell r="C14525">
            <v>0</v>
          </cell>
          <cell r="D14525" t="str">
            <v/>
          </cell>
          <cell r="E14525">
            <v>0</v>
          </cell>
          <cell r="F14525">
            <v>0</v>
          </cell>
          <cell r="G14525">
            <v>0</v>
          </cell>
        </row>
        <row r="14526">
          <cell r="A14526">
            <v>0</v>
          </cell>
          <cell r="B14526">
            <v>0</v>
          </cell>
          <cell r="C14526">
            <v>0</v>
          </cell>
          <cell r="D14526">
            <v>0</v>
          </cell>
          <cell r="E14526">
            <v>0</v>
          </cell>
          <cell r="F14526" t="str">
            <v>Total A</v>
          </cell>
          <cell r="G14526">
            <v>0</v>
          </cell>
        </row>
        <row r="14527">
          <cell r="A14527">
            <v>0</v>
          </cell>
          <cell r="B14527">
            <v>0</v>
          </cell>
          <cell r="C14527" t="str">
            <v>B - MANO DE OBRA</v>
          </cell>
          <cell r="D14527">
            <v>0</v>
          </cell>
          <cell r="E14527">
            <v>0</v>
          </cell>
          <cell r="F14527">
            <v>0</v>
          </cell>
          <cell r="G14527">
            <v>0</v>
          </cell>
        </row>
        <row r="14528">
          <cell r="A14528" t="str">
            <v/>
          </cell>
          <cell r="B14528">
            <v>0</v>
          </cell>
          <cell r="C14528">
            <v>0</v>
          </cell>
          <cell r="D14528" t="str">
            <v/>
          </cell>
          <cell r="E14528">
            <v>0</v>
          </cell>
          <cell r="F14528">
            <v>0</v>
          </cell>
          <cell r="G14528">
            <v>0</v>
          </cell>
        </row>
        <row r="14529">
          <cell r="A14529" t="str">
            <v/>
          </cell>
          <cell r="B14529">
            <v>0</v>
          </cell>
          <cell r="C14529">
            <v>0</v>
          </cell>
          <cell r="D14529" t="str">
            <v/>
          </cell>
          <cell r="E14529">
            <v>0</v>
          </cell>
          <cell r="F14529">
            <v>0</v>
          </cell>
          <cell r="G14529">
            <v>0</v>
          </cell>
        </row>
        <row r="14530">
          <cell r="A14530" t="str">
            <v/>
          </cell>
          <cell r="B14530">
            <v>0</v>
          </cell>
          <cell r="C14530">
            <v>0</v>
          </cell>
          <cell r="D14530" t="str">
            <v/>
          </cell>
          <cell r="E14530">
            <v>0</v>
          </cell>
          <cell r="F14530">
            <v>0</v>
          </cell>
          <cell r="G14530">
            <v>0</v>
          </cell>
        </row>
        <row r="14531">
          <cell r="A14531" t="str">
            <v/>
          </cell>
          <cell r="B14531">
            <v>0</v>
          </cell>
          <cell r="C14531">
            <v>0</v>
          </cell>
          <cell r="D14531" t="str">
            <v/>
          </cell>
          <cell r="E14531">
            <v>0</v>
          </cell>
          <cell r="F14531">
            <v>0</v>
          </cell>
          <cell r="G14531">
            <v>0</v>
          </cell>
        </row>
        <row r="14532">
          <cell r="A14532" t="str">
            <v/>
          </cell>
          <cell r="B14532">
            <v>0</v>
          </cell>
          <cell r="C14532">
            <v>0</v>
          </cell>
          <cell r="D14532" t="str">
            <v/>
          </cell>
          <cell r="E14532">
            <v>0</v>
          </cell>
          <cell r="F14532">
            <v>0</v>
          </cell>
          <cell r="G14532">
            <v>0</v>
          </cell>
        </row>
        <row r="14533">
          <cell r="A14533" t="str">
            <v/>
          </cell>
          <cell r="B14533">
            <v>0</v>
          </cell>
          <cell r="C14533">
            <v>0</v>
          </cell>
          <cell r="D14533" t="str">
            <v/>
          </cell>
          <cell r="E14533">
            <v>0</v>
          </cell>
          <cell r="F14533">
            <v>0</v>
          </cell>
          <cell r="G14533">
            <v>0</v>
          </cell>
        </row>
        <row r="14534">
          <cell r="A14534" t="str">
            <v/>
          </cell>
          <cell r="B14534">
            <v>0</v>
          </cell>
          <cell r="C14534">
            <v>0</v>
          </cell>
          <cell r="D14534" t="str">
            <v/>
          </cell>
          <cell r="E14534">
            <v>0</v>
          </cell>
          <cell r="F14534">
            <v>0</v>
          </cell>
          <cell r="G14534">
            <v>0</v>
          </cell>
        </row>
        <row r="14535">
          <cell r="A14535" t="str">
            <v/>
          </cell>
          <cell r="B14535">
            <v>0</v>
          </cell>
          <cell r="C14535">
            <v>0</v>
          </cell>
          <cell r="D14535" t="str">
            <v/>
          </cell>
          <cell r="E14535">
            <v>0</v>
          </cell>
          <cell r="F14535">
            <v>0</v>
          </cell>
          <cell r="G14535">
            <v>0</v>
          </cell>
        </row>
        <row r="14536">
          <cell r="A14536">
            <v>0</v>
          </cell>
          <cell r="B14536">
            <v>0</v>
          </cell>
          <cell r="C14536">
            <v>0</v>
          </cell>
          <cell r="D14536">
            <v>0</v>
          </cell>
          <cell r="E14536">
            <v>0</v>
          </cell>
          <cell r="F14536" t="str">
            <v>Total B</v>
          </cell>
          <cell r="G14536">
            <v>0</v>
          </cell>
        </row>
        <row r="14537">
          <cell r="A14537">
            <v>0</v>
          </cell>
          <cell r="B14537">
            <v>0</v>
          </cell>
          <cell r="C14537" t="str">
            <v>C - EQUIPOS</v>
          </cell>
          <cell r="D14537">
            <v>0</v>
          </cell>
          <cell r="E14537">
            <v>0</v>
          </cell>
          <cell r="F14537">
            <v>0</v>
          </cell>
          <cell r="G14537">
            <v>0</v>
          </cell>
        </row>
        <row r="14538">
          <cell r="A14538" t="str">
            <v/>
          </cell>
          <cell r="B14538" t="str">
            <v/>
          </cell>
          <cell r="C14538">
            <v>0</v>
          </cell>
          <cell r="D14538" t="str">
            <v/>
          </cell>
          <cell r="E14538">
            <v>0</v>
          </cell>
          <cell r="F14538">
            <v>0</v>
          </cell>
          <cell r="G14538">
            <v>0</v>
          </cell>
        </row>
        <row r="14539">
          <cell r="A14539" t="str">
            <v/>
          </cell>
          <cell r="B14539" t="str">
            <v/>
          </cell>
          <cell r="C14539">
            <v>0</v>
          </cell>
          <cell r="D14539" t="str">
            <v/>
          </cell>
          <cell r="E14539">
            <v>0</v>
          </cell>
          <cell r="F14539">
            <v>0</v>
          </cell>
          <cell r="G14539">
            <v>0</v>
          </cell>
        </row>
        <row r="14540">
          <cell r="A14540" t="str">
            <v/>
          </cell>
          <cell r="B14540" t="str">
            <v/>
          </cell>
          <cell r="C14540">
            <v>0</v>
          </cell>
          <cell r="D14540" t="str">
            <v/>
          </cell>
          <cell r="E14540">
            <v>0</v>
          </cell>
          <cell r="F14540">
            <v>0</v>
          </cell>
          <cell r="G14540">
            <v>0</v>
          </cell>
        </row>
        <row r="14541">
          <cell r="A14541" t="str">
            <v/>
          </cell>
          <cell r="B14541" t="str">
            <v/>
          </cell>
          <cell r="C14541">
            <v>0</v>
          </cell>
          <cell r="D14541" t="str">
            <v/>
          </cell>
          <cell r="E14541">
            <v>0</v>
          </cell>
          <cell r="F14541">
            <v>0</v>
          </cell>
          <cell r="G14541">
            <v>0</v>
          </cell>
        </row>
        <row r="14542">
          <cell r="A14542" t="str">
            <v/>
          </cell>
          <cell r="B14542" t="str">
            <v/>
          </cell>
          <cell r="C14542">
            <v>0</v>
          </cell>
          <cell r="D14542" t="str">
            <v/>
          </cell>
          <cell r="E14542">
            <v>0</v>
          </cell>
          <cell r="F14542">
            <v>0</v>
          </cell>
          <cell r="G14542">
            <v>0</v>
          </cell>
        </row>
        <row r="14543">
          <cell r="A14543" t="str">
            <v/>
          </cell>
          <cell r="B14543" t="str">
            <v/>
          </cell>
          <cell r="C14543">
            <v>0</v>
          </cell>
          <cell r="D14543" t="str">
            <v/>
          </cell>
          <cell r="E14543">
            <v>0</v>
          </cell>
          <cell r="F14543">
            <v>0</v>
          </cell>
          <cell r="G14543">
            <v>0</v>
          </cell>
        </row>
        <row r="14544">
          <cell r="A14544" t="str">
            <v/>
          </cell>
          <cell r="B14544" t="str">
            <v/>
          </cell>
          <cell r="C14544">
            <v>0</v>
          </cell>
          <cell r="D14544" t="str">
            <v/>
          </cell>
          <cell r="E14544">
            <v>0</v>
          </cell>
          <cell r="F14544">
            <v>0</v>
          </cell>
          <cell r="G14544">
            <v>0</v>
          </cell>
        </row>
        <row r="14545">
          <cell r="A14545" t="str">
            <v/>
          </cell>
          <cell r="B14545" t="str">
            <v/>
          </cell>
          <cell r="C14545">
            <v>0</v>
          </cell>
          <cell r="D14545" t="str">
            <v/>
          </cell>
          <cell r="E14545">
            <v>0</v>
          </cell>
          <cell r="F14545">
            <v>0</v>
          </cell>
          <cell r="G14545">
            <v>0</v>
          </cell>
        </row>
        <row r="14546">
          <cell r="A14546" t="str">
            <v/>
          </cell>
          <cell r="B14546" t="str">
            <v/>
          </cell>
          <cell r="C14546">
            <v>0</v>
          </cell>
          <cell r="D14546" t="str">
            <v/>
          </cell>
          <cell r="E14546">
            <v>0</v>
          </cell>
          <cell r="F14546">
            <v>0</v>
          </cell>
          <cell r="G14546">
            <v>0</v>
          </cell>
        </row>
        <row r="14547">
          <cell r="A14547">
            <v>0</v>
          </cell>
          <cell r="B14547">
            <v>0</v>
          </cell>
          <cell r="C14547">
            <v>0</v>
          </cell>
          <cell r="D14547">
            <v>0</v>
          </cell>
          <cell r="E14547">
            <v>0</v>
          </cell>
          <cell r="F14547" t="str">
            <v>Total C</v>
          </cell>
          <cell r="G14547">
            <v>0</v>
          </cell>
        </row>
        <row r="14548">
          <cell r="A14548">
            <v>0</v>
          </cell>
          <cell r="B14548">
            <v>0</v>
          </cell>
          <cell r="C14548">
            <v>0</v>
          </cell>
          <cell r="D14548">
            <v>0</v>
          </cell>
          <cell r="E14548">
            <v>0</v>
          </cell>
          <cell r="F14548">
            <v>0</v>
          </cell>
          <cell r="G14548">
            <v>0</v>
          </cell>
        </row>
        <row r="14549">
          <cell r="A14549" t="str">
            <v/>
          </cell>
          <cell r="B14549" t="str">
            <v/>
          </cell>
          <cell r="C14549">
            <v>0</v>
          </cell>
          <cell r="D14549" t="str">
            <v>Costo  Neto</v>
          </cell>
          <cell r="E14549">
            <v>0</v>
          </cell>
          <cell r="F14549" t="str">
            <v>Total D=A+B+C</v>
          </cell>
          <cell r="G14549">
            <v>0</v>
          </cell>
        </row>
        <row r="14551">
          <cell r="A14551" t="str">
            <v>ANALISIS DE PRECIOS</v>
          </cell>
          <cell r="B14551">
            <v>0</v>
          </cell>
          <cell r="C14551">
            <v>0</v>
          </cell>
          <cell r="D14551">
            <v>0</v>
          </cell>
          <cell r="E14551">
            <v>0</v>
          </cell>
          <cell r="F14551">
            <v>0</v>
          </cell>
          <cell r="G14551">
            <v>0</v>
          </cell>
        </row>
        <row r="14552">
          <cell r="A14552" t="str">
            <v>COMITENTE:</v>
          </cell>
          <cell r="B14552" t="str">
            <v>DIRECCIÓN DE ARQUITECTURA</v>
          </cell>
          <cell r="C14552">
            <v>0</v>
          </cell>
          <cell r="D14552">
            <v>0</v>
          </cell>
          <cell r="E14552">
            <v>0</v>
          </cell>
          <cell r="F14552">
            <v>0</v>
          </cell>
          <cell r="G14552">
            <v>0</v>
          </cell>
        </row>
        <row r="14553">
          <cell r="A14553" t="str">
            <v>CONTRATISTA:</v>
          </cell>
          <cell r="B14553" t="str">
            <v>FUNCIONALES SIGOP</v>
          </cell>
          <cell r="C14553">
            <v>0</v>
          </cell>
          <cell r="D14553">
            <v>0</v>
          </cell>
          <cell r="E14553">
            <v>0</v>
          </cell>
          <cell r="F14553">
            <v>0</v>
          </cell>
          <cell r="G14553">
            <v>0</v>
          </cell>
        </row>
        <row r="14554">
          <cell r="A14554" t="str">
            <v>OBRA:</v>
          </cell>
          <cell r="B14554" t="str">
            <v>PRUEBA PLANILLA DE MEDICION</v>
          </cell>
          <cell r="C14554">
            <v>0</v>
          </cell>
          <cell r="D14554">
            <v>0</v>
          </cell>
          <cell r="E14554">
            <v>0</v>
          </cell>
          <cell r="F14554" t="str">
            <v>PRECIOS A:</v>
          </cell>
          <cell r="G14554">
            <v>0</v>
          </cell>
        </row>
        <row r="14555">
          <cell r="A14555" t="str">
            <v>UBICACIÓN:</v>
          </cell>
          <cell r="B14555" t="str">
            <v>CENTRO CIVICO</v>
          </cell>
          <cell r="C14555">
            <v>0</v>
          </cell>
          <cell r="D14555">
            <v>0</v>
          </cell>
          <cell r="E14555">
            <v>0</v>
          </cell>
          <cell r="F14555">
            <v>0</v>
          </cell>
          <cell r="G14555">
            <v>0</v>
          </cell>
        </row>
        <row r="14556">
          <cell r="A14556" t="str">
            <v>RUBRO:</v>
          </cell>
          <cell r="B14556" t="str">
            <v/>
          </cell>
          <cell r="C14556" t="str">
            <v/>
          </cell>
          <cell r="D14556">
            <v>0</v>
          </cell>
          <cell r="E14556">
            <v>0</v>
          </cell>
          <cell r="F14556">
            <v>0</v>
          </cell>
          <cell r="G14556">
            <v>0</v>
          </cell>
        </row>
        <row r="14557">
          <cell r="A14557" t="str">
            <v>ITEM:</v>
          </cell>
          <cell r="B14557" t="str">
            <v/>
          </cell>
          <cell r="C14557" t="str">
            <v/>
          </cell>
          <cell r="D14557">
            <v>0</v>
          </cell>
          <cell r="E14557">
            <v>0</v>
          </cell>
          <cell r="F14557" t="str">
            <v>UNIDAD:</v>
          </cell>
          <cell r="G14557" t="str">
            <v/>
          </cell>
        </row>
        <row r="14558">
          <cell r="A14558">
            <v>0</v>
          </cell>
          <cell r="B14558">
            <v>0</v>
          </cell>
          <cell r="C14558">
            <v>0</v>
          </cell>
          <cell r="D14558">
            <v>0</v>
          </cell>
          <cell r="E14558">
            <v>0</v>
          </cell>
          <cell r="F14558">
            <v>0</v>
          </cell>
          <cell r="G14558">
            <v>0</v>
          </cell>
        </row>
        <row r="14559">
          <cell r="A14559" t="str">
            <v>DATOS REDETERMINACION</v>
          </cell>
          <cell r="B14559">
            <v>0</v>
          </cell>
          <cell r="C14559" t="str">
            <v>DESIGNACION</v>
          </cell>
          <cell r="D14559" t="str">
            <v>U</v>
          </cell>
          <cell r="E14559" t="str">
            <v>Cantidad</v>
          </cell>
          <cell r="F14559" t="str">
            <v>$ Unitarios</v>
          </cell>
          <cell r="G14559" t="str">
            <v>$ Parcial</v>
          </cell>
        </row>
        <row r="14560">
          <cell r="A14560" t="str">
            <v>CÓDIGO</v>
          </cell>
          <cell r="B14560" t="str">
            <v>DESCRIPCIÓN</v>
          </cell>
          <cell r="C14560">
            <v>0</v>
          </cell>
          <cell r="D14560">
            <v>0</v>
          </cell>
          <cell r="E14560">
            <v>0</v>
          </cell>
          <cell r="F14560">
            <v>0</v>
          </cell>
          <cell r="G14560">
            <v>0</v>
          </cell>
        </row>
        <row r="14561">
          <cell r="A14561">
            <v>0</v>
          </cell>
          <cell r="B14561">
            <v>0</v>
          </cell>
          <cell r="C14561" t="str">
            <v>A - MATERIALES</v>
          </cell>
          <cell r="D14561">
            <v>0</v>
          </cell>
          <cell r="E14561">
            <v>0</v>
          </cell>
          <cell r="F14561">
            <v>0</v>
          </cell>
          <cell r="G14561">
            <v>0</v>
          </cell>
        </row>
        <row r="14562">
          <cell r="A14562" t="str">
            <v/>
          </cell>
          <cell r="B14562" t="str">
            <v/>
          </cell>
          <cell r="C14562">
            <v>0</v>
          </cell>
          <cell r="D14562" t="str">
            <v/>
          </cell>
          <cell r="E14562">
            <v>0</v>
          </cell>
          <cell r="F14562">
            <v>0</v>
          </cell>
          <cell r="G14562">
            <v>0</v>
          </cell>
        </row>
        <row r="14563">
          <cell r="A14563" t="str">
            <v/>
          </cell>
          <cell r="B14563" t="str">
            <v/>
          </cell>
          <cell r="C14563">
            <v>0</v>
          </cell>
          <cell r="D14563" t="str">
            <v/>
          </cell>
          <cell r="E14563">
            <v>0</v>
          </cell>
          <cell r="F14563">
            <v>0</v>
          </cell>
          <cell r="G14563">
            <v>0</v>
          </cell>
        </row>
        <row r="14564">
          <cell r="A14564" t="str">
            <v/>
          </cell>
          <cell r="B14564" t="str">
            <v/>
          </cell>
          <cell r="C14564">
            <v>0</v>
          </cell>
          <cell r="D14564" t="str">
            <v/>
          </cell>
          <cell r="E14564">
            <v>0</v>
          </cell>
          <cell r="F14564">
            <v>0</v>
          </cell>
          <cell r="G14564">
            <v>0</v>
          </cell>
        </row>
        <row r="14565">
          <cell r="A14565" t="str">
            <v/>
          </cell>
          <cell r="B14565" t="str">
            <v/>
          </cell>
          <cell r="C14565">
            <v>0</v>
          </cell>
          <cell r="D14565" t="str">
            <v/>
          </cell>
          <cell r="E14565">
            <v>0</v>
          </cell>
          <cell r="F14565">
            <v>0</v>
          </cell>
          <cell r="G14565">
            <v>0</v>
          </cell>
        </row>
        <row r="14566">
          <cell r="A14566" t="str">
            <v/>
          </cell>
          <cell r="B14566" t="str">
            <v/>
          </cell>
          <cell r="C14566">
            <v>0</v>
          </cell>
          <cell r="D14566" t="str">
            <v/>
          </cell>
          <cell r="E14566">
            <v>0</v>
          </cell>
          <cell r="F14566">
            <v>0</v>
          </cell>
          <cell r="G14566">
            <v>0</v>
          </cell>
        </row>
        <row r="14567">
          <cell r="A14567" t="str">
            <v/>
          </cell>
          <cell r="B14567" t="str">
            <v/>
          </cell>
          <cell r="C14567">
            <v>0</v>
          </cell>
          <cell r="D14567" t="str">
            <v/>
          </cell>
          <cell r="E14567">
            <v>0</v>
          </cell>
          <cell r="F14567">
            <v>0</v>
          </cell>
          <cell r="G14567">
            <v>0</v>
          </cell>
        </row>
        <row r="14568">
          <cell r="A14568" t="str">
            <v/>
          </cell>
          <cell r="B14568" t="str">
            <v/>
          </cell>
          <cell r="C14568">
            <v>0</v>
          </cell>
          <cell r="D14568" t="str">
            <v/>
          </cell>
          <cell r="E14568">
            <v>0</v>
          </cell>
          <cell r="F14568">
            <v>0</v>
          </cell>
          <cell r="G14568">
            <v>0</v>
          </cell>
        </row>
        <row r="14569">
          <cell r="A14569" t="str">
            <v/>
          </cell>
          <cell r="B14569" t="str">
            <v/>
          </cell>
          <cell r="C14569">
            <v>0</v>
          </cell>
          <cell r="D14569" t="str">
            <v/>
          </cell>
          <cell r="E14569">
            <v>0</v>
          </cell>
          <cell r="F14569">
            <v>0</v>
          </cell>
          <cell r="G14569">
            <v>0</v>
          </cell>
        </row>
        <row r="14570">
          <cell r="A14570" t="str">
            <v/>
          </cell>
          <cell r="B14570" t="str">
            <v/>
          </cell>
          <cell r="C14570">
            <v>0</v>
          </cell>
          <cell r="D14570" t="str">
            <v/>
          </cell>
          <cell r="E14570">
            <v>0</v>
          </cell>
          <cell r="F14570">
            <v>0</v>
          </cell>
          <cell r="G14570">
            <v>0</v>
          </cell>
        </row>
        <row r="14571">
          <cell r="A14571" t="str">
            <v/>
          </cell>
          <cell r="B14571" t="str">
            <v/>
          </cell>
          <cell r="C14571">
            <v>0</v>
          </cell>
          <cell r="D14571" t="str">
            <v/>
          </cell>
          <cell r="E14571">
            <v>0</v>
          </cell>
          <cell r="F14571">
            <v>0</v>
          </cell>
          <cell r="G14571">
            <v>0</v>
          </cell>
        </row>
        <row r="14572">
          <cell r="A14572" t="str">
            <v/>
          </cell>
          <cell r="B14572" t="str">
            <v/>
          </cell>
          <cell r="C14572">
            <v>0</v>
          </cell>
          <cell r="D14572" t="str">
            <v/>
          </cell>
          <cell r="E14572">
            <v>0</v>
          </cell>
          <cell r="F14572">
            <v>0</v>
          </cell>
          <cell r="G14572">
            <v>0</v>
          </cell>
        </row>
        <row r="14573">
          <cell r="A14573" t="str">
            <v/>
          </cell>
          <cell r="B14573" t="str">
            <v/>
          </cell>
          <cell r="C14573">
            <v>0</v>
          </cell>
          <cell r="D14573" t="str">
            <v/>
          </cell>
          <cell r="E14573">
            <v>0</v>
          </cell>
          <cell r="F14573">
            <v>0</v>
          </cell>
          <cell r="G14573">
            <v>0</v>
          </cell>
        </row>
        <row r="14574">
          <cell r="A14574" t="str">
            <v/>
          </cell>
          <cell r="B14574" t="str">
            <v/>
          </cell>
          <cell r="C14574">
            <v>0</v>
          </cell>
          <cell r="D14574" t="str">
            <v/>
          </cell>
          <cell r="E14574">
            <v>0</v>
          </cell>
          <cell r="F14574">
            <v>0</v>
          </cell>
          <cell r="G14574">
            <v>0</v>
          </cell>
        </row>
        <row r="14575">
          <cell r="A14575" t="str">
            <v/>
          </cell>
          <cell r="B14575" t="str">
            <v/>
          </cell>
          <cell r="C14575">
            <v>0</v>
          </cell>
          <cell r="D14575" t="str">
            <v/>
          </cell>
          <cell r="E14575">
            <v>0</v>
          </cell>
          <cell r="F14575">
            <v>0</v>
          </cell>
          <cell r="G14575">
            <v>0</v>
          </cell>
        </row>
        <row r="14576">
          <cell r="A14576">
            <v>0</v>
          </cell>
          <cell r="B14576">
            <v>0</v>
          </cell>
          <cell r="C14576">
            <v>0</v>
          </cell>
          <cell r="D14576">
            <v>0</v>
          </cell>
          <cell r="E14576">
            <v>0</v>
          </cell>
          <cell r="F14576" t="str">
            <v>Total A</v>
          </cell>
          <cell r="G14576">
            <v>0</v>
          </cell>
        </row>
        <row r="14577">
          <cell r="A14577">
            <v>0</v>
          </cell>
          <cell r="B14577">
            <v>0</v>
          </cell>
          <cell r="C14577" t="str">
            <v>B - MANO DE OBRA</v>
          </cell>
          <cell r="D14577">
            <v>0</v>
          </cell>
          <cell r="E14577">
            <v>0</v>
          </cell>
          <cell r="F14577">
            <v>0</v>
          </cell>
          <cell r="G14577">
            <v>0</v>
          </cell>
        </row>
        <row r="14578">
          <cell r="A14578" t="str">
            <v/>
          </cell>
          <cell r="B14578">
            <v>0</v>
          </cell>
          <cell r="C14578">
            <v>0</v>
          </cell>
          <cell r="D14578" t="str">
            <v/>
          </cell>
          <cell r="E14578">
            <v>0</v>
          </cell>
          <cell r="F14578">
            <v>0</v>
          </cell>
          <cell r="G14578">
            <v>0</v>
          </cell>
        </row>
        <row r="14579">
          <cell r="A14579" t="str">
            <v/>
          </cell>
          <cell r="B14579">
            <v>0</v>
          </cell>
          <cell r="C14579">
            <v>0</v>
          </cell>
          <cell r="D14579" t="str">
            <v/>
          </cell>
          <cell r="E14579">
            <v>0</v>
          </cell>
          <cell r="F14579">
            <v>0</v>
          </cell>
          <cell r="G14579">
            <v>0</v>
          </cell>
        </row>
        <row r="14580">
          <cell r="A14580" t="str">
            <v/>
          </cell>
          <cell r="B14580">
            <v>0</v>
          </cell>
          <cell r="C14580">
            <v>0</v>
          </cell>
          <cell r="D14580" t="str">
            <v/>
          </cell>
          <cell r="E14580">
            <v>0</v>
          </cell>
          <cell r="F14580">
            <v>0</v>
          </cell>
          <cell r="G14580">
            <v>0</v>
          </cell>
        </row>
        <row r="14581">
          <cell r="A14581" t="str">
            <v/>
          </cell>
          <cell r="B14581">
            <v>0</v>
          </cell>
          <cell r="C14581">
            <v>0</v>
          </cell>
          <cell r="D14581" t="str">
            <v/>
          </cell>
          <cell r="E14581">
            <v>0</v>
          </cell>
          <cell r="F14581">
            <v>0</v>
          </cell>
          <cell r="G14581">
            <v>0</v>
          </cell>
        </row>
        <row r="14582">
          <cell r="A14582" t="str">
            <v/>
          </cell>
          <cell r="B14582">
            <v>0</v>
          </cell>
          <cell r="C14582">
            <v>0</v>
          </cell>
          <cell r="D14582" t="str">
            <v/>
          </cell>
          <cell r="E14582">
            <v>0</v>
          </cell>
          <cell r="F14582">
            <v>0</v>
          </cell>
          <cell r="G14582">
            <v>0</v>
          </cell>
        </row>
        <row r="14583">
          <cell r="A14583" t="str">
            <v/>
          </cell>
          <cell r="B14583">
            <v>0</v>
          </cell>
          <cell r="C14583">
            <v>0</v>
          </cell>
          <cell r="D14583" t="str">
            <v/>
          </cell>
          <cell r="E14583">
            <v>0</v>
          </cell>
          <cell r="F14583">
            <v>0</v>
          </cell>
          <cell r="G14583">
            <v>0</v>
          </cell>
        </row>
        <row r="14584">
          <cell r="A14584" t="str">
            <v/>
          </cell>
          <cell r="B14584">
            <v>0</v>
          </cell>
          <cell r="C14584">
            <v>0</v>
          </cell>
          <cell r="D14584" t="str">
            <v/>
          </cell>
          <cell r="E14584">
            <v>0</v>
          </cell>
          <cell r="F14584">
            <v>0</v>
          </cell>
          <cell r="G14584">
            <v>0</v>
          </cell>
        </row>
        <row r="14585">
          <cell r="A14585" t="str">
            <v/>
          </cell>
          <cell r="B14585">
            <v>0</v>
          </cell>
          <cell r="C14585">
            <v>0</v>
          </cell>
          <cell r="D14585" t="str">
            <v/>
          </cell>
          <cell r="E14585">
            <v>0</v>
          </cell>
          <cell r="F14585">
            <v>0</v>
          </cell>
          <cell r="G14585">
            <v>0</v>
          </cell>
        </row>
        <row r="14586">
          <cell r="A14586">
            <v>0</v>
          </cell>
          <cell r="B14586">
            <v>0</v>
          </cell>
          <cell r="C14586">
            <v>0</v>
          </cell>
          <cell r="D14586">
            <v>0</v>
          </cell>
          <cell r="E14586">
            <v>0</v>
          </cell>
          <cell r="F14586" t="str">
            <v>Total B</v>
          </cell>
          <cell r="G14586">
            <v>0</v>
          </cell>
        </row>
        <row r="14587">
          <cell r="A14587">
            <v>0</v>
          </cell>
          <cell r="B14587">
            <v>0</v>
          </cell>
          <cell r="C14587" t="str">
            <v>C - EQUIPOS</v>
          </cell>
          <cell r="D14587">
            <v>0</v>
          </cell>
          <cell r="E14587">
            <v>0</v>
          </cell>
          <cell r="F14587">
            <v>0</v>
          </cell>
          <cell r="G14587">
            <v>0</v>
          </cell>
        </row>
        <row r="14588">
          <cell r="A14588" t="str">
            <v/>
          </cell>
          <cell r="B14588" t="str">
            <v/>
          </cell>
          <cell r="C14588">
            <v>0</v>
          </cell>
          <cell r="D14588" t="str">
            <v/>
          </cell>
          <cell r="E14588">
            <v>0</v>
          </cell>
          <cell r="F14588">
            <v>0</v>
          </cell>
          <cell r="G14588">
            <v>0</v>
          </cell>
        </row>
        <row r="14589">
          <cell r="A14589" t="str">
            <v/>
          </cell>
          <cell r="B14589" t="str">
            <v/>
          </cell>
          <cell r="C14589">
            <v>0</v>
          </cell>
          <cell r="D14589" t="str">
            <v/>
          </cell>
          <cell r="E14589">
            <v>0</v>
          </cell>
          <cell r="F14589">
            <v>0</v>
          </cell>
          <cell r="G14589">
            <v>0</v>
          </cell>
        </row>
        <row r="14590">
          <cell r="A14590" t="str">
            <v/>
          </cell>
          <cell r="B14590" t="str">
            <v/>
          </cell>
          <cell r="C14590">
            <v>0</v>
          </cell>
          <cell r="D14590" t="str">
            <v/>
          </cell>
          <cell r="E14590">
            <v>0</v>
          </cell>
          <cell r="F14590">
            <v>0</v>
          </cell>
          <cell r="G14590">
            <v>0</v>
          </cell>
        </row>
        <row r="14591">
          <cell r="A14591" t="str">
            <v/>
          </cell>
          <cell r="B14591" t="str">
            <v/>
          </cell>
          <cell r="C14591">
            <v>0</v>
          </cell>
          <cell r="D14591" t="str">
            <v/>
          </cell>
          <cell r="E14591">
            <v>0</v>
          </cell>
          <cell r="F14591">
            <v>0</v>
          </cell>
          <cell r="G14591">
            <v>0</v>
          </cell>
        </row>
        <row r="14592">
          <cell r="A14592" t="str">
            <v/>
          </cell>
          <cell r="B14592" t="str">
            <v/>
          </cell>
          <cell r="C14592">
            <v>0</v>
          </cell>
          <cell r="D14592" t="str">
            <v/>
          </cell>
          <cell r="E14592">
            <v>0</v>
          </cell>
          <cell r="F14592">
            <v>0</v>
          </cell>
          <cell r="G14592">
            <v>0</v>
          </cell>
        </row>
        <row r="14593">
          <cell r="A14593" t="str">
            <v/>
          </cell>
          <cell r="B14593" t="str">
            <v/>
          </cell>
          <cell r="C14593">
            <v>0</v>
          </cell>
          <cell r="D14593" t="str">
            <v/>
          </cell>
          <cell r="E14593">
            <v>0</v>
          </cell>
          <cell r="F14593">
            <v>0</v>
          </cell>
          <cell r="G14593">
            <v>0</v>
          </cell>
        </row>
        <row r="14594">
          <cell r="A14594" t="str">
            <v/>
          </cell>
          <cell r="B14594" t="str">
            <v/>
          </cell>
          <cell r="C14594">
            <v>0</v>
          </cell>
          <cell r="D14594" t="str">
            <v/>
          </cell>
          <cell r="E14594">
            <v>0</v>
          </cell>
          <cell r="F14594">
            <v>0</v>
          </cell>
          <cell r="G14594">
            <v>0</v>
          </cell>
        </row>
        <row r="14595">
          <cell r="A14595" t="str">
            <v/>
          </cell>
          <cell r="B14595" t="str">
            <v/>
          </cell>
          <cell r="C14595">
            <v>0</v>
          </cell>
          <cell r="D14595" t="str">
            <v/>
          </cell>
          <cell r="E14595">
            <v>0</v>
          </cell>
          <cell r="F14595">
            <v>0</v>
          </cell>
          <cell r="G14595">
            <v>0</v>
          </cell>
        </row>
        <row r="14596">
          <cell r="A14596" t="str">
            <v/>
          </cell>
          <cell r="B14596" t="str">
            <v/>
          </cell>
          <cell r="C14596">
            <v>0</v>
          </cell>
          <cell r="D14596" t="str">
            <v/>
          </cell>
          <cell r="E14596">
            <v>0</v>
          </cell>
          <cell r="F14596">
            <v>0</v>
          </cell>
          <cell r="G14596">
            <v>0</v>
          </cell>
        </row>
        <row r="14597">
          <cell r="A14597">
            <v>0</v>
          </cell>
          <cell r="B14597">
            <v>0</v>
          </cell>
          <cell r="C14597">
            <v>0</v>
          </cell>
          <cell r="D14597">
            <v>0</v>
          </cell>
          <cell r="E14597">
            <v>0</v>
          </cell>
          <cell r="F14597" t="str">
            <v>Total C</v>
          </cell>
          <cell r="G14597">
            <v>0</v>
          </cell>
        </row>
        <row r="14598">
          <cell r="A14598">
            <v>0</v>
          </cell>
          <cell r="B14598">
            <v>0</v>
          </cell>
          <cell r="C14598">
            <v>0</v>
          </cell>
          <cell r="D14598">
            <v>0</v>
          </cell>
          <cell r="E14598">
            <v>0</v>
          </cell>
          <cell r="F14598">
            <v>0</v>
          </cell>
          <cell r="G14598">
            <v>0</v>
          </cell>
        </row>
        <row r="14599">
          <cell r="A14599" t="str">
            <v/>
          </cell>
          <cell r="B14599" t="str">
            <v/>
          </cell>
          <cell r="C14599">
            <v>0</v>
          </cell>
          <cell r="D14599" t="str">
            <v>Costo  Neto</v>
          </cell>
          <cell r="E14599">
            <v>0</v>
          </cell>
          <cell r="F14599" t="str">
            <v>Total D=A+B+C</v>
          </cell>
          <cell r="G14599">
            <v>0</v>
          </cell>
        </row>
        <row r="14601">
          <cell r="A14601" t="str">
            <v>ANALISIS DE PRECIOS</v>
          </cell>
          <cell r="B14601">
            <v>0</v>
          </cell>
          <cell r="C14601">
            <v>0</v>
          </cell>
          <cell r="D14601">
            <v>0</v>
          </cell>
          <cell r="E14601">
            <v>0</v>
          </cell>
          <cell r="F14601">
            <v>0</v>
          </cell>
          <cell r="G14601">
            <v>0</v>
          </cell>
        </row>
        <row r="14602">
          <cell r="A14602" t="str">
            <v>COMITENTE:</v>
          </cell>
          <cell r="B14602" t="str">
            <v>DIRECCIÓN DE ARQUITECTURA</v>
          </cell>
          <cell r="C14602">
            <v>0</v>
          </cell>
          <cell r="D14602">
            <v>0</v>
          </cell>
          <cell r="E14602">
            <v>0</v>
          </cell>
          <cell r="F14602">
            <v>0</v>
          </cell>
          <cell r="G14602">
            <v>0</v>
          </cell>
        </row>
        <row r="14603">
          <cell r="A14603" t="str">
            <v>CONTRATISTA:</v>
          </cell>
          <cell r="B14603" t="str">
            <v>FUNCIONALES SIGOP</v>
          </cell>
          <cell r="C14603">
            <v>0</v>
          </cell>
          <cell r="D14603">
            <v>0</v>
          </cell>
          <cell r="E14603">
            <v>0</v>
          </cell>
          <cell r="F14603">
            <v>0</v>
          </cell>
          <cell r="G14603">
            <v>0</v>
          </cell>
        </row>
        <row r="14604">
          <cell r="A14604" t="str">
            <v>OBRA:</v>
          </cell>
          <cell r="B14604" t="str">
            <v>PRUEBA PLANILLA DE MEDICION</v>
          </cell>
          <cell r="C14604">
            <v>0</v>
          </cell>
          <cell r="D14604">
            <v>0</v>
          </cell>
          <cell r="E14604">
            <v>0</v>
          </cell>
          <cell r="F14604" t="str">
            <v>PRECIOS A:</v>
          </cell>
          <cell r="G14604">
            <v>0</v>
          </cell>
        </row>
        <row r="14605">
          <cell r="A14605" t="str">
            <v>UBICACIÓN:</v>
          </cell>
          <cell r="B14605" t="str">
            <v>CENTRO CIVICO</v>
          </cell>
          <cell r="C14605">
            <v>0</v>
          </cell>
          <cell r="D14605">
            <v>0</v>
          </cell>
          <cell r="E14605">
            <v>0</v>
          </cell>
          <cell r="F14605">
            <v>0</v>
          </cell>
          <cell r="G14605">
            <v>0</v>
          </cell>
        </row>
        <row r="14606">
          <cell r="A14606" t="str">
            <v>RUBRO:</v>
          </cell>
          <cell r="B14606" t="str">
            <v/>
          </cell>
          <cell r="C14606" t="str">
            <v/>
          </cell>
          <cell r="D14606">
            <v>0</v>
          </cell>
          <cell r="E14606">
            <v>0</v>
          </cell>
          <cell r="F14606">
            <v>0</v>
          </cell>
          <cell r="G14606">
            <v>0</v>
          </cell>
        </row>
        <row r="14607">
          <cell r="A14607" t="str">
            <v>ITEM:</v>
          </cell>
          <cell r="B14607" t="str">
            <v/>
          </cell>
          <cell r="C14607" t="str">
            <v/>
          </cell>
          <cell r="D14607">
            <v>0</v>
          </cell>
          <cell r="E14607">
            <v>0</v>
          </cell>
          <cell r="F14607" t="str">
            <v>UNIDAD:</v>
          </cell>
          <cell r="G14607" t="str">
            <v/>
          </cell>
        </row>
        <row r="14608">
          <cell r="A14608">
            <v>0</v>
          </cell>
          <cell r="B14608">
            <v>0</v>
          </cell>
          <cell r="C14608">
            <v>0</v>
          </cell>
          <cell r="D14608">
            <v>0</v>
          </cell>
          <cell r="E14608">
            <v>0</v>
          </cell>
          <cell r="F14608">
            <v>0</v>
          </cell>
          <cell r="G14608">
            <v>0</v>
          </cell>
        </row>
        <row r="14609">
          <cell r="A14609" t="str">
            <v>DATOS REDETERMINACION</v>
          </cell>
          <cell r="B14609">
            <v>0</v>
          </cell>
          <cell r="C14609" t="str">
            <v>DESIGNACION</v>
          </cell>
          <cell r="D14609" t="str">
            <v>U</v>
          </cell>
          <cell r="E14609" t="str">
            <v>Cantidad</v>
          </cell>
          <cell r="F14609" t="str">
            <v>$ Unitarios</v>
          </cell>
          <cell r="G14609" t="str">
            <v>$ Parcial</v>
          </cell>
        </row>
        <row r="14610">
          <cell r="A14610" t="str">
            <v>CÓDIGO</v>
          </cell>
          <cell r="B14610" t="str">
            <v>DESCRIPCIÓN</v>
          </cell>
          <cell r="C14610">
            <v>0</v>
          </cell>
          <cell r="D14610">
            <v>0</v>
          </cell>
          <cell r="E14610">
            <v>0</v>
          </cell>
          <cell r="F14610">
            <v>0</v>
          </cell>
          <cell r="G14610">
            <v>0</v>
          </cell>
        </row>
        <row r="14611">
          <cell r="A14611">
            <v>0</v>
          </cell>
          <cell r="B14611">
            <v>0</v>
          </cell>
          <cell r="C14611" t="str">
            <v>A - MATERIALES</v>
          </cell>
          <cell r="D14611">
            <v>0</v>
          </cell>
          <cell r="E14611">
            <v>0</v>
          </cell>
          <cell r="F14611">
            <v>0</v>
          </cell>
          <cell r="G14611">
            <v>0</v>
          </cell>
        </row>
        <row r="14612">
          <cell r="A14612" t="str">
            <v/>
          </cell>
          <cell r="B14612" t="str">
            <v/>
          </cell>
          <cell r="C14612">
            <v>0</v>
          </cell>
          <cell r="D14612" t="str">
            <v/>
          </cell>
          <cell r="E14612">
            <v>0</v>
          </cell>
          <cell r="F14612">
            <v>0</v>
          </cell>
          <cell r="G14612">
            <v>0</v>
          </cell>
        </row>
        <row r="14613">
          <cell r="A14613" t="str">
            <v/>
          </cell>
          <cell r="B14613" t="str">
            <v/>
          </cell>
          <cell r="C14613">
            <v>0</v>
          </cell>
          <cell r="D14613" t="str">
            <v/>
          </cell>
          <cell r="E14613">
            <v>0</v>
          </cell>
          <cell r="F14613">
            <v>0</v>
          </cell>
          <cell r="G14613">
            <v>0</v>
          </cell>
        </row>
        <row r="14614">
          <cell r="A14614" t="str">
            <v/>
          </cell>
          <cell r="B14614" t="str">
            <v/>
          </cell>
          <cell r="C14614">
            <v>0</v>
          </cell>
          <cell r="D14614" t="str">
            <v/>
          </cell>
          <cell r="E14614">
            <v>0</v>
          </cell>
          <cell r="F14614">
            <v>0</v>
          </cell>
          <cell r="G14614">
            <v>0</v>
          </cell>
        </row>
        <row r="14615">
          <cell r="A14615" t="str">
            <v/>
          </cell>
          <cell r="B14615" t="str">
            <v/>
          </cell>
          <cell r="C14615">
            <v>0</v>
          </cell>
          <cell r="D14615" t="str">
            <v/>
          </cell>
          <cell r="E14615">
            <v>0</v>
          </cell>
          <cell r="F14615">
            <v>0</v>
          </cell>
          <cell r="G14615">
            <v>0</v>
          </cell>
        </row>
        <row r="14616">
          <cell r="A14616" t="str">
            <v/>
          </cell>
          <cell r="B14616" t="str">
            <v/>
          </cell>
          <cell r="C14616">
            <v>0</v>
          </cell>
          <cell r="D14616" t="str">
            <v/>
          </cell>
          <cell r="E14616">
            <v>0</v>
          </cell>
          <cell r="F14616">
            <v>0</v>
          </cell>
          <cell r="G14616">
            <v>0</v>
          </cell>
        </row>
        <row r="14617">
          <cell r="A14617" t="str">
            <v/>
          </cell>
          <cell r="B14617" t="str">
            <v/>
          </cell>
          <cell r="C14617">
            <v>0</v>
          </cell>
          <cell r="D14617" t="str">
            <v/>
          </cell>
          <cell r="E14617">
            <v>0</v>
          </cell>
          <cell r="F14617">
            <v>0</v>
          </cell>
          <cell r="G14617">
            <v>0</v>
          </cell>
        </row>
        <row r="14618">
          <cell r="A14618" t="str">
            <v/>
          </cell>
          <cell r="B14618" t="str">
            <v/>
          </cell>
          <cell r="C14618">
            <v>0</v>
          </cell>
          <cell r="D14618" t="str">
            <v/>
          </cell>
          <cell r="E14618">
            <v>0</v>
          </cell>
          <cell r="F14618">
            <v>0</v>
          </cell>
          <cell r="G14618">
            <v>0</v>
          </cell>
        </row>
        <row r="14619">
          <cell r="A14619" t="str">
            <v/>
          </cell>
          <cell r="B14619" t="str">
            <v/>
          </cell>
          <cell r="C14619">
            <v>0</v>
          </cell>
          <cell r="D14619" t="str">
            <v/>
          </cell>
          <cell r="E14619">
            <v>0</v>
          </cell>
          <cell r="F14619">
            <v>0</v>
          </cell>
          <cell r="G14619">
            <v>0</v>
          </cell>
        </row>
        <row r="14620">
          <cell r="A14620" t="str">
            <v/>
          </cell>
          <cell r="B14620" t="str">
            <v/>
          </cell>
          <cell r="C14620">
            <v>0</v>
          </cell>
          <cell r="D14620" t="str">
            <v/>
          </cell>
          <cell r="E14620">
            <v>0</v>
          </cell>
          <cell r="F14620">
            <v>0</v>
          </cell>
          <cell r="G14620">
            <v>0</v>
          </cell>
        </row>
        <row r="14621">
          <cell r="A14621" t="str">
            <v/>
          </cell>
          <cell r="B14621" t="str">
            <v/>
          </cell>
          <cell r="C14621">
            <v>0</v>
          </cell>
          <cell r="D14621" t="str">
            <v/>
          </cell>
          <cell r="E14621">
            <v>0</v>
          </cell>
          <cell r="F14621">
            <v>0</v>
          </cell>
          <cell r="G14621">
            <v>0</v>
          </cell>
        </row>
        <row r="14622">
          <cell r="A14622" t="str">
            <v/>
          </cell>
          <cell r="B14622" t="str">
            <v/>
          </cell>
          <cell r="C14622">
            <v>0</v>
          </cell>
          <cell r="D14622" t="str">
            <v/>
          </cell>
          <cell r="E14622">
            <v>0</v>
          </cell>
          <cell r="F14622">
            <v>0</v>
          </cell>
          <cell r="G14622">
            <v>0</v>
          </cell>
        </row>
        <row r="14623">
          <cell r="A14623" t="str">
            <v/>
          </cell>
          <cell r="B14623" t="str">
            <v/>
          </cell>
          <cell r="C14623">
            <v>0</v>
          </cell>
          <cell r="D14623" t="str">
            <v/>
          </cell>
          <cell r="E14623">
            <v>0</v>
          </cell>
          <cell r="F14623">
            <v>0</v>
          </cell>
          <cell r="G14623">
            <v>0</v>
          </cell>
        </row>
        <row r="14624">
          <cell r="A14624" t="str">
            <v/>
          </cell>
          <cell r="B14624" t="str">
            <v/>
          </cell>
          <cell r="C14624">
            <v>0</v>
          </cell>
          <cell r="D14624" t="str">
            <v/>
          </cell>
          <cell r="E14624">
            <v>0</v>
          </cell>
          <cell r="F14624">
            <v>0</v>
          </cell>
          <cell r="G14624">
            <v>0</v>
          </cell>
        </row>
        <row r="14625">
          <cell r="A14625" t="str">
            <v/>
          </cell>
          <cell r="B14625" t="str">
            <v/>
          </cell>
          <cell r="C14625">
            <v>0</v>
          </cell>
          <cell r="D14625" t="str">
            <v/>
          </cell>
          <cell r="E14625">
            <v>0</v>
          </cell>
          <cell r="F14625">
            <v>0</v>
          </cell>
          <cell r="G14625">
            <v>0</v>
          </cell>
        </row>
        <row r="14626">
          <cell r="A14626">
            <v>0</v>
          </cell>
          <cell r="B14626">
            <v>0</v>
          </cell>
          <cell r="C14626">
            <v>0</v>
          </cell>
          <cell r="D14626">
            <v>0</v>
          </cell>
          <cell r="E14626">
            <v>0</v>
          </cell>
          <cell r="F14626" t="str">
            <v>Total A</v>
          </cell>
          <cell r="G14626">
            <v>0</v>
          </cell>
        </row>
        <row r="14627">
          <cell r="A14627">
            <v>0</v>
          </cell>
          <cell r="B14627">
            <v>0</v>
          </cell>
          <cell r="C14627" t="str">
            <v>B - MANO DE OBRA</v>
          </cell>
          <cell r="D14627">
            <v>0</v>
          </cell>
          <cell r="E14627">
            <v>0</v>
          </cell>
          <cell r="F14627">
            <v>0</v>
          </cell>
          <cell r="G14627">
            <v>0</v>
          </cell>
        </row>
        <row r="14628">
          <cell r="A14628" t="str">
            <v/>
          </cell>
          <cell r="B14628">
            <v>0</v>
          </cell>
          <cell r="C14628">
            <v>0</v>
          </cell>
          <cell r="D14628" t="str">
            <v/>
          </cell>
          <cell r="E14628">
            <v>0</v>
          </cell>
          <cell r="F14628">
            <v>0</v>
          </cell>
          <cell r="G14628">
            <v>0</v>
          </cell>
        </row>
        <row r="14629">
          <cell r="A14629" t="str">
            <v/>
          </cell>
          <cell r="B14629">
            <v>0</v>
          </cell>
          <cell r="C14629">
            <v>0</v>
          </cell>
          <cell r="D14629" t="str">
            <v/>
          </cell>
          <cell r="E14629">
            <v>0</v>
          </cell>
          <cell r="F14629">
            <v>0</v>
          </cell>
          <cell r="G14629">
            <v>0</v>
          </cell>
        </row>
        <row r="14630">
          <cell r="A14630" t="str">
            <v/>
          </cell>
          <cell r="B14630">
            <v>0</v>
          </cell>
          <cell r="C14630">
            <v>0</v>
          </cell>
          <cell r="D14630" t="str">
            <v/>
          </cell>
          <cell r="E14630">
            <v>0</v>
          </cell>
          <cell r="F14630">
            <v>0</v>
          </cell>
          <cell r="G14630">
            <v>0</v>
          </cell>
        </row>
        <row r="14631">
          <cell r="A14631" t="str">
            <v/>
          </cell>
          <cell r="B14631">
            <v>0</v>
          </cell>
          <cell r="C14631">
            <v>0</v>
          </cell>
          <cell r="D14631" t="str">
            <v/>
          </cell>
          <cell r="E14631">
            <v>0</v>
          </cell>
          <cell r="F14631">
            <v>0</v>
          </cell>
          <cell r="G14631">
            <v>0</v>
          </cell>
        </row>
        <row r="14632">
          <cell r="A14632" t="str">
            <v/>
          </cell>
          <cell r="B14632">
            <v>0</v>
          </cell>
          <cell r="C14632">
            <v>0</v>
          </cell>
          <cell r="D14632" t="str">
            <v/>
          </cell>
          <cell r="E14632">
            <v>0</v>
          </cell>
          <cell r="F14632">
            <v>0</v>
          </cell>
          <cell r="G14632">
            <v>0</v>
          </cell>
        </row>
        <row r="14633">
          <cell r="A14633" t="str">
            <v/>
          </cell>
          <cell r="B14633">
            <v>0</v>
          </cell>
          <cell r="C14633">
            <v>0</v>
          </cell>
          <cell r="D14633" t="str">
            <v/>
          </cell>
          <cell r="E14633">
            <v>0</v>
          </cell>
          <cell r="F14633">
            <v>0</v>
          </cell>
          <cell r="G14633">
            <v>0</v>
          </cell>
        </row>
        <row r="14634">
          <cell r="A14634" t="str">
            <v/>
          </cell>
          <cell r="B14634">
            <v>0</v>
          </cell>
          <cell r="C14634">
            <v>0</v>
          </cell>
          <cell r="D14634" t="str">
            <v/>
          </cell>
          <cell r="E14634">
            <v>0</v>
          </cell>
          <cell r="F14634">
            <v>0</v>
          </cell>
          <cell r="G14634">
            <v>0</v>
          </cell>
        </row>
        <row r="14635">
          <cell r="A14635" t="str">
            <v/>
          </cell>
          <cell r="B14635">
            <v>0</v>
          </cell>
          <cell r="C14635">
            <v>0</v>
          </cell>
          <cell r="D14635" t="str">
            <v/>
          </cell>
          <cell r="E14635">
            <v>0</v>
          </cell>
          <cell r="F14635">
            <v>0</v>
          </cell>
          <cell r="G14635">
            <v>0</v>
          </cell>
        </row>
        <row r="14636">
          <cell r="A14636">
            <v>0</v>
          </cell>
          <cell r="B14636">
            <v>0</v>
          </cell>
          <cell r="C14636">
            <v>0</v>
          </cell>
          <cell r="D14636">
            <v>0</v>
          </cell>
          <cell r="E14636">
            <v>0</v>
          </cell>
          <cell r="F14636" t="str">
            <v>Total B</v>
          </cell>
          <cell r="G14636">
            <v>0</v>
          </cell>
        </row>
        <row r="14637">
          <cell r="A14637">
            <v>0</v>
          </cell>
          <cell r="B14637">
            <v>0</v>
          </cell>
          <cell r="C14637" t="str">
            <v>C - EQUIPOS</v>
          </cell>
          <cell r="D14637">
            <v>0</v>
          </cell>
          <cell r="E14637">
            <v>0</v>
          </cell>
          <cell r="F14637">
            <v>0</v>
          </cell>
          <cell r="G14637">
            <v>0</v>
          </cell>
        </row>
        <row r="14638">
          <cell r="A14638" t="str">
            <v/>
          </cell>
          <cell r="B14638" t="str">
            <v/>
          </cell>
          <cell r="C14638">
            <v>0</v>
          </cell>
          <cell r="D14638" t="str">
            <v/>
          </cell>
          <cell r="E14638">
            <v>0</v>
          </cell>
          <cell r="F14638">
            <v>0</v>
          </cell>
          <cell r="G14638">
            <v>0</v>
          </cell>
        </row>
        <row r="14639">
          <cell r="A14639" t="str">
            <v/>
          </cell>
          <cell r="B14639" t="str">
            <v/>
          </cell>
          <cell r="C14639">
            <v>0</v>
          </cell>
          <cell r="D14639" t="str">
            <v/>
          </cell>
          <cell r="E14639">
            <v>0</v>
          </cell>
          <cell r="F14639">
            <v>0</v>
          </cell>
          <cell r="G14639">
            <v>0</v>
          </cell>
        </row>
        <row r="14640">
          <cell r="A14640" t="str">
            <v/>
          </cell>
          <cell r="B14640" t="str">
            <v/>
          </cell>
          <cell r="C14640">
            <v>0</v>
          </cell>
          <cell r="D14640" t="str">
            <v/>
          </cell>
          <cell r="E14640">
            <v>0</v>
          </cell>
          <cell r="F14640">
            <v>0</v>
          </cell>
          <cell r="G14640">
            <v>0</v>
          </cell>
        </row>
        <row r="14641">
          <cell r="A14641" t="str">
            <v/>
          </cell>
          <cell r="B14641" t="str">
            <v/>
          </cell>
          <cell r="C14641">
            <v>0</v>
          </cell>
          <cell r="D14641" t="str">
            <v/>
          </cell>
          <cell r="E14641">
            <v>0</v>
          </cell>
          <cell r="F14641">
            <v>0</v>
          </cell>
          <cell r="G14641">
            <v>0</v>
          </cell>
        </row>
        <row r="14642">
          <cell r="A14642" t="str">
            <v/>
          </cell>
          <cell r="B14642" t="str">
            <v/>
          </cell>
          <cell r="C14642">
            <v>0</v>
          </cell>
          <cell r="D14642" t="str">
            <v/>
          </cell>
          <cell r="E14642">
            <v>0</v>
          </cell>
          <cell r="F14642">
            <v>0</v>
          </cell>
          <cell r="G14642">
            <v>0</v>
          </cell>
        </row>
        <row r="14643">
          <cell r="A14643" t="str">
            <v/>
          </cell>
          <cell r="B14643" t="str">
            <v/>
          </cell>
          <cell r="C14643">
            <v>0</v>
          </cell>
          <cell r="D14643" t="str">
            <v/>
          </cell>
          <cell r="E14643">
            <v>0</v>
          </cell>
          <cell r="F14643">
            <v>0</v>
          </cell>
          <cell r="G14643">
            <v>0</v>
          </cell>
        </row>
        <row r="14644">
          <cell r="A14644" t="str">
            <v/>
          </cell>
          <cell r="B14644" t="str">
            <v/>
          </cell>
          <cell r="C14644">
            <v>0</v>
          </cell>
          <cell r="D14644" t="str">
            <v/>
          </cell>
          <cell r="E14644">
            <v>0</v>
          </cell>
          <cell r="F14644">
            <v>0</v>
          </cell>
          <cell r="G14644">
            <v>0</v>
          </cell>
        </row>
        <row r="14645">
          <cell r="A14645" t="str">
            <v/>
          </cell>
          <cell r="B14645" t="str">
            <v/>
          </cell>
          <cell r="C14645">
            <v>0</v>
          </cell>
          <cell r="D14645" t="str">
            <v/>
          </cell>
          <cell r="E14645">
            <v>0</v>
          </cell>
          <cell r="F14645">
            <v>0</v>
          </cell>
          <cell r="G14645">
            <v>0</v>
          </cell>
        </row>
        <row r="14646">
          <cell r="A14646" t="str">
            <v/>
          </cell>
          <cell r="B14646" t="str">
            <v/>
          </cell>
          <cell r="C14646">
            <v>0</v>
          </cell>
          <cell r="D14646" t="str">
            <v/>
          </cell>
          <cell r="E14646">
            <v>0</v>
          </cell>
          <cell r="F14646">
            <v>0</v>
          </cell>
          <cell r="G14646">
            <v>0</v>
          </cell>
        </row>
        <row r="14647">
          <cell r="A14647">
            <v>0</v>
          </cell>
          <cell r="B14647">
            <v>0</v>
          </cell>
          <cell r="C14647">
            <v>0</v>
          </cell>
          <cell r="D14647">
            <v>0</v>
          </cell>
          <cell r="E14647">
            <v>0</v>
          </cell>
          <cell r="F14647" t="str">
            <v>Total C</v>
          </cell>
          <cell r="G14647">
            <v>0</v>
          </cell>
        </row>
        <row r="14648">
          <cell r="A14648">
            <v>0</v>
          </cell>
          <cell r="B14648">
            <v>0</v>
          </cell>
          <cell r="C14648">
            <v>0</v>
          </cell>
          <cell r="D14648">
            <v>0</v>
          </cell>
          <cell r="E14648">
            <v>0</v>
          </cell>
          <cell r="F14648">
            <v>0</v>
          </cell>
          <cell r="G14648">
            <v>0</v>
          </cell>
        </row>
        <row r="14649">
          <cell r="A14649" t="str">
            <v/>
          </cell>
          <cell r="B14649" t="str">
            <v/>
          </cell>
          <cell r="C14649">
            <v>0</v>
          </cell>
          <cell r="D14649" t="str">
            <v>Costo  Neto</v>
          </cell>
          <cell r="E14649">
            <v>0</v>
          </cell>
          <cell r="F14649" t="str">
            <v>Total D=A+B+C</v>
          </cell>
          <cell r="G14649">
            <v>0</v>
          </cell>
        </row>
        <row r="14651">
          <cell r="A14651" t="str">
            <v>ANALISIS DE PRECIOS</v>
          </cell>
          <cell r="B14651">
            <v>0</v>
          </cell>
          <cell r="C14651">
            <v>0</v>
          </cell>
          <cell r="D14651">
            <v>0</v>
          </cell>
          <cell r="E14651">
            <v>0</v>
          </cell>
          <cell r="F14651">
            <v>0</v>
          </cell>
          <cell r="G14651">
            <v>0</v>
          </cell>
        </row>
        <row r="14652">
          <cell r="A14652" t="str">
            <v>COMITENTE:</v>
          </cell>
          <cell r="B14652" t="str">
            <v>DIRECCIÓN DE ARQUITECTURA</v>
          </cell>
          <cell r="C14652">
            <v>0</v>
          </cell>
          <cell r="D14652">
            <v>0</v>
          </cell>
          <cell r="E14652">
            <v>0</v>
          </cell>
          <cell r="F14652">
            <v>0</v>
          </cell>
          <cell r="G14652">
            <v>0</v>
          </cell>
        </row>
        <row r="14653">
          <cell r="A14653" t="str">
            <v>CONTRATISTA:</v>
          </cell>
          <cell r="B14653" t="str">
            <v>FUNCIONALES SIGOP</v>
          </cell>
          <cell r="C14653">
            <v>0</v>
          </cell>
          <cell r="D14653">
            <v>0</v>
          </cell>
          <cell r="E14653">
            <v>0</v>
          </cell>
          <cell r="F14653">
            <v>0</v>
          </cell>
          <cell r="G14653">
            <v>0</v>
          </cell>
        </row>
        <row r="14654">
          <cell r="A14654" t="str">
            <v>OBRA:</v>
          </cell>
          <cell r="B14654" t="str">
            <v>PRUEBA PLANILLA DE MEDICION</v>
          </cell>
          <cell r="C14654">
            <v>0</v>
          </cell>
          <cell r="D14654">
            <v>0</v>
          </cell>
          <cell r="E14654">
            <v>0</v>
          </cell>
          <cell r="F14654" t="str">
            <v>PRECIOS A:</v>
          </cell>
          <cell r="G14654">
            <v>0</v>
          </cell>
        </row>
        <row r="14655">
          <cell r="A14655" t="str">
            <v>UBICACIÓN:</v>
          </cell>
          <cell r="B14655" t="str">
            <v>CENTRO CIVICO</v>
          </cell>
          <cell r="C14655">
            <v>0</v>
          </cell>
          <cell r="D14655">
            <v>0</v>
          </cell>
          <cell r="E14655">
            <v>0</v>
          </cell>
          <cell r="F14655">
            <v>0</v>
          </cell>
          <cell r="G14655">
            <v>0</v>
          </cell>
        </row>
        <row r="14656">
          <cell r="A14656" t="str">
            <v>RUBRO:</v>
          </cell>
          <cell r="B14656" t="str">
            <v/>
          </cell>
          <cell r="C14656" t="str">
            <v/>
          </cell>
          <cell r="D14656">
            <v>0</v>
          </cell>
          <cell r="E14656">
            <v>0</v>
          </cell>
          <cell r="F14656">
            <v>0</v>
          </cell>
          <cell r="G14656">
            <v>0</v>
          </cell>
        </row>
        <row r="14657">
          <cell r="A14657" t="str">
            <v>ITEM:</v>
          </cell>
          <cell r="B14657" t="str">
            <v/>
          </cell>
          <cell r="C14657" t="str">
            <v/>
          </cell>
          <cell r="D14657">
            <v>0</v>
          </cell>
          <cell r="E14657">
            <v>0</v>
          </cell>
          <cell r="F14657" t="str">
            <v>UNIDAD:</v>
          </cell>
          <cell r="G14657" t="str">
            <v/>
          </cell>
        </row>
        <row r="14658">
          <cell r="A14658">
            <v>0</v>
          </cell>
          <cell r="B14658">
            <v>0</v>
          </cell>
          <cell r="C14658">
            <v>0</v>
          </cell>
          <cell r="D14658">
            <v>0</v>
          </cell>
          <cell r="E14658">
            <v>0</v>
          </cell>
          <cell r="F14658">
            <v>0</v>
          </cell>
          <cell r="G14658">
            <v>0</v>
          </cell>
        </row>
        <row r="14659">
          <cell r="A14659" t="str">
            <v>DATOS REDETERMINACION</v>
          </cell>
          <cell r="B14659">
            <v>0</v>
          </cell>
          <cell r="C14659" t="str">
            <v>DESIGNACION</v>
          </cell>
          <cell r="D14659" t="str">
            <v>U</v>
          </cell>
          <cell r="E14659" t="str">
            <v>Cantidad</v>
          </cell>
          <cell r="F14659" t="str">
            <v>$ Unitarios</v>
          </cell>
          <cell r="G14659" t="str">
            <v>$ Parcial</v>
          </cell>
        </row>
        <row r="14660">
          <cell r="A14660" t="str">
            <v>CÓDIGO</v>
          </cell>
          <cell r="B14660" t="str">
            <v>DESCRIPCIÓN</v>
          </cell>
          <cell r="C14660">
            <v>0</v>
          </cell>
          <cell r="D14660">
            <v>0</v>
          </cell>
          <cell r="E14660">
            <v>0</v>
          </cell>
          <cell r="F14660">
            <v>0</v>
          </cell>
          <cell r="G14660">
            <v>0</v>
          </cell>
        </row>
        <row r="14661">
          <cell r="A14661">
            <v>0</v>
          </cell>
          <cell r="B14661">
            <v>0</v>
          </cell>
          <cell r="C14661" t="str">
            <v>A - MATERIALES</v>
          </cell>
          <cell r="D14661">
            <v>0</v>
          </cell>
          <cell r="E14661">
            <v>0</v>
          </cell>
          <cell r="F14661">
            <v>0</v>
          </cell>
          <cell r="G14661">
            <v>0</v>
          </cell>
        </row>
        <row r="14662">
          <cell r="A14662" t="str">
            <v/>
          </cell>
          <cell r="B14662" t="str">
            <v/>
          </cell>
          <cell r="C14662">
            <v>0</v>
          </cell>
          <cell r="D14662" t="str">
            <v/>
          </cell>
          <cell r="E14662">
            <v>0</v>
          </cell>
          <cell r="F14662">
            <v>0</v>
          </cell>
          <cell r="G14662">
            <v>0</v>
          </cell>
        </row>
        <row r="14663">
          <cell r="A14663" t="str">
            <v/>
          </cell>
          <cell r="B14663" t="str">
            <v/>
          </cell>
          <cell r="C14663">
            <v>0</v>
          </cell>
          <cell r="D14663" t="str">
            <v/>
          </cell>
          <cell r="E14663">
            <v>0</v>
          </cell>
          <cell r="F14663">
            <v>0</v>
          </cell>
          <cell r="G14663">
            <v>0</v>
          </cell>
        </row>
        <row r="14664">
          <cell r="A14664" t="str">
            <v/>
          </cell>
          <cell r="B14664" t="str">
            <v/>
          </cell>
          <cell r="C14664">
            <v>0</v>
          </cell>
          <cell r="D14664" t="str">
            <v/>
          </cell>
          <cell r="E14664">
            <v>0</v>
          </cell>
          <cell r="F14664">
            <v>0</v>
          </cell>
          <cell r="G14664">
            <v>0</v>
          </cell>
        </row>
        <row r="14665">
          <cell r="A14665" t="str">
            <v/>
          </cell>
          <cell r="B14665" t="str">
            <v/>
          </cell>
          <cell r="C14665">
            <v>0</v>
          </cell>
          <cell r="D14665" t="str">
            <v/>
          </cell>
          <cell r="E14665">
            <v>0</v>
          </cell>
          <cell r="F14665">
            <v>0</v>
          </cell>
          <cell r="G14665">
            <v>0</v>
          </cell>
        </row>
        <row r="14666">
          <cell r="A14666" t="str">
            <v/>
          </cell>
          <cell r="B14666" t="str">
            <v/>
          </cell>
          <cell r="C14666">
            <v>0</v>
          </cell>
          <cell r="D14666" t="str">
            <v/>
          </cell>
          <cell r="E14666">
            <v>0</v>
          </cell>
          <cell r="F14666">
            <v>0</v>
          </cell>
          <cell r="G14666">
            <v>0</v>
          </cell>
        </row>
        <row r="14667">
          <cell r="A14667" t="str">
            <v/>
          </cell>
          <cell r="B14667" t="str">
            <v/>
          </cell>
          <cell r="C14667">
            <v>0</v>
          </cell>
          <cell r="D14667" t="str">
            <v/>
          </cell>
          <cell r="E14667">
            <v>0</v>
          </cell>
          <cell r="F14667">
            <v>0</v>
          </cell>
          <cell r="G14667">
            <v>0</v>
          </cell>
        </row>
        <row r="14668">
          <cell r="A14668" t="str">
            <v/>
          </cell>
          <cell r="B14668" t="str">
            <v/>
          </cell>
          <cell r="C14668">
            <v>0</v>
          </cell>
          <cell r="D14668" t="str">
            <v/>
          </cell>
          <cell r="E14668">
            <v>0</v>
          </cell>
          <cell r="F14668">
            <v>0</v>
          </cell>
          <cell r="G14668">
            <v>0</v>
          </cell>
        </row>
        <row r="14669">
          <cell r="A14669" t="str">
            <v/>
          </cell>
          <cell r="B14669" t="str">
            <v/>
          </cell>
          <cell r="C14669">
            <v>0</v>
          </cell>
          <cell r="D14669" t="str">
            <v/>
          </cell>
          <cell r="E14669">
            <v>0</v>
          </cell>
          <cell r="F14669">
            <v>0</v>
          </cell>
          <cell r="G14669">
            <v>0</v>
          </cell>
        </row>
        <row r="14670">
          <cell r="A14670" t="str">
            <v/>
          </cell>
          <cell r="B14670" t="str">
            <v/>
          </cell>
          <cell r="C14670">
            <v>0</v>
          </cell>
          <cell r="D14670" t="str">
            <v/>
          </cell>
          <cell r="E14670">
            <v>0</v>
          </cell>
          <cell r="F14670">
            <v>0</v>
          </cell>
          <cell r="G14670">
            <v>0</v>
          </cell>
        </row>
        <row r="14671">
          <cell r="A14671" t="str">
            <v/>
          </cell>
          <cell r="B14671" t="str">
            <v/>
          </cell>
          <cell r="C14671">
            <v>0</v>
          </cell>
          <cell r="D14671" t="str">
            <v/>
          </cell>
          <cell r="E14671">
            <v>0</v>
          </cell>
          <cell r="F14671">
            <v>0</v>
          </cell>
          <cell r="G14671">
            <v>0</v>
          </cell>
        </row>
        <row r="14672">
          <cell r="A14672" t="str">
            <v/>
          </cell>
          <cell r="B14672" t="str">
            <v/>
          </cell>
          <cell r="C14672">
            <v>0</v>
          </cell>
          <cell r="D14672" t="str">
            <v/>
          </cell>
          <cell r="E14672">
            <v>0</v>
          </cell>
          <cell r="F14672">
            <v>0</v>
          </cell>
          <cell r="G14672">
            <v>0</v>
          </cell>
        </row>
        <row r="14673">
          <cell r="A14673" t="str">
            <v/>
          </cell>
          <cell r="B14673" t="str">
            <v/>
          </cell>
          <cell r="C14673">
            <v>0</v>
          </cell>
          <cell r="D14673" t="str">
            <v/>
          </cell>
          <cell r="E14673">
            <v>0</v>
          </cell>
          <cell r="F14673">
            <v>0</v>
          </cell>
          <cell r="G14673">
            <v>0</v>
          </cell>
        </row>
        <row r="14674">
          <cell r="A14674" t="str">
            <v/>
          </cell>
          <cell r="B14674" t="str">
            <v/>
          </cell>
          <cell r="C14674">
            <v>0</v>
          </cell>
          <cell r="D14674" t="str">
            <v/>
          </cell>
          <cell r="E14674">
            <v>0</v>
          </cell>
          <cell r="F14674">
            <v>0</v>
          </cell>
          <cell r="G14674">
            <v>0</v>
          </cell>
        </row>
        <row r="14675">
          <cell r="A14675" t="str">
            <v/>
          </cell>
          <cell r="B14675" t="str">
            <v/>
          </cell>
          <cell r="C14675">
            <v>0</v>
          </cell>
          <cell r="D14675" t="str">
            <v/>
          </cell>
          <cell r="E14675">
            <v>0</v>
          </cell>
          <cell r="F14675">
            <v>0</v>
          </cell>
          <cell r="G14675">
            <v>0</v>
          </cell>
        </row>
        <row r="14676">
          <cell r="A14676">
            <v>0</v>
          </cell>
          <cell r="B14676">
            <v>0</v>
          </cell>
          <cell r="C14676">
            <v>0</v>
          </cell>
          <cell r="D14676">
            <v>0</v>
          </cell>
          <cell r="E14676">
            <v>0</v>
          </cell>
          <cell r="F14676" t="str">
            <v>Total A</v>
          </cell>
          <cell r="G14676">
            <v>0</v>
          </cell>
        </row>
        <row r="14677">
          <cell r="A14677">
            <v>0</v>
          </cell>
          <cell r="B14677">
            <v>0</v>
          </cell>
          <cell r="C14677" t="str">
            <v>B - MANO DE OBRA</v>
          </cell>
          <cell r="D14677">
            <v>0</v>
          </cell>
          <cell r="E14677">
            <v>0</v>
          </cell>
          <cell r="F14677">
            <v>0</v>
          </cell>
          <cell r="G14677">
            <v>0</v>
          </cell>
        </row>
        <row r="14678">
          <cell r="A14678" t="str">
            <v/>
          </cell>
          <cell r="B14678">
            <v>0</v>
          </cell>
          <cell r="C14678">
            <v>0</v>
          </cell>
          <cell r="D14678" t="str">
            <v/>
          </cell>
          <cell r="E14678">
            <v>0</v>
          </cell>
          <cell r="F14678">
            <v>0</v>
          </cell>
          <cell r="G14678">
            <v>0</v>
          </cell>
        </row>
        <row r="14679">
          <cell r="A14679" t="str">
            <v/>
          </cell>
          <cell r="B14679">
            <v>0</v>
          </cell>
          <cell r="C14679">
            <v>0</v>
          </cell>
          <cell r="D14679" t="str">
            <v/>
          </cell>
          <cell r="E14679">
            <v>0</v>
          </cell>
          <cell r="F14679">
            <v>0</v>
          </cell>
          <cell r="G14679">
            <v>0</v>
          </cell>
        </row>
        <row r="14680">
          <cell r="A14680" t="str">
            <v/>
          </cell>
          <cell r="B14680">
            <v>0</v>
          </cell>
          <cell r="C14680">
            <v>0</v>
          </cell>
          <cell r="D14680" t="str">
            <v/>
          </cell>
          <cell r="E14680">
            <v>0</v>
          </cell>
          <cell r="F14680">
            <v>0</v>
          </cell>
          <cell r="G14680">
            <v>0</v>
          </cell>
        </row>
        <row r="14681">
          <cell r="A14681" t="str">
            <v/>
          </cell>
          <cell r="B14681">
            <v>0</v>
          </cell>
          <cell r="C14681">
            <v>0</v>
          </cell>
          <cell r="D14681" t="str">
            <v/>
          </cell>
          <cell r="E14681">
            <v>0</v>
          </cell>
          <cell r="F14681">
            <v>0</v>
          </cell>
          <cell r="G14681">
            <v>0</v>
          </cell>
        </row>
        <row r="14682">
          <cell r="A14682" t="str">
            <v/>
          </cell>
          <cell r="B14682">
            <v>0</v>
          </cell>
          <cell r="C14682">
            <v>0</v>
          </cell>
          <cell r="D14682" t="str">
            <v/>
          </cell>
          <cell r="E14682">
            <v>0</v>
          </cell>
          <cell r="F14682">
            <v>0</v>
          </cell>
          <cell r="G14682">
            <v>0</v>
          </cell>
        </row>
        <row r="14683">
          <cell r="A14683" t="str">
            <v/>
          </cell>
          <cell r="B14683">
            <v>0</v>
          </cell>
          <cell r="C14683">
            <v>0</v>
          </cell>
          <cell r="D14683" t="str">
            <v/>
          </cell>
          <cell r="E14683">
            <v>0</v>
          </cell>
          <cell r="F14683">
            <v>0</v>
          </cell>
          <cell r="G14683">
            <v>0</v>
          </cell>
        </row>
        <row r="14684">
          <cell r="A14684" t="str">
            <v/>
          </cell>
          <cell r="B14684">
            <v>0</v>
          </cell>
          <cell r="C14684">
            <v>0</v>
          </cell>
          <cell r="D14684" t="str">
            <v/>
          </cell>
          <cell r="E14684">
            <v>0</v>
          </cell>
          <cell r="F14684">
            <v>0</v>
          </cell>
          <cell r="G14684">
            <v>0</v>
          </cell>
        </row>
        <row r="14685">
          <cell r="A14685" t="str">
            <v/>
          </cell>
          <cell r="B14685">
            <v>0</v>
          </cell>
          <cell r="C14685">
            <v>0</v>
          </cell>
          <cell r="D14685" t="str">
            <v/>
          </cell>
          <cell r="E14685">
            <v>0</v>
          </cell>
          <cell r="F14685">
            <v>0</v>
          </cell>
          <cell r="G14685">
            <v>0</v>
          </cell>
        </row>
        <row r="14686">
          <cell r="A14686">
            <v>0</v>
          </cell>
          <cell r="B14686">
            <v>0</v>
          </cell>
          <cell r="C14686">
            <v>0</v>
          </cell>
          <cell r="D14686">
            <v>0</v>
          </cell>
          <cell r="E14686">
            <v>0</v>
          </cell>
          <cell r="F14686" t="str">
            <v>Total B</v>
          </cell>
          <cell r="G14686">
            <v>0</v>
          </cell>
        </row>
        <row r="14687">
          <cell r="A14687">
            <v>0</v>
          </cell>
          <cell r="B14687">
            <v>0</v>
          </cell>
          <cell r="C14687" t="str">
            <v>C - EQUIPOS</v>
          </cell>
          <cell r="D14687">
            <v>0</v>
          </cell>
          <cell r="E14687">
            <v>0</v>
          </cell>
          <cell r="F14687">
            <v>0</v>
          </cell>
          <cell r="G14687">
            <v>0</v>
          </cell>
        </row>
        <row r="14688">
          <cell r="A14688" t="str">
            <v/>
          </cell>
          <cell r="B14688" t="str">
            <v/>
          </cell>
          <cell r="C14688">
            <v>0</v>
          </cell>
          <cell r="D14688" t="str">
            <v/>
          </cell>
          <cell r="E14688">
            <v>0</v>
          </cell>
          <cell r="F14688">
            <v>0</v>
          </cell>
          <cell r="G14688">
            <v>0</v>
          </cell>
        </row>
        <row r="14689">
          <cell r="A14689" t="str">
            <v/>
          </cell>
          <cell r="B14689" t="str">
            <v/>
          </cell>
          <cell r="C14689">
            <v>0</v>
          </cell>
          <cell r="D14689" t="str">
            <v/>
          </cell>
          <cell r="E14689">
            <v>0</v>
          </cell>
          <cell r="F14689">
            <v>0</v>
          </cell>
          <cell r="G14689">
            <v>0</v>
          </cell>
        </row>
        <row r="14690">
          <cell r="A14690" t="str">
            <v/>
          </cell>
          <cell r="B14690" t="str">
            <v/>
          </cell>
          <cell r="C14690">
            <v>0</v>
          </cell>
          <cell r="D14690" t="str">
            <v/>
          </cell>
          <cell r="E14690">
            <v>0</v>
          </cell>
          <cell r="F14690">
            <v>0</v>
          </cell>
          <cell r="G14690">
            <v>0</v>
          </cell>
        </row>
        <row r="14691">
          <cell r="A14691" t="str">
            <v/>
          </cell>
          <cell r="B14691" t="str">
            <v/>
          </cell>
          <cell r="C14691">
            <v>0</v>
          </cell>
          <cell r="D14691" t="str">
            <v/>
          </cell>
          <cell r="E14691">
            <v>0</v>
          </cell>
          <cell r="F14691">
            <v>0</v>
          </cell>
          <cell r="G14691">
            <v>0</v>
          </cell>
        </row>
        <row r="14692">
          <cell r="A14692" t="str">
            <v/>
          </cell>
          <cell r="B14692" t="str">
            <v/>
          </cell>
          <cell r="C14692">
            <v>0</v>
          </cell>
          <cell r="D14692" t="str">
            <v/>
          </cell>
          <cell r="E14692">
            <v>0</v>
          </cell>
          <cell r="F14692">
            <v>0</v>
          </cell>
          <cell r="G14692">
            <v>0</v>
          </cell>
        </row>
        <row r="14693">
          <cell r="A14693" t="str">
            <v/>
          </cell>
          <cell r="B14693" t="str">
            <v/>
          </cell>
          <cell r="C14693">
            <v>0</v>
          </cell>
          <cell r="D14693" t="str">
            <v/>
          </cell>
          <cell r="E14693">
            <v>0</v>
          </cell>
          <cell r="F14693">
            <v>0</v>
          </cell>
          <cell r="G14693">
            <v>0</v>
          </cell>
        </row>
        <row r="14694">
          <cell r="A14694" t="str">
            <v/>
          </cell>
          <cell r="B14694" t="str">
            <v/>
          </cell>
          <cell r="C14694">
            <v>0</v>
          </cell>
          <cell r="D14694" t="str">
            <v/>
          </cell>
          <cell r="E14694">
            <v>0</v>
          </cell>
          <cell r="F14694">
            <v>0</v>
          </cell>
          <cell r="G14694">
            <v>0</v>
          </cell>
        </row>
        <row r="14695">
          <cell r="A14695" t="str">
            <v/>
          </cell>
          <cell r="B14695" t="str">
            <v/>
          </cell>
          <cell r="C14695">
            <v>0</v>
          </cell>
          <cell r="D14695" t="str">
            <v/>
          </cell>
          <cell r="E14695">
            <v>0</v>
          </cell>
          <cell r="F14695">
            <v>0</v>
          </cell>
          <cell r="G14695">
            <v>0</v>
          </cell>
        </row>
        <row r="14696">
          <cell r="A14696" t="str">
            <v/>
          </cell>
          <cell r="B14696" t="str">
            <v/>
          </cell>
          <cell r="C14696">
            <v>0</v>
          </cell>
          <cell r="D14696" t="str">
            <v/>
          </cell>
          <cell r="E14696">
            <v>0</v>
          </cell>
          <cell r="F14696">
            <v>0</v>
          </cell>
          <cell r="G14696">
            <v>0</v>
          </cell>
        </row>
        <row r="14697">
          <cell r="A14697">
            <v>0</v>
          </cell>
          <cell r="B14697">
            <v>0</v>
          </cell>
          <cell r="C14697">
            <v>0</v>
          </cell>
          <cell r="D14697">
            <v>0</v>
          </cell>
          <cell r="E14697">
            <v>0</v>
          </cell>
          <cell r="F14697" t="str">
            <v>Total C</v>
          </cell>
          <cell r="G14697">
            <v>0</v>
          </cell>
        </row>
        <row r="14698">
          <cell r="A14698">
            <v>0</v>
          </cell>
          <cell r="B14698">
            <v>0</v>
          </cell>
          <cell r="C14698">
            <v>0</v>
          </cell>
          <cell r="D14698">
            <v>0</v>
          </cell>
          <cell r="E14698">
            <v>0</v>
          </cell>
          <cell r="F14698">
            <v>0</v>
          </cell>
          <cell r="G14698">
            <v>0</v>
          </cell>
        </row>
        <row r="14699">
          <cell r="A14699" t="str">
            <v/>
          </cell>
          <cell r="B14699" t="str">
            <v/>
          </cell>
          <cell r="C14699">
            <v>0</v>
          </cell>
          <cell r="D14699" t="str">
            <v>Costo  Neto</v>
          </cell>
          <cell r="E14699">
            <v>0</v>
          </cell>
          <cell r="F14699" t="str">
            <v>Total D=A+B+C</v>
          </cell>
          <cell r="G14699">
            <v>0</v>
          </cell>
        </row>
        <row r="14701">
          <cell r="A14701" t="str">
            <v>ANALISIS DE PRECIOS</v>
          </cell>
          <cell r="B14701">
            <v>0</v>
          </cell>
          <cell r="C14701">
            <v>0</v>
          </cell>
          <cell r="D14701">
            <v>0</v>
          </cell>
          <cell r="E14701">
            <v>0</v>
          </cell>
          <cell r="F14701">
            <v>0</v>
          </cell>
          <cell r="G14701">
            <v>0</v>
          </cell>
        </row>
        <row r="14702">
          <cell r="A14702" t="str">
            <v>COMITENTE:</v>
          </cell>
          <cell r="B14702" t="str">
            <v>DIRECCIÓN DE ARQUITECTURA</v>
          </cell>
          <cell r="C14702">
            <v>0</v>
          </cell>
          <cell r="D14702">
            <v>0</v>
          </cell>
          <cell r="E14702">
            <v>0</v>
          </cell>
          <cell r="F14702">
            <v>0</v>
          </cell>
          <cell r="G14702">
            <v>0</v>
          </cell>
        </row>
        <row r="14703">
          <cell r="A14703" t="str">
            <v>CONTRATISTA:</v>
          </cell>
          <cell r="B14703" t="str">
            <v>FUNCIONALES SIGOP</v>
          </cell>
          <cell r="C14703">
            <v>0</v>
          </cell>
          <cell r="D14703">
            <v>0</v>
          </cell>
          <cell r="E14703">
            <v>0</v>
          </cell>
          <cell r="F14703">
            <v>0</v>
          </cell>
          <cell r="G14703">
            <v>0</v>
          </cell>
        </row>
        <row r="14704">
          <cell r="A14704" t="str">
            <v>OBRA:</v>
          </cell>
          <cell r="B14704" t="str">
            <v>PRUEBA PLANILLA DE MEDICION</v>
          </cell>
          <cell r="C14704">
            <v>0</v>
          </cell>
          <cell r="D14704">
            <v>0</v>
          </cell>
          <cell r="E14704">
            <v>0</v>
          </cell>
          <cell r="F14704" t="str">
            <v>PRECIOS A:</v>
          </cell>
          <cell r="G14704">
            <v>0</v>
          </cell>
        </row>
        <row r="14705">
          <cell r="A14705" t="str">
            <v>UBICACIÓN:</v>
          </cell>
          <cell r="B14705" t="str">
            <v>CENTRO CIVICO</v>
          </cell>
          <cell r="C14705">
            <v>0</v>
          </cell>
          <cell r="D14705">
            <v>0</v>
          </cell>
          <cell r="E14705">
            <v>0</v>
          </cell>
          <cell r="F14705">
            <v>0</v>
          </cell>
          <cell r="G14705">
            <v>0</v>
          </cell>
        </row>
        <row r="14706">
          <cell r="A14706" t="str">
            <v>RUBRO:</v>
          </cell>
          <cell r="B14706" t="str">
            <v/>
          </cell>
          <cell r="C14706" t="str">
            <v/>
          </cell>
          <cell r="D14706">
            <v>0</v>
          </cell>
          <cell r="E14706">
            <v>0</v>
          </cell>
          <cell r="F14706">
            <v>0</v>
          </cell>
          <cell r="G14706">
            <v>0</v>
          </cell>
        </row>
        <row r="14707">
          <cell r="A14707" t="str">
            <v>ITEM:</v>
          </cell>
          <cell r="B14707" t="str">
            <v/>
          </cell>
          <cell r="C14707" t="str">
            <v/>
          </cell>
          <cell r="D14707">
            <v>0</v>
          </cell>
          <cell r="E14707">
            <v>0</v>
          </cell>
          <cell r="F14707" t="str">
            <v>UNIDAD:</v>
          </cell>
          <cell r="G14707" t="str">
            <v/>
          </cell>
        </row>
        <row r="14708">
          <cell r="A14708">
            <v>0</v>
          </cell>
          <cell r="B14708">
            <v>0</v>
          </cell>
          <cell r="C14708">
            <v>0</v>
          </cell>
          <cell r="D14708">
            <v>0</v>
          </cell>
          <cell r="E14708">
            <v>0</v>
          </cell>
          <cell r="F14708">
            <v>0</v>
          </cell>
          <cell r="G14708">
            <v>0</v>
          </cell>
        </row>
        <row r="14709">
          <cell r="A14709" t="str">
            <v>DATOS REDETERMINACION</v>
          </cell>
          <cell r="B14709">
            <v>0</v>
          </cell>
          <cell r="C14709" t="str">
            <v>DESIGNACION</v>
          </cell>
          <cell r="D14709" t="str">
            <v>U</v>
          </cell>
          <cell r="E14709" t="str">
            <v>Cantidad</v>
          </cell>
          <cell r="F14709" t="str">
            <v>$ Unitarios</v>
          </cell>
          <cell r="G14709" t="str">
            <v>$ Parcial</v>
          </cell>
        </row>
        <row r="14710">
          <cell r="A14710" t="str">
            <v>CÓDIGO</v>
          </cell>
          <cell r="B14710" t="str">
            <v>DESCRIPCIÓN</v>
          </cell>
          <cell r="C14710">
            <v>0</v>
          </cell>
          <cell r="D14710">
            <v>0</v>
          </cell>
          <cell r="E14710">
            <v>0</v>
          </cell>
          <cell r="F14710">
            <v>0</v>
          </cell>
          <cell r="G14710">
            <v>0</v>
          </cell>
        </row>
        <row r="14711">
          <cell r="A14711">
            <v>0</v>
          </cell>
          <cell r="B14711">
            <v>0</v>
          </cell>
          <cell r="C14711" t="str">
            <v>A - MATERIALES</v>
          </cell>
          <cell r="D14711">
            <v>0</v>
          </cell>
          <cell r="E14711">
            <v>0</v>
          </cell>
          <cell r="F14711">
            <v>0</v>
          </cell>
          <cell r="G14711">
            <v>0</v>
          </cell>
        </row>
        <row r="14712">
          <cell r="A14712" t="str">
            <v/>
          </cell>
          <cell r="B14712" t="str">
            <v/>
          </cell>
          <cell r="C14712">
            <v>0</v>
          </cell>
          <cell r="D14712" t="str">
            <v/>
          </cell>
          <cell r="E14712">
            <v>0</v>
          </cell>
          <cell r="F14712">
            <v>0</v>
          </cell>
          <cell r="G14712">
            <v>0</v>
          </cell>
        </row>
        <row r="14713">
          <cell r="A14713" t="str">
            <v/>
          </cell>
          <cell r="B14713" t="str">
            <v/>
          </cell>
          <cell r="C14713">
            <v>0</v>
          </cell>
          <cell r="D14713" t="str">
            <v/>
          </cell>
          <cell r="E14713">
            <v>0</v>
          </cell>
          <cell r="F14713">
            <v>0</v>
          </cell>
          <cell r="G14713">
            <v>0</v>
          </cell>
        </row>
        <row r="14714">
          <cell r="A14714" t="str">
            <v/>
          </cell>
          <cell r="B14714" t="str">
            <v/>
          </cell>
          <cell r="C14714">
            <v>0</v>
          </cell>
          <cell r="D14714" t="str">
            <v/>
          </cell>
          <cell r="E14714">
            <v>0</v>
          </cell>
          <cell r="F14714">
            <v>0</v>
          </cell>
          <cell r="G14714">
            <v>0</v>
          </cell>
        </row>
        <row r="14715">
          <cell r="A14715" t="str">
            <v/>
          </cell>
          <cell r="B14715" t="str">
            <v/>
          </cell>
          <cell r="C14715">
            <v>0</v>
          </cell>
          <cell r="D14715" t="str">
            <v/>
          </cell>
          <cell r="E14715">
            <v>0</v>
          </cell>
          <cell r="F14715">
            <v>0</v>
          </cell>
          <cell r="G14715">
            <v>0</v>
          </cell>
        </row>
        <row r="14716">
          <cell r="A14716" t="str">
            <v/>
          </cell>
          <cell r="B14716" t="str">
            <v/>
          </cell>
          <cell r="C14716">
            <v>0</v>
          </cell>
          <cell r="D14716" t="str">
            <v/>
          </cell>
          <cell r="E14716">
            <v>0</v>
          </cell>
          <cell r="F14716">
            <v>0</v>
          </cell>
          <cell r="G14716">
            <v>0</v>
          </cell>
        </row>
        <row r="14717">
          <cell r="A14717" t="str">
            <v/>
          </cell>
          <cell r="B14717" t="str">
            <v/>
          </cell>
          <cell r="C14717">
            <v>0</v>
          </cell>
          <cell r="D14717" t="str">
            <v/>
          </cell>
          <cell r="E14717">
            <v>0</v>
          </cell>
          <cell r="F14717">
            <v>0</v>
          </cell>
          <cell r="G14717">
            <v>0</v>
          </cell>
        </row>
        <row r="14718">
          <cell r="A14718" t="str">
            <v/>
          </cell>
          <cell r="B14718" t="str">
            <v/>
          </cell>
          <cell r="C14718">
            <v>0</v>
          </cell>
          <cell r="D14718" t="str">
            <v/>
          </cell>
          <cell r="E14718">
            <v>0</v>
          </cell>
          <cell r="F14718">
            <v>0</v>
          </cell>
          <cell r="G14718">
            <v>0</v>
          </cell>
        </row>
        <row r="14719">
          <cell r="A14719" t="str">
            <v/>
          </cell>
          <cell r="B14719" t="str">
            <v/>
          </cell>
          <cell r="C14719">
            <v>0</v>
          </cell>
          <cell r="D14719" t="str">
            <v/>
          </cell>
          <cell r="E14719">
            <v>0</v>
          </cell>
          <cell r="F14719">
            <v>0</v>
          </cell>
          <cell r="G14719">
            <v>0</v>
          </cell>
        </row>
        <row r="14720">
          <cell r="A14720" t="str">
            <v/>
          </cell>
          <cell r="B14720" t="str">
            <v/>
          </cell>
          <cell r="C14720">
            <v>0</v>
          </cell>
          <cell r="D14720" t="str">
            <v/>
          </cell>
          <cell r="E14720">
            <v>0</v>
          </cell>
          <cell r="F14720">
            <v>0</v>
          </cell>
          <cell r="G14720">
            <v>0</v>
          </cell>
        </row>
        <row r="14721">
          <cell r="A14721" t="str">
            <v/>
          </cell>
          <cell r="B14721" t="str">
            <v/>
          </cell>
          <cell r="C14721">
            <v>0</v>
          </cell>
          <cell r="D14721" t="str">
            <v/>
          </cell>
          <cell r="E14721">
            <v>0</v>
          </cell>
          <cell r="F14721">
            <v>0</v>
          </cell>
          <cell r="G14721">
            <v>0</v>
          </cell>
        </row>
        <row r="14722">
          <cell r="A14722" t="str">
            <v/>
          </cell>
          <cell r="B14722" t="str">
            <v/>
          </cell>
          <cell r="C14722">
            <v>0</v>
          </cell>
          <cell r="D14722" t="str">
            <v/>
          </cell>
          <cell r="E14722">
            <v>0</v>
          </cell>
          <cell r="F14722">
            <v>0</v>
          </cell>
          <cell r="G14722">
            <v>0</v>
          </cell>
        </row>
        <row r="14723">
          <cell r="A14723" t="str">
            <v/>
          </cell>
          <cell r="B14723" t="str">
            <v/>
          </cell>
          <cell r="C14723">
            <v>0</v>
          </cell>
          <cell r="D14723" t="str">
            <v/>
          </cell>
          <cell r="E14723">
            <v>0</v>
          </cell>
          <cell r="F14723">
            <v>0</v>
          </cell>
          <cell r="G14723">
            <v>0</v>
          </cell>
        </row>
        <row r="14724">
          <cell r="A14724" t="str">
            <v/>
          </cell>
          <cell r="B14724" t="str">
            <v/>
          </cell>
          <cell r="C14724">
            <v>0</v>
          </cell>
          <cell r="D14724" t="str">
            <v/>
          </cell>
          <cell r="E14724">
            <v>0</v>
          </cell>
          <cell r="F14724">
            <v>0</v>
          </cell>
          <cell r="G14724">
            <v>0</v>
          </cell>
        </row>
        <row r="14725">
          <cell r="A14725" t="str">
            <v/>
          </cell>
          <cell r="B14725" t="str">
            <v/>
          </cell>
          <cell r="C14725">
            <v>0</v>
          </cell>
          <cell r="D14725" t="str">
            <v/>
          </cell>
          <cell r="E14725">
            <v>0</v>
          </cell>
          <cell r="F14725">
            <v>0</v>
          </cell>
          <cell r="G14725">
            <v>0</v>
          </cell>
        </row>
        <row r="14726">
          <cell r="A14726">
            <v>0</v>
          </cell>
          <cell r="B14726">
            <v>0</v>
          </cell>
          <cell r="C14726">
            <v>0</v>
          </cell>
          <cell r="D14726">
            <v>0</v>
          </cell>
          <cell r="E14726">
            <v>0</v>
          </cell>
          <cell r="F14726" t="str">
            <v>Total A</v>
          </cell>
          <cell r="G14726">
            <v>0</v>
          </cell>
        </row>
        <row r="14727">
          <cell r="A14727">
            <v>0</v>
          </cell>
          <cell r="B14727">
            <v>0</v>
          </cell>
          <cell r="C14727" t="str">
            <v>B - MANO DE OBRA</v>
          </cell>
          <cell r="D14727">
            <v>0</v>
          </cell>
          <cell r="E14727">
            <v>0</v>
          </cell>
          <cell r="F14727">
            <v>0</v>
          </cell>
          <cell r="G14727">
            <v>0</v>
          </cell>
        </row>
        <row r="14728">
          <cell r="A14728" t="str">
            <v/>
          </cell>
          <cell r="B14728">
            <v>0</v>
          </cell>
          <cell r="C14728">
            <v>0</v>
          </cell>
          <cell r="D14728" t="str">
            <v/>
          </cell>
          <cell r="E14728">
            <v>0</v>
          </cell>
          <cell r="F14728">
            <v>0</v>
          </cell>
          <cell r="G14728">
            <v>0</v>
          </cell>
        </row>
        <row r="14729">
          <cell r="A14729" t="str">
            <v/>
          </cell>
          <cell r="B14729">
            <v>0</v>
          </cell>
          <cell r="C14729">
            <v>0</v>
          </cell>
          <cell r="D14729" t="str">
            <v/>
          </cell>
          <cell r="E14729">
            <v>0</v>
          </cell>
          <cell r="F14729">
            <v>0</v>
          </cell>
          <cell r="G14729">
            <v>0</v>
          </cell>
        </row>
        <row r="14730">
          <cell r="A14730" t="str">
            <v/>
          </cell>
          <cell r="B14730">
            <v>0</v>
          </cell>
          <cell r="C14730">
            <v>0</v>
          </cell>
          <cell r="D14730" t="str">
            <v/>
          </cell>
          <cell r="E14730">
            <v>0</v>
          </cell>
          <cell r="F14730">
            <v>0</v>
          </cell>
          <cell r="G14730">
            <v>0</v>
          </cell>
        </row>
        <row r="14731">
          <cell r="A14731" t="str">
            <v/>
          </cell>
          <cell r="B14731">
            <v>0</v>
          </cell>
          <cell r="C14731">
            <v>0</v>
          </cell>
          <cell r="D14731" t="str">
            <v/>
          </cell>
          <cell r="E14731">
            <v>0</v>
          </cell>
          <cell r="F14731">
            <v>0</v>
          </cell>
          <cell r="G14731">
            <v>0</v>
          </cell>
        </row>
        <row r="14732">
          <cell r="A14732" t="str">
            <v/>
          </cell>
          <cell r="B14732">
            <v>0</v>
          </cell>
          <cell r="C14732">
            <v>0</v>
          </cell>
          <cell r="D14732" t="str">
            <v/>
          </cell>
          <cell r="E14732">
            <v>0</v>
          </cell>
          <cell r="F14732">
            <v>0</v>
          </cell>
          <cell r="G14732">
            <v>0</v>
          </cell>
        </row>
        <row r="14733">
          <cell r="A14733" t="str">
            <v/>
          </cell>
          <cell r="B14733">
            <v>0</v>
          </cell>
          <cell r="C14733">
            <v>0</v>
          </cell>
          <cell r="D14733" t="str">
            <v/>
          </cell>
          <cell r="E14733">
            <v>0</v>
          </cell>
          <cell r="F14733">
            <v>0</v>
          </cell>
          <cell r="G14733">
            <v>0</v>
          </cell>
        </row>
        <row r="14734">
          <cell r="A14734" t="str">
            <v/>
          </cell>
          <cell r="B14734">
            <v>0</v>
          </cell>
          <cell r="C14734">
            <v>0</v>
          </cell>
          <cell r="D14734" t="str">
            <v/>
          </cell>
          <cell r="E14734">
            <v>0</v>
          </cell>
          <cell r="F14734">
            <v>0</v>
          </cell>
          <cell r="G14734">
            <v>0</v>
          </cell>
        </row>
        <row r="14735">
          <cell r="A14735" t="str">
            <v/>
          </cell>
          <cell r="B14735">
            <v>0</v>
          </cell>
          <cell r="C14735">
            <v>0</v>
          </cell>
          <cell r="D14735" t="str">
            <v/>
          </cell>
          <cell r="E14735">
            <v>0</v>
          </cell>
          <cell r="F14735">
            <v>0</v>
          </cell>
          <cell r="G14735">
            <v>0</v>
          </cell>
        </row>
        <row r="14736">
          <cell r="A14736">
            <v>0</v>
          </cell>
          <cell r="B14736">
            <v>0</v>
          </cell>
          <cell r="C14736">
            <v>0</v>
          </cell>
          <cell r="D14736">
            <v>0</v>
          </cell>
          <cell r="E14736">
            <v>0</v>
          </cell>
          <cell r="F14736" t="str">
            <v>Total B</v>
          </cell>
          <cell r="G14736">
            <v>0</v>
          </cell>
        </row>
        <row r="14737">
          <cell r="A14737">
            <v>0</v>
          </cell>
          <cell r="B14737">
            <v>0</v>
          </cell>
          <cell r="C14737" t="str">
            <v>C - EQUIPOS</v>
          </cell>
          <cell r="D14737">
            <v>0</v>
          </cell>
          <cell r="E14737">
            <v>0</v>
          </cell>
          <cell r="F14737">
            <v>0</v>
          </cell>
          <cell r="G14737">
            <v>0</v>
          </cell>
        </row>
        <row r="14738">
          <cell r="A14738" t="str">
            <v/>
          </cell>
          <cell r="B14738" t="str">
            <v/>
          </cell>
          <cell r="C14738">
            <v>0</v>
          </cell>
          <cell r="D14738" t="str">
            <v/>
          </cell>
          <cell r="E14738">
            <v>0</v>
          </cell>
          <cell r="F14738">
            <v>0</v>
          </cell>
          <cell r="G14738">
            <v>0</v>
          </cell>
        </row>
        <row r="14739">
          <cell r="A14739" t="str">
            <v/>
          </cell>
          <cell r="B14739" t="str">
            <v/>
          </cell>
          <cell r="C14739">
            <v>0</v>
          </cell>
          <cell r="D14739" t="str">
            <v/>
          </cell>
          <cell r="E14739">
            <v>0</v>
          </cell>
          <cell r="F14739">
            <v>0</v>
          </cell>
          <cell r="G14739">
            <v>0</v>
          </cell>
        </row>
        <row r="14740">
          <cell r="A14740" t="str">
            <v/>
          </cell>
          <cell r="B14740" t="str">
            <v/>
          </cell>
          <cell r="C14740">
            <v>0</v>
          </cell>
          <cell r="D14740" t="str">
            <v/>
          </cell>
          <cell r="E14740">
            <v>0</v>
          </cell>
          <cell r="F14740">
            <v>0</v>
          </cell>
          <cell r="G14740">
            <v>0</v>
          </cell>
        </row>
        <row r="14741">
          <cell r="A14741" t="str">
            <v/>
          </cell>
          <cell r="B14741" t="str">
            <v/>
          </cell>
          <cell r="C14741">
            <v>0</v>
          </cell>
          <cell r="D14741" t="str">
            <v/>
          </cell>
          <cell r="E14741">
            <v>0</v>
          </cell>
          <cell r="F14741">
            <v>0</v>
          </cell>
          <cell r="G14741">
            <v>0</v>
          </cell>
        </row>
        <row r="14742">
          <cell r="A14742" t="str">
            <v/>
          </cell>
          <cell r="B14742" t="str">
            <v/>
          </cell>
          <cell r="C14742">
            <v>0</v>
          </cell>
          <cell r="D14742" t="str">
            <v/>
          </cell>
          <cell r="E14742">
            <v>0</v>
          </cell>
          <cell r="F14742">
            <v>0</v>
          </cell>
          <cell r="G14742">
            <v>0</v>
          </cell>
        </row>
        <row r="14743">
          <cell r="A14743" t="str">
            <v/>
          </cell>
          <cell r="B14743" t="str">
            <v/>
          </cell>
          <cell r="C14743">
            <v>0</v>
          </cell>
          <cell r="D14743" t="str">
            <v/>
          </cell>
          <cell r="E14743">
            <v>0</v>
          </cell>
          <cell r="F14743">
            <v>0</v>
          </cell>
          <cell r="G14743">
            <v>0</v>
          </cell>
        </row>
        <row r="14744">
          <cell r="A14744" t="str">
            <v/>
          </cell>
          <cell r="B14744" t="str">
            <v/>
          </cell>
          <cell r="C14744">
            <v>0</v>
          </cell>
          <cell r="D14744" t="str">
            <v/>
          </cell>
          <cell r="E14744">
            <v>0</v>
          </cell>
          <cell r="F14744">
            <v>0</v>
          </cell>
          <cell r="G14744">
            <v>0</v>
          </cell>
        </row>
        <row r="14745">
          <cell r="A14745" t="str">
            <v/>
          </cell>
          <cell r="B14745" t="str">
            <v/>
          </cell>
          <cell r="C14745">
            <v>0</v>
          </cell>
          <cell r="D14745" t="str">
            <v/>
          </cell>
          <cell r="E14745">
            <v>0</v>
          </cell>
          <cell r="F14745">
            <v>0</v>
          </cell>
          <cell r="G14745">
            <v>0</v>
          </cell>
        </row>
        <row r="14746">
          <cell r="A14746" t="str">
            <v/>
          </cell>
          <cell r="B14746" t="str">
            <v/>
          </cell>
          <cell r="C14746">
            <v>0</v>
          </cell>
          <cell r="D14746" t="str">
            <v/>
          </cell>
          <cell r="E14746">
            <v>0</v>
          </cell>
          <cell r="F14746">
            <v>0</v>
          </cell>
          <cell r="G14746">
            <v>0</v>
          </cell>
        </row>
        <row r="14747">
          <cell r="A14747">
            <v>0</v>
          </cell>
          <cell r="B14747">
            <v>0</v>
          </cell>
          <cell r="C14747">
            <v>0</v>
          </cell>
          <cell r="D14747">
            <v>0</v>
          </cell>
          <cell r="E14747">
            <v>0</v>
          </cell>
          <cell r="F14747" t="str">
            <v>Total C</v>
          </cell>
          <cell r="G14747">
            <v>0</v>
          </cell>
        </row>
        <row r="14748">
          <cell r="A14748">
            <v>0</v>
          </cell>
          <cell r="B14748">
            <v>0</v>
          </cell>
          <cell r="C14748">
            <v>0</v>
          </cell>
          <cell r="D14748">
            <v>0</v>
          </cell>
          <cell r="E14748">
            <v>0</v>
          </cell>
          <cell r="F14748">
            <v>0</v>
          </cell>
          <cell r="G14748">
            <v>0</v>
          </cell>
        </row>
        <row r="14749">
          <cell r="A14749" t="str">
            <v/>
          </cell>
          <cell r="B14749" t="str">
            <v/>
          </cell>
          <cell r="C14749">
            <v>0</v>
          </cell>
          <cell r="D14749" t="str">
            <v>Costo  Neto</v>
          </cell>
          <cell r="E14749">
            <v>0</v>
          </cell>
          <cell r="F14749" t="str">
            <v>Total D=A+B+C</v>
          </cell>
          <cell r="G14749">
            <v>0</v>
          </cell>
        </row>
        <row r="14751">
          <cell r="A14751" t="str">
            <v>ANALISIS DE PRECIOS</v>
          </cell>
          <cell r="B14751">
            <v>0</v>
          </cell>
          <cell r="C14751">
            <v>0</v>
          </cell>
          <cell r="D14751">
            <v>0</v>
          </cell>
          <cell r="E14751">
            <v>0</v>
          </cell>
          <cell r="F14751">
            <v>0</v>
          </cell>
          <cell r="G14751">
            <v>0</v>
          </cell>
        </row>
        <row r="14752">
          <cell r="A14752" t="str">
            <v>COMITENTE:</v>
          </cell>
          <cell r="B14752" t="str">
            <v>DIRECCIÓN DE ARQUITECTURA</v>
          </cell>
          <cell r="C14752">
            <v>0</v>
          </cell>
          <cell r="D14752">
            <v>0</v>
          </cell>
          <cell r="E14752">
            <v>0</v>
          </cell>
          <cell r="F14752">
            <v>0</v>
          </cell>
          <cell r="G14752">
            <v>0</v>
          </cell>
        </row>
        <row r="14753">
          <cell r="A14753" t="str">
            <v>CONTRATISTA:</v>
          </cell>
          <cell r="B14753" t="str">
            <v>FUNCIONALES SIGOP</v>
          </cell>
          <cell r="C14753">
            <v>0</v>
          </cell>
          <cell r="D14753">
            <v>0</v>
          </cell>
          <cell r="E14753">
            <v>0</v>
          </cell>
          <cell r="F14753">
            <v>0</v>
          </cell>
          <cell r="G14753">
            <v>0</v>
          </cell>
        </row>
        <row r="14754">
          <cell r="A14754" t="str">
            <v>OBRA:</v>
          </cell>
          <cell r="B14754" t="str">
            <v>PRUEBA PLANILLA DE MEDICION</v>
          </cell>
          <cell r="C14754">
            <v>0</v>
          </cell>
          <cell r="D14754">
            <v>0</v>
          </cell>
          <cell r="E14754">
            <v>0</v>
          </cell>
          <cell r="F14754" t="str">
            <v>PRECIOS A:</v>
          </cell>
          <cell r="G14754">
            <v>0</v>
          </cell>
        </row>
        <row r="14755">
          <cell r="A14755" t="str">
            <v>UBICACIÓN:</v>
          </cell>
          <cell r="B14755" t="str">
            <v>CENTRO CIVICO</v>
          </cell>
          <cell r="C14755">
            <v>0</v>
          </cell>
          <cell r="D14755">
            <v>0</v>
          </cell>
          <cell r="E14755">
            <v>0</v>
          </cell>
          <cell r="F14755">
            <v>0</v>
          </cell>
          <cell r="G14755">
            <v>0</v>
          </cell>
        </row>
        <row r="14756">
          <cell r="A14756" t="str">
            <v>RUBRO:</v>
          </cell>
          <cell r="B14756" t="str">
            <v/>
          </cell>
          <cell r="C14756" t="str">
            <v/>
          </cell>
          <cell r="D14756">
            <v>0</v>
          </cell>
          <cell r="E14756">
            <v>0</v>
          </cell>
          <cell r="F14756">
            <v>0</v>
          </cell>
          <cell r="G14756">
            <v>0</v>
          </cell>
        </row>
        <row r="14757">
          <cell r="A14757" t="str">
            <v>ITEM:</v>
          </cell>
          <cell r="B14757" t="str">
            <v/>
          </cell>
          <cell r="C14757" t="str">
            <v/>
          </cell>
          <cell r="D14757">
            <v>0</v>
          </cell>
          <cell r="E14757">
            <v>0</v>
          </cell>
          <cell r="F14757" t="str">
            <v>UNIDAD:</v>
          </cell>
          <cell r="G14757" t="str">
            <v/>
          </cell>
        </row>
        <row r="14758">
          <cell r="A14758">
            <v>0</v>
          </cell>
          <cell r="B14758">
            <v>0</v>
          </cell>
          <cell r="C14758">
            <v>0</v>
          </cell>
          <cell r="D14758">
            <v>0</v>
          </cell>
          <cell r="E14758">
            <v>0</v>
          </cell>
          <cell r="F14758">
            <v>0</v>
          </cell>
          <cell r="G14758">
            <v>0</v>
          </cell>
        </row>
        <row r="14759">
          <cell r="A14759" t="str">
            <v>DATOS REDETERMINACION</v>
          </cell>
          <cell r="B14759">
            <v>0</v>
          </cell>
          <cell r="C14759" t="str">
            <v>DESIGNACION</v>
          </cell>
          <cell r="D14759" t="str">
            <v>U</v>
          </cell>
          <cell r="E14759" t="str">
            <v>Cantidad</v>
          </cell>
          <cell r="F14759" t="str">
            <v>$ Unitarios</v>
          </cell>
          <cell r="G14759" t="str">
            <v>$ Parcial</v>
          </cell>
        </row>
        <row r="14760">
          <cell r="A14760" t="str">
            <v>CÓDIGO</v>
          </cell>
          <cell r="B14760" t="str">
            <v>DESCRIPCIÓN</v>
          </cell>
          <cell r="C14760">
            <v>0</v>
          </cell>
          <cell r="D14760">
            <v>0</v>
          </cell>
          <cell r="E14760">
            <v>0</v>
          </cell>
          <cell r="F14760">
            <v>0</v>
          </cell>
          <cell r="G14760">
            <v>0</v>
          </cell>
        </row>
        <row r="14761">
          <cell r="A14761">
            <v>0</v>
          </cell>
          <cell r="B14761">
            <v>0</v>
          </cell>
          <cell r="C14761" t="str">
            <v>A - MATERIALES</v>
          </cell>
          <cell r="D14761">
            <v>0</v>
          </cell>
          <cell r="E14761">
            <v>0</v>
          </cell>
          <cell r="F14761">
            <v>0</v>
          </cell>
          <cell r="G14761">
            <v>0</v>
          </cell>
        </row>
        <row r="14762">
          <cell r="A14762" t="str">
            <v/>
          </cell>
          <cell r="B14762" t="str">
            <v/>
          </cell>
          <cell r="C14762">
            <v>0</v>
          </cell>
          <cell r="D14762" t="str">
            <v/>
          </cell>
          <cell r="E14762">
            <v>0</v>
          </cell>
          <cell r="F14762">
            <v>0</v>
          </cell>
          <cell r="G14762">
            <v>0</v>
          </cell>
        </row>
        <row r="14763">
          <cell r="A14763" t="str">
            <v/>
          </cell>
          <cell r="B14763" t="str">
            <v/>
          </cell>
          <cell r="C14763">
            <v>0</v>
          </cell>
          <cell r="D14763" t="str">
            <v/>
          </cell>
          <cell r="E14763">
            <v>0</v>
          </cell>
          <cell r="F14763">
            <v>0</v>
          </cell>
          <cell r="G14763">
            <v>0</v>
          </cell>
        </row>
        <row r="14764">
          <cell r="A14764" t="str">
            <v/>
          </cell>
          <cell r="B14764" t="str">
            <v/>
          </cell>
          <cell r="C14764">
            <v>0</v>
          </cell>
          <cell r="D14764" t="str">
            <v/>
          </cell>
          <cell r="E14764">
            <v>0</v>
          </cell>
          <cell r="F14764">
            <v>0</v>
          </cell>
          <cell r="G14764">
            <v>0</v>
          </cell>
        </row>
        <row r="14765">
          <cell r="A14765" t="str">
            <v/>
          </cell>
          <cell r="B14765" t="str">
            <v/>
          </cell>
          <cell r="C14765">
            <v>0</v>
          </cell>
          <cell r="D14765" t="str">
            <v/>
          </cell>
          <cell r="E14765">
            <v>0</v>
          </cell>
          <cell r="F14765">
            <v>0</v>
          </cell>
          <cell r="G14765">
            <v>0</v>
          </cell>
        </row>
        <row r="14766">
          <cell r="A14766" t="str">
            <v/>
          </cell>
          <cell r="B14766" t="str">
            <v/>
          </cell>
          <cell r="C14766">
            <v>0</v>
          </cell>
          <cell r="D14766" t="str">
            <v/>
          </cell>
          <cell r="E14766">
            <v>0</v>
          </cell>
          <cell r="F14766">
            <v>0</v>
          </cell>
          <cell r="G14766">
            <v>0</v>
          </cell>
        </row>
        <row r="14767">
          <cell r="A14767" t="str">
            <v/>
          </cell>
          <cell r="B14767" t="str">
            <v/>
          </cell>
          <cell r="C14767">
            <v>0</v>
          </cell>
          <cell r="D14767" t="str">
            <v/>
          </cell>
          <cell r="E14767">
            <v>0</v>
          </cell>
          <cell r="F14767">
            <v>0</v>
          </cell>
          <cell r="G14767">
            <v>0</v>
          </cell>
        </row>
        <row r="14768">
          <cell r="A14768" t="str">
            <v/>
          </cell>
          <cell r="B14768" t="str">
            <v/>
          </cell>
          <cell r="C14768">
            <v>0</v>
          </cell>
          <cell r="D14768" t="str">
            <v/>
          </cell>
          <cell r="E14768">
            <v>0</v>
          </cell>
          <cell r="F14768">
            <v>0</v>
          </cell>
          <cell r="G14768">
            <v>0</v>
          </cell>
        </row>
        <row r="14769">
          <cell r="A14769" t="str">
            <v/>
          </cell>
          <cell r="B14769" t="str">
            <v/>
          </cell>
          <cell r="C14769">
            <v>0</v>
          </cell>
          <cell r="D14769" t="str">
            <v/>
          </cell>
          <cell r="E14769">
            <v>0</v>
          </cell>
          <cell r="F14769">
            <v>0</v>
          </cell>
          <cell r="G14769">
            <v>0</v>
          </cell>
        </row>
        <row r="14770">
          <cell r="A14770" t="str">
            <v/>
          </cell>
          <cell r="B14770" t="str">
            <v/>
          </cell>
          <cell r="C14770">
            <v>0</v>
          </cell>
          <cell r="D14770" t="str">
            <v/>
          </cell>
          <cell r="E14770">
            <v>0</v>
          </cell>
          <cell r="F14770">
            <v>0</v>
          </cell>
          <cell r="G14770">
            <v>0</v>
          </cell>
        </row>
        <row r="14771">
          <cell r="A14771" t="str">
            <v/>
          </cell>
          <cell r="B14771" t="str">
            <v/>
          </cell>
          <cell r="C14771">
            <v>0</v>
          </cell>
          <cell r="D14771" t="str">
            <v/>
          </cell>
          <cell r="E14771">
            <v>0</v>
          </cell>
          <cell r="F14771">
            <v>0</v>
          </cell>
          <cell r="G14771">
            <v>0</v>
          </cell>
        </row>
        <row r="14772">
          <cell r="A14772" t="str">
            <v/>
          </cell>
          <cell r="B14772" t="str">
            <v/>
          </cell>
          <cell r="C14772">
            <v>0</v>
          </cell>
          <cell r="D14772" t="str">
            <v/>
          </cell>
          <cell r="E14772">
            <v>0</v>
          </cell>
          <cell r="F14772">
            <v>0</v>
          </cell>
          <cell r="G14772">
            <v>0</v>
          </cell>
        </row>
        <row r="14773">
          <cell r="A14773" t="str">
            <v/>
          </cell>
          <cell r="B14773" t="str">
            <v/>
          </cell>
          <cell r="C14773">
            <v>0</v>
          </cell>
          <cell r="D14773" t="str">
            <v/>
          </cell>
          <cell r="E14773">
            <v>0</v>
          </cell>
          <cell r="F14773">
            <v>0</v>
          </cell>
          <cell r="G14773">
            <v>0</v>
          </cell>
        </row>
        <row r="14774">
          <cell r="A14774" t="str">
            <v/>
          </cell>
          <cell r="B14774" t="str">
            <v/>
          </cell>
          <cell r="C14774">
            <v>0</v>
          </cell>
          <cell r="D14774" t="str">
            <v/>
          </cell>
          <cell r="E14774">
            <v>0</v>
          </cell>
          <cell r="F14774">
            <v>0</v>
          </cell>
          <cell r="G14774">
            <v>0</v>
          </cell>
        </row>
        <row r="14775">
          <cell r="A14775" t="str">
            <v/>
          </cell>
          <cell r="B14775" t="str">
            <v/>
          </cell>
          <cell r="C14775">
            <v>0</v>
          </cell>
          <cell r="D14775" t="str">
            <v/>
          </cell>
          <cell r="E14775">
            <v>0</v>
          </cell>
          <cell r="F14775">
            <v>0</v>
          </cell>
          <cell r="G14775">
            <v>0</v>
          </cell>
        </row>
        <row r="14776">
          <cell r="A14776">
            <v>0</v>
          </cell>
          <cell r="B14776">
            <v>0</v>
          </cell>
          <cell r="C14776">
            <v>0</v>
          </cell>
          <cell r="D14776">
            <v>0</v>
          </cell>
          <cell r="E14776">
            <v>0</v>
          </cell>
          <cell r="F14776" t="str">
            <v>Total A</v>
          </cell>
          <cell r="G14776">
            <v>0</v>
          </cell>
        </row>
        <row r="14777">
          <cell r="A14777">
            <v>0</v>
          </cell>
          <cell r="B14777">
            <v>0</v>
          </cell>
          <cell r="C14777" t="str">
            <v>B - MANO DE OBRA</v>
          </cell>
          <cell r="D14777">
            <v>0</v>
          </cell>
          <cell r="E14777">
            <v>0</v>
          </cell>
          <cell r="F14777">
            <v>0</v>
          </cell>
          <cell r="G14777">
            <v>0</v>
          </cell>
        </row>
        <row r="14778">
          <cell r="A14778" t="str">
            <v/>
          </cell>
          <cell r="B14778">
            <v>0</v>
          </cell>
          <cell r="C14778">
            <v>0</v>
          </cell>
          <cell r="D14778" t="str">
            <v/>
          </cell>
          <cell r="E14778">
            <v>0</v>
          </cell>
          <cell r="F14778">
            <v>0</v>
          </cell>
          <cell r="G14778">
            <v>0</v>
          </cell>
        </row>
        <row r="14779">
          <cell r="A14779" t="str">
            <v/>
          </cell>
          <cell r="B14779">
            <v>0</v>
          </cell>
          <cell r="C14779">
            <v>0</v>
          </cell>
          <cell r="D14779" t="str">
            <v/>
          </cell>
          <cell r="E14779">
            <v>0</v>
          </cell>
          <cell r="F14779">
            <v>0</v>
          </cell>
          <cell r="G14779">
            <v>0</v>
          </cell>
        </row>
        <row r="14780">
          <cell r="A14780" t="str">
            <v/>
          </cell>
          <cell r="B14780">
            <v>0</v>
          </cell>
          <cell r="C14780">
            <v>0</v>
          </cell>
          <cell r="D14780" t="str">
            <v/>
          </cell>
          <cell r="E14780">
            <v>0</v>
          </cell>
          <cell r="F14780">
            <v>0</v>
          </cell>
          <cell r="G14780">
            <v>0</v>
          </cell>
        </row>
        <row r="14781">
          <cell r="A14781" t="str">
            <v/>
          </cell>
          <cell r="B14781">
            <v>0</v>
          </cell>
          <cell r="C14781">
            <v>0</v>
          </cell>
          <cell r="D14781" t="str">
            <v/>
          </cell>
          <cell r="E14781">
            <v>0</v>
          </cell>
          <cell r="F14781">
            <v>0</v>
          </cell>
          <cell r="G14781">
            <v>0</v>
          </cell>
        </row>
        <row r="14782">
          <cell r="A14782" t="str">
            <v/>
          </cell>
          <cell r="B14782">
            <v>0</v>
          </cell>
          <cell r="C14782">
            <v>0</v>
          </cell>
          <cell r="D14782" t="str">
            <v/>
          </cell>
          <cell r="E14782">
            <v>0</v>
          </cell>
          <cell r="F14782">
            <v>0</v>
          </cell>
          <cell r="G14782">
            <v>0</v>
          </cell>
        </row>
        <row r="14783">
          <cell r="A14783" t="str">
            <v/>
          </cell>
          <cell r="B14783">
            <v>0</v>
          </cell>
          <cell r="C14783">
            <v>0</v>
          </cell>
          <cell r="D14783" t="str">
            <v/>
          </cell>
          <cell r="E14783">
            <v>0</v>
          </cell>
          <cell r="F14783">
            <v>0</v>
          </cell>
          <cell r="G14783">
            <v>0</v>
          </cell>
        </row>
        <row r="14784">
          <cell r="A14784" t="str">
            <v/>
          </cell>
          <cell r="B14784">
            <v>0</v>
          </cell>
          <cell r="C14784">
            <v>0</v>
          </cell>
          <cell r="D14784" t="str">
            <v/>
          </cell>
          <cell r="E14784">
            <v>0</v>
          </cell>
          <cell r="F14784">
            <v>0</v>
          </cell>
          <cell r="G14784">
            <v>0</v>
          </cell>
        </row>
        <row r="14785">
          <cell r="A14785" t="str">
            <v/>
          </cell>
          <cell r="B14785">
            <v>0</v>
          </cell>
          <cell r="C14785">
            <v>0</v>
          </cell>
          <cell r="D14785" t="str">
            <v/>
          </cell>
          <cell r="E14785">
            <v>0</v>
          </cell>
          <cell r="F14785">
            <v>0</v>
          </cell>
          <cell r="G14785">
            <v>0</v>
          </cell>
        </row>
        <row r="14786">
          <cell r="A14786">
            <v>0</v>
          </cell>
          <cell r="B14786">
            <v>0</v>
          </cell>
          <cell r="C14786">
            <v>0</v>
          </cell>
          <cell r="D14786">
            <v>0</v>
          </cell>
          <cell r="E14786">
            <v>0</v>
          </cell>
          <cell r="F14786" t="str">
            <v>Total B</v>
          </cell>
          <cell r="G14786">
            <v>0</v>
          </cell>
        </row>
        <row r="14787">
          <cell r="A14787">
            <v>0</v>
          </cell>
          <cell r="B14787">
            <v>0</v>
          </cell>
          <cell r="C14787" t="str">
            <v>C - EQUIPOS</v>
          </cell>
          <cell r="D14787">
            <v>0</v>
          </cell>
          <cell r="E14787">
            <v>0</v>
          </cell>
          <cell r="F14787">
            <v>0</v>
          </cell>
          <cell r="G14787">
            <v>0</v>
          </cell>
        </row>
        <row r="14788">
          <cell r="A14788" t="str">
            <v/>
          </cell>
          <cell r="B14788" t="str">
            <v/>
          </cell>
          <cell r="C14788">
            <v>0</v>
          </cell>
          <cell r="D14788" t="str">
            <v/>
          </cell>
          <cell r="E14788">
            <v>0</v>
          </cell>
          <cell r="F14788">
            <v>0</v>
          </cell>
          <cell r="G14788">
            <v>0</v>
          </cell>
        </row>
        <row r="14789">
          <cell r="A14789" t="str">
            <v/>
          </cell>
          <cell r="B14789" t="str">
            <v/>
          </cell>
          <cell r="C14789">
            <v>0</v>
          </cell>
          <cell r="D14789" t="str">
            <v/>
          </cell>
          <cell r="E14789">
            <v>0</v>
          </cell>
          <cell r="F14789">
            <v>0</v>
          </cell>
          <cell r="G14789">
            <v>0</v>
          </cell>
        </row>
        <row r="14790">
          <cell r="A14790" t="str">
            <v/>
          </cell>
          <cell r="B14790" t="str">
            <v/>
          </cell>
          <cell r="C14790">
            <v>0</v>
          </cell>
          <cell r="D14790" t="str">
            <v/>
          </cell>
          <cell r="E14790">
            <v>0</v>
          </cell>
          <cell r="F14790">
            <v>0</v>
          </cell>
          <cell r="G14790">
            <v>0</v>
          </cell>
        </row>
        <row r="14791">
          <cell r="A14791" t="str">
            <v/>
          </cell>
          <cell r="B14791" t="str">
            <v/>
          </cell>
          <cell r="C14791">
            <v>0</v>
          </cell>
          <cell r="D14791" t="str">
            <v/>
          </cell>
          <cell r="E14791">
            <v>0</v>
          </cell>
          <cell r="F14791">
            <v>0</v>
          </cell>
          <cell r="G14791">
            <v>0</v>
          </cell>
        </row>
        <row r="14792">
          <cell r="A14792" t="str">
            <v/>
          </cell>
          <cell r="B14792" t="str">
            <v/>
          </cell>
          <cell r="C14792">
            <v>0</v>
          </cell>
          <cell r="D14792" t="str">
            <v/>
          </cell>
          <cell r="E14792">
            <v>0</v>
          </cell>
          <cell r="F14792">
            <v>0</v>
          </cell>
          <cell r="G14792">
            <v>0</v>
          </cell>
        </row>
        <row r="14793">
          <cell r="A14793" t="str">
            <v/>
          </cell>
          <cell r="B14793" t="str">
            <v/>
          </cell>
          <cell r="C14793">
            <v>0</v>
          </cell>
          <cell r="D14793" t="str">
            <v/>
          </cell>
          <cell r="E14793">
            <v>0</v>
          </cell>
          <cell r="F14793">
            <v>0</v>
          </cell>
          <cell r="G14793">
            <v>0</v>
          </cell>
        </row>
        <row r="14794">
          <cell r="A14794" t="str">
            <v/>
          </cell>
          <cell r="B14794" t="str">
            <v/>
          </cell>
          <cell r="C14794">
            <v>0</v>
          </cell>
          <cell r="D14794" t="str">
            <v/>
          </cell>
          <cell r="E14794">
            <v>0</v>
          </cell>
          <cell r="F14794">
            <v>0</v>
          </cell>
          <cell r="G14794">
            <v>0</v>
          </cell>
        </row>
        <row r="14795">
          <cell r="A14795" t="str">
            <v/>
          </cell>
          <cell r="B14795" t="str">
            <v/>
          </cell>
          <cell r="C14795">
            <v>0</v>
          </cell>
          <cell r="D14795" t="str">
            <v/>
          </cell>
          <cell r="E14795">
            <v>0</v>
          </cell>
          <cell r="F14795">
            <v>0</v>
          </cell>
          <cell r="G14795">
            <v>0</v>
          </cell>
        </row>
        <row r="14796">
          <cell r="A14796" t="str">
            <v/>
          </cell>
          <cell r="B14796" t="str">
            <v/>
          </cell>
          <cell r="C14796">
            <v>0</v>
          </cell>
          <cell r="D14796" t="str">
            <v/>
          </cell>
          <cell r="E14796">
            <v>0</v>
          </cell>
          <cell r="F14796">
            <v>0</v>
          </cell>
          <cell r="G14796">
            <v>0</v>
          </cell>
        </row>
        <row r="14797">
          <cell r="A14797">
            <v>0</v>
          </cell>
          <cell r="B14797">
            <v>0</v>
          </cell>
          <cell r="C14797">
            <v>0</v>
          </cell>
          <cell r="D14797">
            <v>0</v>
          </cell>
          <cell r="E14797">
            <v>0</v>
          </cell>
          <cell r="F14797" t="str">
            <v>Total C</v>
          </cell>
          <cell r="G14797">
            <v>0</v>
          </cell>
        </row>
        <row r="14798">
          <cell r="A14798">
            <v>0</v>
          </cell>
          <cell r="B14798">
            <v>0</v>
          </cell>
          <cell r="C14798">
            <v>0</v>
          </cell>
          <cell r="D14798">
            <v>0</v>
          </cell>
          <cell r="E14798">
            <v>0</v>
          </cell>
          <cell r="F14798">
            <v>0</v>
          </cell>
          <cell r="G14798">
            <v>0</v>
          </cell>
        </row>
        <row r="14799">
          <cell r="A14799" t="str">
            <v/>
          </cell>
          <cell r="B14799" t="str">
            <v/>
          </cell>
          <cell r="C14799">
            <v>0</v>
          </cell>
          <cell r="D14799" t="str">
            <v>Costo  Neto</v>
          </cell>
          <cell r="E14799">
            <v>0</v>
          </cell>
          <cell r="F14799" t="str">
            <v>Total D=A+B+C</v>
          </cell>
          <cell r="G14799">
            <v>0</v>
          </cell>
        </row>
        <row r="14801">
          <cell r="A14801" t="str">
            <v>ANALISIS DE PRECIOS</v>
          </cell>
          <cell r="B14801">
            <v>0</v>
          </cell>
          <cell r="C14801">
            <v>0</v>
          </cell>
          <cell r="D14801">
            <v>0</v>
          </cell>
          <cell r="E14801">
            <v>0</v>
          </cell>
          <cell r="F14801">
            <v>0</v>
          </cell>
          <cell r="G14801">
            <v>0</v>
          </cell>
        </row>
        <row r="14802">
          <cell r="A14802" t="str">
            <v>COMITENTE:</v>
          </cell>
          <cell r="B14802" t="str">
            <v>DIRECCIÓN DE ARQUITECTURA</v>
          </cell>
          <cell r="C14802">
            <v>0</v>
          </cell>
          <cell r="D14802">
            <v>0</v>
          </cell>
          <cell r="E14802">
            <v>0</v>
          </cell>
          <cell r="F14802">
            <v>0</v>
          </cell>
          <cell r="G14802">
            <v>0</v>
          </cell>
        </row>
        <row r="14803">
          <cell r="A14803" t="str">
            <v>CONTRATISTA:</v>
          </cell>
          <cell r="B14803" t="str">
            <v>FUNCIONALES SIGOP</v>
          </cell>
          <cell r="C14803">
            <v>0</v>
          </cell>
          <cell r="D14803">
            <v>0</v>
          </cell>
          <cell r="E14803">
            <v>0</v>
          </cell>
          <cell r="F14803">
            <v>0</v>
          </cell>
          <cell r="G14803">
            <v>0</v>
          </cell>
        </row>
        <row r="14804">
          <cell r="A14804" t="str">
            <v>OBRA:</v>
          </cell>
          <cell r="B14804" t="str">
            <v>PRUEBA PLANILLA DE MEDICION</v>
          </cell>
          <cell r="C14804">
            <v>0</v>
          </cell>
          <cell r="D14804">
            <v>0</v>
          </cell>
          <cell r="E14804">
            <v>0</v>
          </cell>
          <cell r="F14804" t="str">
            <v>PRECIOS A:</v>
          </cell>
          <cell r="G14804">
            <v>0</v>
          </cell>
        </row>
        <row r="14805">
          <cell r="A14805" t="str">
            <v>UBICACIÓN:</v>
          </cell>
          <cell r="B14805" t="str">
            <v>CENTRO CIVICO</v>
          </cell>
          <cell r="C14805">
            <v>0</v>
          </cell>
          <cell r="D14805">
            <v>0</v>
          </cell>
          <cell r="E14805">
            <v>0</v>
          </cell>
          <cell r="F14805">
            <v>0</v>
          </cell>
          <cell r="G14805">
            <v>0</v>
          </cell>
        </row>
        <row r="14806">
          <cell r="A14806" t="str">
            <v>RUBRO:</v>
          </cell>
          <cell r="B14806" t="str">
            <v/>
          </cell>
          <cell r="C14806" t="str">
            <v/>
          </cell>
          <cell r="D14806">
            <v>0</v>
          </cell>
          <cell r="E14806">
            <v>0</v>
          </cell>
          <cell r="F14806">
            <v>0</v>
          </cell>
          <cell r="G14806">
            <v>0</v>
          </cell>
        </row>
        <row r="14807">
          <cell r="A14807" t="str">
            <v>ITEM:</v>
          </cell>
          <cell r="B14807" t="str">
            <v/>
          </cell>
          <cell r="C14807" t="str">
            <v/>
          </cell>
          <cell r="D14807">
            <v>0</v>
          </cell>
          <cell r="E14807">
            <v>0</v>
          </cell>
          <cell r="F14807" t="str">
            <v>UNIDAD:</v>
          </cell>
          <cell r="G14807" t="str">
            <v/>
          </cell>
        </row>
        <row r="14808">
          <cell r="A14808">
            <v>0</v>
          </cell>
          <cell r="B14808">
            <v>0</v>
          </cell>
          <cell r="C14808">
            <v>0</v>
          </cell>
          <cell r="D14808">
            <v>0</v>
          </cell>
          <cell r="E14808">
            <v>0</v>
          </cell>
          <cell r="F14808">
            <v>0</v>
          </cell>
          <cell r="G14808">
            <v>0</v>
          </cell>
        </row>
        <row r="14809">
          <cell r="A14809" t="str">
            <v>DATOS REDETERMINACION</v>
          </cell>
          <cell r="B14809">
            <v>0</v>
          </cell>
          <cell r="C14809" t="str">
            <v>DESIGNACION</v>
          </cell>
          <cell r="D14809" t="str">
            <v>U</v>
          </cell>
          <cell r="E14809" t="str">
            <v>Cantidad</v>
          </cell>
          <cell r="F14809" t="str">
            <v>$ Unitarios</v>
          </cell>
          <cell r="G14809" t="str">
            <v>$ Parcial</v>
          </cell>
        </row>
        <row r="14810">
          <cell r="A14810" t="str">
            <v>CÓDIGO</v>
          </cell>
          <cell r="B14810" t="str">
            <v>DESCRIPCIÓN</v>
          </cell>
          <cell r="C14810">
            <v>0</v>
          </cell>
          <cell r="D14810">
            <v>0</v>
          </cell>
          <cell r="E14810">
            <v>0</v>
          </cell>
          <cell r="F14810">
            <v>0</v>
          </cell>
          <cell r="G14810">
            <v>0</v>
          </cell>
        </row>
        <row r="14811">
          <cell r="A14811">
            <v>0</v>
          </cell>
          <cell r="B14811">
            <v>0</v>
          </cell>
          <cell r="C14811" t="str">
            <v>A - MATERIALES</v>
          </cell>
          <cell r="D14811">
            <v>0</v>
          </cell>
          <cell r="E14811">
            <v>0</v>
          </cell>
          <cell r="F14811">
            <v>0</v>
          </cell>
          <cell r="G14811">
            <v>0</v>
          </cell>
        </row>
        <row r="14812">
          <cell r="A14812" t="str">
            <v/>
          </cell>
          <cell r="B14812" t="str">
            <v/>
          </cell>
          <cell r="C14812">
            <v>0</v>
          </cell>
          <cell r="D14812" t="str">
            <v/>
          </cell>
          <cell r="E14812">
            <v>0</v>
          </cell>
          <cell r="F14812">
            <v>0</v>
          </cell>
          <cell r="G14812">
            <v>0</v>
          </cell>
        </row>
        <row r="14813">
          <cell r="A14813" t="str">
            <v/>
          </cell>
          <cell r="B14813" t="str">
            <v/>
          </cell>
          <cell r="C14813">
            <v>0</v>
          </cell>
          <cell r="D14813" t="str">
            <v/>
          </cell>
          <cell r="E14813">
            <v>0</v>
          </cell>
          <cell r="F14813">
            <v>0</v>
          </cell>
          <cell r="G14813">
            <v>0</v>
          </cell>
        </row>
        <row r="14814">
          <cell r="A14814" t="str">
            <v/>
          </cell>
          <cell r="B14814" t="str">
            <v/>
          </cell>
          <cell r="C14814">
            <v>0</v>
          </cell>
          <cell r="D14814" t="str">
            <v/>
          </cell>
          <cell r="E14814">
            <v>0</v>
          </cell>
          <cell r="F14814">
            <v>0</v>
          </cell>
          <cell r="G14814">
            <v>0</v>
          </cell>
        </row>
        <row r="14815">
          <cell r="A14815" t="str">
            <v/>
          </cell>
          <cell r="B14815" t="str">
            <v/>
          </cell>
          <cell r="C14815">
            <v>0</v>
          </cell>
          <cell r="D14815" t="str">
            <v/>
          </cell>
          <cell r="E14815">
            <v>0</v>
          </cell>
          <cell r="F14815">
            <v>0</v>
          </cell>
          <cell r="G14815">
            <v>0</v>
          </cell>
        </row>
        <row r="14816">
          <cell r="A14816" t="str">
            <v/>
          </cell>
          <cell r="B14816" t="str">
            <v/>
          </cell>
          <cell r="C14816">
            <v>0</v>
          </cell>
          <cell r="D14816" t="str">
            <v/>
          </cell>
          <cell r="E14816">
            <v>0</v>
          </cell>
          <cell r="F14816">
            <v>0</v>
          </cell>
          <cell r="G14816">
            <v>0</v>
          </cell>
        </row>
        <row r="14817">
          <cell r="A14817" t="str">
            <v/>
          </cell>
          <cell r="B14817" t="str">
            <v/>
          </cell>
          <cell r="C14817">
            <v>0</v>
          </cell>
          <cell r="D14817" t="str">
            <v/>
          </cell>
          <cell r="E14817">
            <v>0</v>
          </cell>
          <cell r="F14817">
            <v>0</v>
          </cell>
          <cell r="G14817">
            <v>0</v>
          </cell>
        </row>
        <row r="14818">
          <cell r="A14818" t="str">
            <v/>
          </cell>
          <cell r="B14818" t="str">
            <v/>
          </cell>
          <cell r="C14818">
            <v>0</v>
          </cell>
          <cell r="D14818" t="str">
            <v/>
          </cell>
          <cell r="E14818">
            <v>0</v>
          </cell>
          <cell r="F14818">
            <v>0</v>
          </cell>
          <cell r="G14818">
            <v>0</v>
          </cell>
        </row>
        <row r="14819">
          <cell r="A14819" t="str">
            <v/>
          </cell>
          <cell r="B14819" t="str">
            <v/>
          </cell>
          <cell r="C14819">
            <v>0</v>
          </cell>
          <cell r="D14819" t="str">
            <v/>
          </cell>
          <cell r="E14819">
            <v>0</v>
          </cell>
          <cell r="F14819">
            <v>0</v>
          </cell>
          <cell r="G14819">
            <v>0</v>
          </cell>
        </row>
        <row r="14820">
          <cell r="A14820" t="str">
            <v/>
          </cell>
          <cell r="B14820" t="str">
            <v/>
          </cell>
          <cell r="C14820">
            <v>0</v>
          </cell>
          <cell r="D14820" t="str">
            <v/>
          </cell>
          <cell r="E14820">
            <v>0</v>
          </cell>
          <cell r="F14820">
            <v>0</v>
          </cell>
          <cell r="G14820">
            <v>0</v>
          </cell>
        </row>
        <row r="14821">
          <cell r="A14821" t="str">
            <v/>
          </cell>
          <cell r="B14821" t="str">
            <v/>
          </cell>
          <cell r="C14821">
            <v>0</v>
          </cell>
          <cell r="D14821" t="str">
            <v/>
          </cell>
          <cell r="E14821">
            <v>0</v>
          </cell>
          <cell r="F14821">
            <v>0</v>
          </cell>
          <cell r="G14821">
            <v>0</v>
          </cell>
        </row>
        <row r="14822">
          <cell r="A14822" t="str">
            <v/>
          </cell>
          <cell r="B14822" t="str">
            <v/>
          </cell>
          <cell r="C14822">
            <v>0</v>
          </cell>
          <cell r="D14822" t="str">
            <v/>
          </cell>
          <cell r="E14822">
            <v>0</v>
          </cell>
          <cell r="F14822">
            <v>0</v>
          </cell>
          <cell r="G14822">
            <v>0</v>
          </cell>
        </row>
        <row r="14823">
          <cell r="A14823" t="str">
            <v/>
          </cell>
          <cell r="B14823" t="str">
            <v/>
          </cell>
          <cell r="C14823">
            <v>0</v>
          </cell>
          <cell r="D14823" t="str">
            <v/>
          </cell>
          <cell r="E14823">
            <v>0</v>
          </cell>
          <cell r="F14823">
            <v>0</v>
          </cell>
          <cell r="G14823">
            <v>0</v>
          </cell>
        </row>
        <row r="14824">
          <cell r="A14824" t="str">
            <v/>
          </cell>
          <cell r="B14824" t="str">
            <v/>
          </cell>
          <cell r="C14824">
            <v>0</v>
          </cell>
          <cell r="D14824" t="str">
            <v/>
          </cell>
          <cell r="E14824">
            <v>0</v>
          </cell>
          <cell r="F14824">
            <v>0</v>
          </cell>
          <cell r="G14824">
            <v>0</v>
          </cell>
        </row>
        <row r="14825">
          <cell r="A14825" t="str">
            <v/>
          </cell>
          <cell r="B14825" t="str">
            <v/>
          </cell>
          <cell r="C14825">
            <v>0</v>
          </cell>
          <cell r="D14825" t="str">
            <v/>
          </cell>
          <cell r="E14825">
            <v>0</v>
          </cell>
          <cell r="F14825">
            <v>0</v>
          </cell>
          <cell r="G14825">
            <v>0</v>
          </cell>
        </row>
        <row r="14826">
          <cell r="A14826">
            <v>0</v>
          </cell>
          <cell r="B14826">
            <v>0</v>
          </cell>
          <cell r="C14826">
            <v>0</v>
          </cell>
          <cell r="D14826">
            <v>0</v>
          </cell>
          <cell r="E14826">
            <v>0</v>
          </cell>
          <cell r="F14826" t="str">
            <v>Total A</v>
          </cell>
          <cell r="G14826">
            <v>0</v>
          </cell>
        </row>
        <row r="14827">
          <cell r="A14827">
            <v>0</v>
          </cell>
          <cell r="B14827">
            <v>0</v>
          </cell>
          <cell r="C14827" t="str">
            <v>B - MANO DE OBRA</v>
          </cell>
          <cell r="D14827">
            <v>0</v>
          </cell>
          <cell r="E14827">
            <v>0</v>
          </cell>
          <cell r="F14827">
            <v>0</v>
          </cell>
          <cell r="G14827">
            <v>0</v>
          </cell>
        </row>
        <row r="14828">
          <cell r="A14828" t="str">
            <v/>
          </cell>
          <cell r="B14828">
            <v>0</v>
          </cell>
          <cell r="C14828">
            <v>0</v>
          </cell>
          <cell r="D14828" t="str">
            <v/>
          </cell>
          <cell r="E14828">
            <v>0</v>
          </cell>
          <cell r="F14828">
            <v>0</v>
          </cell>
          <cell r="G14828">
            <v>0</v>
          </cell>
        </row>
        <row r="14829">
          <cell r="A14829" t="str">
            <v/>
          </cell>
          <cell r="B14829">
            <v>0</v>
          </cell>
          <cell r="C14829">
            <v>0</v>
          </cell>
          <cell r="D14829" t="str">
            <v/>
          </cell>
          <cell r="E14829">
            <v>0</v>
          </cell>
          <cell r="F14829">
            <v>0</v>
          </cell>
          <cell r="G14829">
            <v>0</v>
          </cell>
        </row>
        <row r="14830">
          <cell r="A14830" t="str">
            <v/>
          </cell>
          <cell r="B14830">
            <v>0</v>
          </cell>
          <cell r="C14830">
            <v>0</v>
          </cell>
          <cell r="D14830" t="str">
            <v/>
          </cell>
          <cell r="E14830">
            <v>0</v>
          </cell>
          <cell r="F14830">
            <v>0</v>
          </cell>
          <cell r="G14830">
            <v>0</v>
          </cell>
        </row>
        <row r="14831">
          <cell r="A14831" t="str">
            <v/>
          </cell>
          <cell r="B14831">
            <v>0</v>
          </cell>
          <cell r="C14831">
            <v>0</v>
          </cell>
          <cell r="D14831" t="str">
            <v/>
          </cell>
          <cell r="E14831">
            <v>0</v>
          </cell>
          <cell r="F14831">
            <v>0</v>
          </cell>
          <cell r="G14831">
            <v>0</v>
          </cell>
        </row>
        <row r="14832">
          <cell r="A14832" t="str">
            <v/>
          </cell>
          <cell r="B14832">
            <v>0</v>
          </cell>
          <cell r="C14832">
            <v>0</v>
          </cell>
          <cell r="D14832" t="str">
            <v/>
          </cell>
          <cell r="E14832">
            <v>0</v>
          </cell>
          <cell r="F14832">
            <v>0</v>
          </cell>
          <cell r="G14832">
            <v>0</v>
          </cell>
        </row>
        <row r="14833">
          <cell r="A14833" t="str">
            <v/>
          </cell>
          <cell r="B14833">
            <v>0</v>
          </cell>
          <cell r="C14833">
            <v>0</v>
          </cell>
          <cell r="D14833" t="str">
            <v/>
          </cell>
          <cell r="E14833">
            <v>0</v>
          </cell>
          <cell r="F14833">
            <v>0</v>
          </cell>
          <cell r="G14833">
            <v>0</v>
          </cell>
        </row>
        <row r="14834">
          <cell r="A14834" t="str">
            <v/>
          </cell>
          <cell r="B14834">
            <v>0</v>
          </cell>
          <cell r="C14834">
            <v>0</v>
          </cell>
          <cell r="D14834" t="str">
            <v/>
          </cell>
          <cell r="E14834">
            <v>0</v>
          </cell>
          <cell r="F14834">
            <v>0</v>
          </cell>
          <cell r="G14834">
            <v>0</v>
          </cell>
        </row>
        <row r="14835">
          <cell r="A14835" t="str">
            <v/>
          </cell>
          <cell r="B14835">
            <v>0</v>
          </cell>
          <cell r="C14835">
            <v>0</v>
          </cell>
          <cell r="D14835" t="str">
            <v/>
          </cell>
          <cell r="E14835">
            <v>0</v>
          </cell>
          <cell r="F14835">
            <v>0</v>
          </cell>
          <cell r="G14835">
            <v>0</v>
          </cell>
        </row>
        <row r="14836">
          <cell r="A14836">
            <v>0</v>
          </cell>
          <cell r="B14836">
            <v>0</v>
          </cell>
          <cell r="C14836">
            <v>0</v>
          </cell>
          <cell r="D14836">
            <v>0</v>
          </cell>
          <cell r="E14836">
            <v>0</v>
          </cell>
          <cell r="F14836" t="str">
            <v>Total B</v>
          </cell>
          <cell r="G14836">
            <v>0</v>
          </cell>
        </row>
        <row r="14837">
          <cell r="A14837">
            <v>0</v>
          </cell>
          <cell r="B14837">
            <v>0</v>
          </cell>
          <cell r="C14837" t="str">
            <v>C - EQUIPOS</v>
          </cell>
          <cell r="D14837">
            <v>0</v>
          </cell>
          <cell r="E14837">
            <v>0</v>
          </cell>
          <cell r="F14837">
            <v>0</v>
          </cell>
          <cell r="G14837">
            <v>0</v>
          </cell>
        </row>
        <row r="14838">
          <cell r="A14838" t="str">
            <v/>
          </cell>
          <cell r="B14838" t="str">
            <v/>
          </cell>
          <cell r="C14838">
            <v>0</v>
          </cell>
          <cell r="D14838" t="str">
            <v/>
          </cell>
          <cell r="E14838">
            <v>0</v>
          </cell>
          <cell r="F14838">
            <v>0</v>
          </cell>
          <cell r="G14838">
            <v>0</v>
          </cell>
        </row>
        <row r="14839">
          <cell r="A14839" t="str">
            <v/>
          </cell>
          <cell r="B14839" t="str">
            <v/>
          </cell>
          <cell r="C14839">
            <v>0</v>
          </cell>
          <cell r="D14839" t="str">
            <v/>
          </cell>
          <cell r="E14839">
            <v>0</v>
          </cell>
          <cell r="F14839">
            <v>0</v>
          </cell>
          <cell r="G14839">
            <v>0</v>
          </cell>
        </row>
        <row r="14840">
          <cell r="A14840" t="str">
            <v/>
          </cell>
          <cell r="B14840" t="str">
            <v/>
          </cell>
          <cell r="C14840">
            <v>0</v>
          </cell>
          <cell r="D14840" t="str">
            <v/>
          </cell>
          <cell r="E14840">
            <v>0</v>
          </cell>
          <cell r="F14840">
            <v>0</v>
          </cell>
          <cell r="G14840">
            <v>0</v>
          </cell>
        </row>
        <row r="14841">
          <cell r="A14841" t="str">
            <v/>
          </cell>
          <cell r="B14841" t="str">
            <v/>
          </cell>
          <cell r="C14841">
            <v>0</v>
          </cell>
          <cell r="D14841" t="str">
            <v/>
          </cell>
          <cell r="E14841">
            <v>0</v>
          </cell>
          <cell r="F14841">
            <v>0</v>
          </cell>
          <cell r="G14841">
            <v>0</v>
          </cell>
        </row>
        <row r="14842">
          <cell r="A14842" t="str">
            <v/>
          </cell>
          <cell r="B14842" t="str">
            <v/>
          </cell>
          <cell r="C14842">
            <v>0</v>
          </cell>
          <cell r="D14842" t="str">
            <v/>
          </cell>
          <cell r="E14842">
            <v>0</v>
          </cell>
          <cell r="F14842">
            <v>0</v>
          </cell>
          <cell r="G14842">
            <v>0</v>
          </cell>
        </row>
        <row r="14843">
          <cell r="A14843" t="str">
            <v/>
          </cell>
          <cell r="B14843" t="str">
            <v/>
          </cell>
          <cell r="C14843">
            <v>0</v>
          </cell>
          <cell r="D14843" t="str">
            <v/>
          </cell>
          <cell r="E14843">
            <v>0</v>
          </cell>
          <cell r="F14843">
            <v>0</v>
          </cell>
          <cell r="G14843">
            <v>0</v>
          </cell>
        </row>
        <row r="14844">
          <cell r="A14844" t="str">
            <v/>
          </cell>
          <cell r="B14844" t="str">
            <v/>
          </cell>
          <cell r="C14844">
            <v>0</v>
          </cell>
          <cell r="D14844" t="str">
            <v/>
          </cell>
          <cell r="E14844">
            <v>0</v>
          </cell>
          <cell r="F14844">
            <v>0</v>
          </cell>
          <cell r="G14844">
            <v>0</v>
          </cell>
        </row>
        <row r="14845">
          <cell r="A14845" t="str">
            <v/>
          </cell>
          <cell r="B14845" t="str">
            <v/>
          </cell>
          <cell r="C14845">
            <v>0</v>
          </cell>
          <cell r="D14845" t="str">
            <v/>
          </cell>
          <cell r="E14845">
            <v>0</v>
          </cell>
          <cell r="F14845">
            <v>0</v>
          </cell>
          <cell r="G14845">
            <v>0</v>
          </cell>
        </row>
        <row r="14846">
          <cell r="A14846" t="str">
            <v/>
          </cell>
          <cell r="B14846" t="str">
            <v/>
          </cell>
          <cell r="C14846">
            <v>0</v>
          </cell>
          <cell r="D14846" t="str">
            <v/>
          </cell>
          <cell r="E14846">
            <v>0</v>
          </cell>
          <cell r="F14846">
            <v>0</v>
          </cell>
          <cell r="G14846">
            <v>0</v>
          </cell>
        </row>
        <row r="14847">
          <cell r="A14847">
            <v>0</v>
          </cell>
          <cell r="B14847">
            <v>0</v>
          </cell>
          <cell r="C14847">
            <v>0</v>
          </cell>
          <cell r="D14847">
            <v>0</v>
          </cell>
          <cell r="E14847">
            <v>0</v>
          </cell>
          <cell r="F14847" t="str">
            <v>Total C</v>
          </cell>
          <cell r="G14847">
            <v>0</v>
          </cell>
        </row>
        <row r="14848">
          <cell r="A14848">
            <v>0</v>
          </cell>
          <cell r="B14848">
            <v>0</v>
          </cell>
          <cell r="C14848">
            <v>0</v>
          </cell>
          <cell r="D14848">
            <v>0</v>
          </cell>
          <cell r="E14848">
            <v>0</v>
          </cell>
          <cell r="F14848">
            <v>0</v>
          </cell>
          <cell r="G14848">
            <v>0</v>
          </cell>
        </row>
        <row r="14849">
          <cell r="A14849" t="str">
            <v/>
          </cell>
          <cell r="B14849" t="str">
            <v/>
          </cell>
          <cell r="C14849">
            <v>0</v>
          </cell>
          <cell r="D14849" t="str">
            <v>Costo  Neto</v>
          </cell>
          <cell r="E14849">
            <v>0</v>
          </cell>
          <cell r="F14849" t="str">
            <v>Total D=A+B+C</v>
          </cell>
          <cell r="G14849">
            <v>0</v>
          </cell>
        </row>
        <row r="14851">
          <cell r="A14851" t="str">
            <v>ANALISIS DE PRECIOS</v>
          </cell>
          <cell r="B14851">
            <v>0</v>
          </cell>
          <cell r="C14851">
            <v>0</v>
          </cell>
          <cell r="D14851">
            <v>0</v>
          </cell>
          <cell r="E14851">
            <v>0</v>
          </cell>
          <cell r="F14851">
            <v>0</v>
          </cell>
          <cell r="G14851">
            <v>0</v>
          </cell>
        </row>
        <row r="14852">
          <cell r="A14852" t="str">
            <v>COMITENTE:</v>
          </cell>
          <cell r="B14852" t="str">
            <v>DIRECCIÓN DE ARQUITECTURA</v>
          </cell>
          <cell r="C14852">
            <v>0</v>
          </cell>
          <cell r="D14852">
            <v>0</v>
          </cell>
          <cell r="E14852">
            <v>0</v>
          </cell>
          <cell r="F14852">
            <v>0</v>
          </cell>
          <cell r="G14852">
            <v>0</v>
          </cell>
        </row>
        <row r="14853">
          <cell r="A14853" t="str">
            <v>CONTRATISTA:</v>
          </cell>
          <cell r="B14853" t="str">
            <v>FUNCIONALES SIGOP</v>
          </cell>
          <cell r="C14853">
            <v>0</v>
          </cell>
          <cell r="D14853">
            <v>0</v>
          </cell>
          <cell r="E14853">
            <v>0</v>
          </cell>
          <cell r="F14853">
            <v>0</v>
          </cell>
          <cell r="G14853">
            <v>0</v>
          </cell>
        </row>
        <row r="14854">
          <cell r="A14854" t="str">
            <v>OBRA:</v>
          </cell>
          <cell r="B14854" t="str">
            <v>PRUEBA PLANILLA DE MEDICION</v>
          </cell>
          <cell r="C14854">
            <v>0</v>
          </cell>
          <cell r="D14854">
            <v>0</v>
          </cell>
          <cell r="E14854">
            <v>0</v>
          </cell>
          <cell r="F14854" t="str">
            <v>PRECIOS A:</v>
          </cell>
          <cell r="G14854">
            <v>0</v>
          </cell>
        </row>
        <row r="14855">
          <cell r="A14855" t="str">
            <v>UBICACIÓN:</v>
          </cell>
          <cell r="B14855" t="str">
            <v>CENTRO CIVICO</v>
          </cell>
          <cell r="C14855">
            <v>0</v>
          </cell>
          <cell r="D14855">
            <v>0</v>
          </cell>
          <cell r="E14855">
            <v>0</v>
          </cell>
          <cell r="F14855">
            <v>0</v>
          </cell>
          <cell r="G14855">
            <v>0</v>
          </cell>
        </row>
        <row r="14856">
          <cell r="A14856" t="str">
            <v>RUBRO:</v>
          </cell>
          <cell r="B14856" t="str">
            <v/>
          </cell>
          <cell r="C14856" t="str">
            <v/>
          </cell>
          <cell r="D14856">
            <v>0</v>
          </cell>
          <cell r="E14856">
            <v>0</v>
          </cell>
          <cell r="F14856">
            <v>0</v>
          </cell>
          <cell r="G14856">
            <v>0</v>
          </cell>
        </row>
        <row r="14857">
          <cell r="A14857" t="str">
            <v>ITEM:</v>
          </cell>
          <cell r="B14857" t="str">
            <v/>
          </cell>
          <cell r="C14857" t="str">
            <v/>
          </cell>
          <cell r="D14857">
            <v>0</v>
          </cell>
          <cell r="E14857">
            <v>0</v>
          </cell>
          <cell r="F14857" t="str">
            <v>UNIDAD:</v>
          </cell>
          <cell r="G14857" t="str">
            <v/>
          </cell>
        </row>
        <row r="14858">
          <cell r="A14858">
            <v>0</v>
          </cell>
          <cell r="B14858">
            <v>0</v>
          </cell>
          <cell r="C14858">
            <v>0</v>
          </cell>
          <cell r="D14858">
            <v>0</v>
          </cell>
          <cell r="E14858">
            <v>0</v>
          </cell>
          <cell r="F14858">
            <v>0</v>
          </cell>
          <cell r="G14858">
            <v>0</v>
          </cell>
        </row>
        <row r="14859">
          <cell r="A14859" t="str">
            <v>DATOS REDETERMINACION</v>
          </cell>
          <cell r="B14859">
            <v>0</v>
          </cell>
          <cell r="C14859" t="str">
            <v>DESIGNACION</v>
          </cell>
          <cell r="D14859" t="str">
            <v>U</v>
          </cell>
          <cell r="E14859" t="str">
            <v>Cantidad</v>
          </cell>
          <cell r="F14859" t="str">
            <v>$ Unitarios</v>
          </cell>
          <cell r="G14859" t="str">
            <v>$ Parcial</v>
          </cell>
        </row>
        <row r="14860">
          <cell r="A14860" t="str">
            <v>CÓDIGO</v>
          </cell>
          <cell r="B14860" t="str">
            <v>DESCRIPCIÓN</v>
          </cell>
          <cell r="C14860">
            <v>0</v>
          </cell>
          <cell r="D14860">
            <v>0</v>
          </cell>
          <cell r="E14860">
            <v>0</v>
          </cell>
          <cell r="F14860">
            <v>0</v>
          </cell>
          <cell r="G14860">
            <v>0</v>
          </cell>
        </row>
        <row r="14861">
          <cell r="A14861">
            <v>0</v>
          </cell>
          <cell r="B14861">
            <v>0</v>
          </cell>
          <cell r="C14861" t="str">
            <v>A - MATERIALES</v>
          </cell>
          <cell r="D14861">
            <v>0</v>
          </cell>
          <cell r="E14861">
            <v>0</v>
          </cell>
          <cell r="F14861">
            <v>0</v>
          </cell>
          <cell r="G14861">
            <v>0</v>
          </cell>
        </row>
        <row r="14862">
          <cell r="A14862" t="str">
            <v/>
          </cell>
          <cell r="B14862" t="str">
            <v/>
          </cell>
          <cell r="C14862">
            <v>0</v>
          </cell>
          <cell r="D14862" t="str">
            <v/>
          </cell>
          <cell r="E14862">
            <v>0</v>
          </cell>
          <cell r="F14862">
            <v>0</v>
          </cell>
          <cell r="G14862">
            <v>0</v>
          </cell>
        </row>
        <row r="14863">
          <cell r="A14863" t="str">
            <v/>
          </cell>
          <cell r="B14863" t="str">
            <v/>
          </cell>
          <cell r="C14863">
            <v>0</v>
          </cell>
          <cell r="D14863" t="str">
            <v/>
          </cell>
          <cell r="E14863">
            <v>0</v>
          </cell>
          <cell r="F14863">
            <v>0</v>
          </cell>
          <cell r="G14863">
            <v>0</v>
          </cell>
        </row>
        <row r="14864">
          <cell r="A14864" t="str">
            <v/>
          </cell>
          <cell r="B14864" t="str">
            <v/>
          </cell>
          <cell r="C14864">
            <v>0</v>
          </cell>
          <cell r="D14864" t="str">
            <v/>
          </cell>
          <cell r="E14864">
            <v>0</v>
          </cell>
          <cell r="F14864">
            <v>0</v>
          </cell>
          <cell r="G14864">
            <v>0</v>
          </cell>
        </row>
        <row r="14865">
          <cell r="A14865" t="str">
            <v/>
          </cell>
          <cell r="B14865" t="str">
            <v/>
          </cell>
          <cell r="C14865">
            <v>0</v>
          </cell>
          <cell r="D14865" t="str">
            <v/>
          </cell>
          <cell r="E14865">
            <v>0</v>
          </cell>
          <cell r="F14865">
            <v>0</v>
          </cell>
          <cell r="G14865">
            <v>0</v>
          </cell>
        </row>
        <row r="14866">
          <cell r="A14866" t="str">
            <v/>
          </cell>
          <cell r="B14866" t="str">
            <v/>
          </cell>
          <cell r="C14866">
            <v>0</v>
          </cell>
          <cell r="D14866" t="str">
            <v/>
          </cell>
          <cell r="E14866">
            <v>0</v>
          </cell>
          <cell r="F14866">
            <v>0</v>
          </cell>
          <cell r="G14866">
            <v>0</v>
          </cell>
        </row>
        <row r="14867">
          <cell r="A14867" t="str">
            <v/>
          </cell>
          <cell r="B14867" t="str">
            <v/>
          </cell>
          <cell r="C14867">
            <v>0</v>
          </cell>
          <cell r="D14867" t="str">
            <v/>
          </cell>
          <cell r="E14867">
            <v>0</v>
          </cell>
          <cell r="F14867">
            <v>0</v>
          </cell>
          <cell r="G14867">
            <v>0</v>
          </cell>
        </row>
        <row r="14868">
          <cell r="A14868" t="str">
            <v/>
          </cell>
          <cell r="B14868" t="str">
            <v/>
          </cell>
          <cell r="C14868">
            <v>0</v>
          </cell>
          <cell r="D14868" t="str">
            <v/>
          </cell>
          <cell r="E14868">
            <v>0</v>
          </cell>
          <cell r="F14868">
            <v>0</v>
          </cell>
          <cell r="G14868">
            <v>0</v>
          </cell>
        </row>
        <row r="14869">
          <cell r="A14869" t="str">
            <v/>
          </cell>
          <cell r="B14869" t="str">
            <v/>
          </cell>
          <cell r="C14869">
            <v>0</v>
          </cell>
          <cell r="D14869" t="str">
            <v/>
          </cell>
          <cell r="E14869">
            <v>0</v>
          </cell>
          <cell r="F14869">
            <v>0</v>
          </cell>
          <cell r="G14869">
            <v>0</v>
          </cell>
        </row>
        <row r="14870">
          <cell r="A14870" t="str">
            <v/>
          </cell>
          <cell r="B14870" t="str">
            <v/>
          </cell>
          <cell r="C14870">
            <v>0</v>
          </cell>
          <cell r="D14870" t="str">
            <v/>
          </cell>
          <cell r="E14870">
            <v>0</v>
          </cell>
          <cell r="F14870">
            <v>0</v>
          </cell>
          <cell r="G14870">
            <v>0</v>
          </cell>
        </row>
        <row r="14871">
          <cell r="A14871" t="str">
            <v/>
          </cell>
          <cell r="B14871" t="str">
            <v/>
          </cell>
          <cell r="C14871">
            <v>0</v>
          </cell>
          <cell r="D14871" t="str">
            <v/>
          </cell>
          <cell r="E14871">
            <v>0</v>
          </cell>
          <cell r="F14871">
            <v>0</v>
          </cell>
          <cell r="G14871">
            <v>0</v>
          </cell>
        </row>
        <row r="14872">
          <cell r="A14872" t="str">
            <v/>
          </cell>
          <cell r="B14872" t="str">
            <v/>
          </cell>
          <cell r="C14872">
            <v>0</v>
          </cell>
          <cell r="D14872" t="str">
            <v/>
          </cell>
          <cell r="E14872">
            <v>0</v>
          </cell>
          <cell r="F14872">
            <v>0</v>
          </cell>
          <cell r="G14872">
            <v>0</v>
          </cell>
        </row>
        <row r="14873">
          <cell r="A14873" t="str">
            <v/>
          </cell>
          <cell r="B14873" t="str">
            <v/>
          </cell>
          <cell r="C14873">
            <v>0</v>
          </cell>
          <cell r="D14873" t="str">
            <v/>
          </cell>
          <cell r="E14873">
            <v>0</v>
          </cell>
          <cell r="F14873">
            <v>0</v>
          </cell>
          <cell r="G14873">
            <v>0</v>
          </cell>
        </row>
        <row r="14874">
          <cell r="A14874" t="str">
            <v/>
          </cell>
          <cell r="B14874" t="str">
            <v/>
          </cell>
          <cell r="C14874">
            <v>0</v>
          </cell>
          <cell r="D14874" t="str">
            <v/>
          </cell>
          <cell r="E14874">
            <v>0</v>
          </cell>
          <cell r="F14874">
            <v>0</v>
          </cell>
          <cell r="G14874">
            <v>0</v>
          </cell>
        </row>
        <row r="14875">
          <cell r="A14875" t="str">
            <v/>
          </cell>
          <cell r="B14875" t="str">
            <v/>
          </cell>
          <cell r="C14875">
            <v>0</v>
          </cell>
          <cell r="D14875" t="str">
            <v/>
          </cell>
          <cell r="E14875">
            <v>0</v>
          </cell>
          <cell r="F14875">
            <v>0</v>
          </cell>
          <cell r="G14875">
            <v>0</v>
          </cell>
        </row>
        <row r="14876">
          <cell r="A14876">
            <v>0</v>
          </cell>
          <cell r="B14876">
            <v>0</v>
          </cell>
          <cell r="C14876">
            <v>0</v>
          </cell>
          <cell r="D14876">
            <v>0</v>
          </cell>
          <cell r="E14876">
            <v>0</v>
          </cell>
          <cell r="F14876" t="str">
            <v>Total A</v>
          </cell>
          <cell r="G14876">
            <v>0</v>
          </cell>
        </row>
        <row r="14877">
          <cell r="A14877">
            <v>0</v>
          </cell>
          <cell r="B14877">
            <v>0</v>
          </cell>
          <cell r="C14877" t="str">
            <v>B - MANO DE OBRA</v>
          </cell>
          <cell r="D14877">
            <v>0</v>
          </cell>
          <cell r="E14877">
            <v>0</v>
          </cell>
          <cell r="F14877">
            <v>0</v>
          </cell>
          <cell r="G14877">
            <v>0</v>
          </cell>
        </row>
        <row r="14878">
          <cell r="A14878" t="str">
            <v/>
          </cell>
          <cell r="B14878">
            <v>0</v>
          </cell>
          <cell r="C14878">
            <v>0</v>
          </cell>
          <cell r="D14878" t="str">
            <v/>
          </cell>
          <cell r="E14878">
            <v>0</v>
          </cell>
          <cell r="F14878">
            <v>0</v>
          </cell>
          <cell r="G14878">
            <v>0</v>
          </cell>
        </row>
        <row r="14879">
          <cell r="A14879" t="str">
            <v/>
          </cell>
          <cell r="B14879">
            <v>0</v>
          </cell>
          <cell r="C14879">
            <v>0</v>
          </cell>
          <cell r="D14879" t="str">
            <v/>
          </cell>
          <cell r="E14879">
            <v>0</v>
          </cell>
          <cell r="F14879">
            <v>0</v>
          </cell>
          <cell r="G14879">
            <v>0</v>
          </cell>
        </row>
        <row r="14880">
          <cell r="A14880" t="str">
            <v/>
          </cell>
          <cell r="B14880">
            <v>0</v>
          </cell>
          <cell r="C14880">
            <v>0</v>
          </cell>
          <cell r="D14880" t="str">
            <v/>
          </cell>
          <cell r="E14880">
            <v>0</v>
          </cell>
          <cell r="F14880">
            <v>0</v>
          </cell>
          <cell r="G14880">
            <v>0</v>
          </cell>
        </row>
        <row r="14881">
          <cell r="A14881" t="str">
            <v/>
          </cell>
          <cell r="B14881">
            <v>0</v>
          </cell>
          <cell r="C14881">
            <v>0</v>
          </cell>
          <cell r="D14881" t="str">
            <v/>
          </cell>
          <cell r="E14881">
            <v>0</v>
          </cell>
          <cell r="F14881">
            <v>0</v>
          </cell>
          <cell r="G14881">
            <v>0</v>
          </cell>
        </row>
        <row r="14882">
          <cell r="A14882" t="str">
            <v/>
          </cell>
          <cell r="B14882">
            <v>0</v>
          </cell>
          <cell r="C14882">
            <v>0</v>
          </cell>
          <cell r="D14882" t="str">
            <v/>
          </cell>
          <cell r="E14882">
            <v>0</v>
          </cell>
          <cell r="F14882">
            <v>0</v>
          </cell>
          <cell r="G14882">
            <v>0</v>
          </cell>
        </row>
        <row r="14883">
          <cell r="A14883" t="str">
            <v/>
          </cell>
          <cell r="B14883">
            <v>0</v>
          </cell>
          <cell r="C14883">
            <v>0</v>
          </cell>
          <cell r="D14883" t="str">
            <v/>
          </cell>
          <cell r="E14883">
            <v>0</v>
          </cell>
          <cell r="F14883">
            <v>0</v>
          </cell>
          <cell r="G14883">
            <v>0</v>
          </cell>
        </row>
        <row r="14884">
          <cell r="A14884" t="str">
            <v/>
          </cell>
          <cell r="B14884">
            <v>0</v>
          </cell>
          <cell r="C14884">
            <v>0</v>
          </cell>
          <cell r="D14884" t="str">
            <v/>
          </cell>
          <cell r="E14884">
            <v>0</v>
          </cell>
          <cell r="F14884">
            <v>0</v>
          </cell>
          <cell r="G14884">
            <v>0</v>
          </cell>
        </row>
        <row r="14885">
          <cell r="A14885" t="str">
            <v/>
          </cell>
          <cell r="B14885">
            <v>0</v>
          </cell>
          <cell r="C14885">
            <v>0</v>
          </cell>
          <cell r="D14885" t="str">
            <v/>
          </cell>
          <cell r="E14885">
            <v>0</v>
          </cell>
          <cell r="F14885">
            <v>0</v>
          </cell>
          <cell r="G14885">
            <v>0</v>
          </cell>
        </row>
        <row r="14886">
          <cell r="A14886">
            <v>0</v>
          </cell>
          <cell r="B14886">
            <v>0</v>
          </cell>
          <cell r="C14886">
            <v>0</v>
          </cell>
          <cell r="D14886">
            <v>0</v>
          </cell>
          <cell r="E14886">
            <v>0</v>
          </cell>
          <cell r="F14886" t="str">
            <v>Total B</v>
          </cell>
          <cell r="G14886">
            <v>0</v>
          </cell>
        </row>
        <row r="14887">
          <cell r="A14887">
            <v>0</v>
          </cell>
          <cell r="B14887">
            <v>0</v>
          </cell>
          <cell r="C14887" t="str">
            <v>C - EQUIPOS</v>
          </cell>
          <cell r="D14887">
            <v>0</v>
          </cell>
          <cell r="E14887">
            <v>0</v>
          </cell>
          <cell r="F14887">
            <v>0</v>
          </cell>
          <cell r="G14887">
            <v>0</v>
          </cell>
        </row>
        <row r="14888">
          <cell r="A14888" t="str">
            <v/>
          </cell>
          <cell r="B14888" t="str">
            <v/>
          </cell>
          <cell r="C14888">
            <v>0</v>
          </cell>
          <cell r="D14888" t="str">
            <v/>
          </cell>
          <cell r="E14888">
            <v>0</v>
          </cell>
          <cell r="F14888">
            <v>0</v>
          </cell>
          <cell r="G14888">
            <v>0</v>
          </cell>
        </row>
        <row r="14889">
          <cell r="A14889" t="str">
            <v/>
          </cell>
          <cell r="B14889" t="str">
            <v/>
          </cell>
          <cell r="C14889">
            <v>0</v>
          </cell>
          <cell r="D14889" t="str">
            <v/>
          </cell>
          <cell r="E14889">
            <v>0</v>
          </cell>
          <cell r="F14889">
            <v>0</v>
          </cell>
          <cell r="G14889">
            <v>0</v>
          </cell>
        </row>
        <row r="14890">
          <cell r="A14890" t="str">
            <v/>
          </cell>
          <cell r="B14890" t="str">
            <v/>
          </cell>
          <cell r="C14890">
            <v>0</v>
          </cell>
          <cell r="D14890" t="str">
            <v/>
          </cell>
          <cell r="E14890">
            <v>0</v>
          </cell>
          <cell r="F14890">
            <v>0</v>
          </cell>
          <cell r="G14890">
            <v>0</v>
          </cell>
        </row>
        <row r="14891">
          <cell r="A14891" t="str">
            <v/>
          </cell>
          <cell r="B14891" t="str">
            <v/>
          </cell>
          <cell r="C14891">
            <v>0</v>
          </cell>
          <cell r="D14891" t="str">
            <v/>
          </cell>
          <cell r="E14891">
            <v>0</v>
          </cell>
          <cell r="F14891">
            <v>0</v>
          </cell>
          <cell r="G14891">
            <v>0</v>
          </cell>
        </row>
        <row r="14892">
          <cell r="A14892" t="str">
            <v/>
          </cell>
          <cell r="B14892" t="str">
            <v/>
          </cell>
          <cell r="C14892">
            <v>0</v>
          </cell>
          <cell r="D14892" t="str">
            <v/>
          </cell>
          <cell r="E14892">
            <v>0</v>
          </cell>
          <cell r="F14892">
            <v>0</v>
          </cell>
          <cell r="G14892">
            <v>0</v>
          </cell>
        </row>
        <row r="14893">
          <cell r="A14893" t="str">
            <v/>
          </cell>
          <cell r="B14893" t="str">
            <v/>
          </cell>
          <cell r="C14893">
            <v>0</v>
          </cell>
          <cell r="D14893" t="str">
            <v/>
          </cell>
          <cell r="E14893">
            <v>0</v>
          </cell>
          <cell r="F14893">
            <v>0</v>
          </cell>
          <cell r="G14893">
            <v>0</v>
          </cell>
        </row>
        <row r="14894">
          <cell r="A14894" t="str">
            <v/>
          </cell>
          <cell r="B14894" t="str">
            <v/>
          </cell>
          <cell r="C14894">
            <v>0</v>
          </cell>
          <cell r="D14894" t="str">
            <v/>
          </cell>
          <cell r="E14894">
            <v>0</v>
          </cell>
          <cell r="F14894">
            <v>0</v>
          </cell>
          <cell r="G14894">
            <v>0</v>
          </cell>
        </row>
        <row r="14895">
          <cell r="A14895" t="str">
            <v/>
          </cell>
          <cell r="B14895" t="str">
            <v/>
          </cell>
          <cell r="C14895">
            <v>0</v>
          </cell>
          <cell r="D14895" t="str">
            <v/>
          </cell>
          <cell r="E14895">
            <v>0</v>
          </cell>
          <cell r="F14895">
            <v>0</v>
          </cell>
          <cell r="G14895">
            <v>0</v>
          </cell>
        </row>
        <row r="14896">
          <cell r="A14896" t="str">
            <v/>
          </cell>
          <cell r="B14896" t="str">
            <v/>
          </cell>
          <cell r="C14896">
            <v>0</v>
          </cell>
          <cell r="D14896" t="str">
            <v/>
          </cell>
          <cell r="E14896">
            <v>0</v>
          </cell>
          <cell r="F14896">
            <v>0</v>
          </cell>
          <cell r="G14896">
            <v>0</v>
          </cell>
        </row>
        <row r="14897">
          <cell r="A14897">
            <v>0</v>
          </cell>
          <cell r="B14897">
            <v>0</v>
          </cell>
          <cell r="C14897">
            <v>0</v>
          </cell>
          <cell r="D14897">
            <v>0</v>
          </cell>
          <cell r="E14897">
            <v>0</v>
          </cell>
          <cell r="F14897" t="str">
            <v>Total C</v>
          </cell>
          <cell r="G14897">
            <v>0</v>
          </cell>
        </row>
        <row r="14898">
          <cell r="A14898">
            <v>0</v>
          </cell>
          <cell r="B14898">
            <v>0</v>
          </cell>
          <cell r="C14898">
            <v>0</v>
          </cell>
          <cell r="D14898">
            <v>0</v>
          </cell>
          <cell r="E14898">
            <v>0</v>
          </cell>
          <cell r="F14898">
            <v>0</v>
          </cell>
          <cell r="G14898">
            <v>0</v>
          </cell>
        </row>
        <row r="14899">
          <cell r="A14899" t="str">
            <v/>
          </cell>
          <cell r="B14899" t="str">
            <v/>
          </cell>
          <cell r="C14899">
            <v>0</v>
          </cell>
          <cell r="D14899" t="str">
            <v>Costo  Neto</v>
          </cell>
          <cell r="E14899">
            <v>0</v>
          </cell>
          <cell r="F14899" t="str">
            <v>Total D=A+B+C</v>
          </cell>
          <cell r="G14899">
            <v>0</v>
          </cell>
        </row>
        <row r="14901">
          <cell r="A14901" t="str">
            <v>ANALISIS DE PRECIOS</v>
          </cell>
          <cell r="B14901">
            <v>0</v>
          </cell>
          <cell r="C14901">
            <v>0</v>
          </cell>
          <cell r="D14901">
            <v>0</v>
          </cell>
          <cell r="E14901">
            <v>0</v>
          </cell>
          <cell r="F14901">
            <v>0</v>
          </cell>
          <cell r="G14901">
            <v>0</v>
          </cell>
        </row>
        <row r="14902">
          <cell r="A14902" t="str">
            <v>COMITENTE:</v>
          </cell>
          <cell r="B14902" t="str">
            <v>DIRECCIÓN DE ARQUITECTURA</v>
          </cell>
          <cell r="C14902">
            <v>0</v>
          </cell>
          <cell r="D14902">
            <v>0</v>
          </cell>
          <cell r="E14902">
            <v>0</v>
          </cell>
          <cell r="F14902">
            <v>0</v>
          </cell>
          <cell r="G14902">
            <v>0</v>
          </cell>
        </row>
        <row r="14903">
          <cell r="A14903" t="str">
            <v>CONTRATISTA:</v>
          </cell>
          <cell r="B14903" t="str">
            <v>FUNCIONALES SIGOP</v>
          </cell>
          <cell r="C14903">
            <v>0</v>
          </cell>
          <cell r="D14903">
            <v>0</v>
          </cell>
          <cell r="E14903">
            <v>0</v>
          </cell>
          <cell r="F14903">
            <v>0</v>
          </cell>
          <cell r="G14903">
            <v>0</v>
          </cell>
        </row>
        <row r="14904">
          <cell r="A14904" t="str">
            <v>OBRA:</v>
          </cell>
          <cell r="B14904" t="str">
            <v>PRUEBA PLANILLA DE MEDICION</v>
          </cell>
          <cell r="C14904">
            <v>0</v>
          </cell>
          <cell r="D14904">
            <v>0</v>
          </cell>
          <cell r="E14904">
            <v>0</v>
          </cell>
          <cell r="F14904" t="str">
            <v>PRECIOS A:</v>
          </cell>
          <cell r="G14904">
            <v>0</v>
          </cell>
        </row>
        <row r="14905">
          <cell r="A14905" t="str">
            <v>UBICACIÓN:</v>
          </cell>
          <cell r="B14905" t="str">
            <v>CENTRO CIVICO</v>
          </cell>
          <cell r="C14905">
            <v>0</v>
          </cell>
          <cell r="D14905">
            <v>0</v>
          </cell>
          <cell r="E14905">
            <v>0</v>
          </cell>
          <cell r="F14905">
            <v>0</v>
          </cell>
          <cell r="G14905">
            <v>0</v>
          </cell>
        </row>
        <row r="14906">
          <cell r="A14906" t="str">
            <v>RUBRO:</v>
          </cell>
          <cell r="B14906" t="str">
            <v/>
          </cell>
          <cell r="C14906" t="str">
            <v/>
          </cell>
          <cell r="D14906">
            <v>0</v>
          </cell>
          <cell r="E14906">
            <v>0</v>
          </cell>
          <cell r="F14906">
            <v>0</v>
          </cell>
          <cell r="G14906">
            <v>0</v>
          </cell>
        </row>
        <row r="14907">
          <cell r="A14907" t="str">
            <v>ITEM:</v>
          </cell>
          <cell r="B14907" t="str">
            <v/>
          </cell>
          <cell r="C14907" t="str">
            <v/>
          </cell>
          <cell r="D14907">
            <v>0</v>
          </cell>
          <cell r="E14907">
            <v>0</v>
          </cell>
          <cell r="F14907" t="str">
            <v>UNIDAD:</v>
          </cell>
          <cell r="G14907" t="str">
            <v/>
          </cell>
        </row>
        <row r="14908">
          <cell r="A14908">
            <v>0</v>
          </cell>
          <cell r="B14908">
            <v>0</v>
          </cell>
          <cell r="C14908">
            <v>0</v>
          </cell>
          <cell r="D14908">
            <v>0</v>
          </cell>
          <cell r="E14908">
            <v>0</v>
          </cell>
          <cell r="F14908">
            <v>0</v>
          </cell>
          <cell r="G14908">
            <v>0</v>
          </cell>
        </row>
        <row r="14909">
          <cell r="A14909" t="str">
            <v>DATOS REDETERMINACION</v>
          </cell>
          <cell r="B14909">
            <v>0</v>
          </cell>
          <cell r="C14909" t="str">
            <v>DESIGNACION</v>
          </cell>
          <cell r="D14909" t="str">
            <v>U</v>
          </cell>
          <cell r="E14909" t="str">
            <v>Cantidad</v>
          </cell>
          <cell r="F14909" t="str">
            <v>$ Unitarios</v>
          </cell>
          <cell r="G14909" t="str">
            <v>$ Parcial</v>
          </cell>
        </row>
        <row r="14910">
          <cell r="A14910" t="str">
            <v>CÓDIGO</v>
          </cell>
          <cell r="B14910" t="str">
            <v>DESCRIPCIÓN</v>
          </cell>
          <cell r="C14910">
            <v>0</v>
          </cell>
          <cell r="D14910">
            <v>0</v>
          </cell>
          <cell r="E14910">
            <v>0</v>
          </cell>
          <cell r="F14910">
            <v>0</v>
          </cell>
          <cell r="G14910">
            <v>0</v>
          </cell>
        </row>
        <row r="14911">
          <cell r="A14911">
            <v>0</v>
          </cell>
          <cell r="B14911">
            <v>0</v>
          </cell>
          <cell r="C14911" t="str">
            <v>A - MATERIALES</v>
          </cell>
          <cell r="D14911">
            <v>0</v>
          </cell>
          <cell r="E14911">
            <v>0</v>
          </cell>
          <cell r="F14911">
            <v>0</v>
          </cell>
          <cell r="G14911">
            <v>0</v>
          </cell>
        </row>
        <row r="14912">
          <cell r="A14912" t="str">
            <v/>
          </cell>
          <cell r="B14912" t="str">
            <v/>
          </cell>
          <cell r="C14912">
            <v>0</v>
          </cell>
          <cell r="D14912" t="str">
            <v/>
          </cell>
          <cell r="E14912">
            <v>0</v>
          </cell>
          <cell r="F14912">
            <v>0</v>
          </cell>
          <cell r="G14912">
            <v>0</v>
          </cell>
        </row>
        <row r="14913">
          <cell r="A14913" t="str">
            <v/>
          </cell>
          <cell r="B14913" t="str">
            <v/>
          </cell>
          <cell r="C14913">
            <v>0</v>
          </cell>
          <cell r="D14913" t="str">
            <v/>
          </cell>
          <cell r="E14913">
            <v>0</v>
          </cell>
          <cell r="F14913">
            <v>0</v>
          </cell>
          <cell r="G14913">
            <v>0</v>
          </cell>
        </row>
        <row r="14914">
          <cell r="A14914" t="str">
            <v/>
          </cell>
          <cell r="B14914" t="str">
            <v/>
          </cell>
          <cell r="C14914">
            <v>0</v>
          </cell>
          <cell r="D14914" t="str">
            <v/>
          </cell>
          <cell r="E14914">
            <v>0</v>
          </cell>
          <cell r="F14914">
            <v>0</v>
          </cell>
          <cell r="G14914">
            <v>0</v>
          </cell>
        </row>
        <row r="14915">
          <cell r="A14915" t="str">
            <v/>
          </cell>
          <cell r="B14915" t="str">
            <v/>
          </cell>
          <cell r="C14915">
            <v>0</v>
          </cell>
          <cell r="D14915" t="str">
            <v/>
          </cell>
          <cell r="E14915">
            <v>0</v>
          </cell>
          <cell r="F14915">
            <v>0</v>
          </cell>
          <cell r="G14915">
            <v>0</v>
          </cell>
        </row>
        <row r="14916">
          <cell r="A14916" t="str">
            <v/>
          </cell>
          <cell r="B14916" t="str">
            <v/>
          </cell>
          <cell r="C14916">
            <v>0</v>
          </cell>
          <cell r="D14916" t="str">
            <v/>
          </cell>
          <cell r="E14916">
            <v>0</v>
          </cell>
          <cell r="F14916">
            <v>0</v>
          </cell>
          <cell r="G14916">
            <v>0</v>
          </cell>
        </row>
        <row r="14917">
          <cell r="A14917" t="str">
            <v/>
          </cell>
          <cell r="B14917" t="str">
            <v/>
          </cell>
          <cell r="C14917">
            <v>0</v>
          </cell>
          <cell r="D14917" t="str">
            <v/>
          </cell>
          <cell r="E14917">
            <v>0</v>
          </cell>
          <cell r="F14917">
            <v>0</v>
          </cell>
          <cell r="G14917">
            <v>0</v>
          </cell>
        </row>
        <row r="14918">
          <cell r="A14918" t="str">
            <v/>
          </cell>
          <cell r="B14918" t="str">
            <v/>
          </cell>
          <cell r="C14918">
            <v>0</v>
          </cell>
          <cell r="D14918" t="str">
            <v/>
          </cell>
          <cell r="E14918">
            <v>0</v>
          </cell>
          <cell r="F14918">
            <v>0</v>
          </cell>
          <cell r="G14918">
            <v>0</v>
          </cell>
        </row>
        <row r="14919">
          <cell r="A14919" t="str">
            <v/>
          </cell>
          <cell r="B14919" t="str">
            <v/>
          </cell>
          <cell r="C14919">
            <v>0</v>
          </cell>
          <cell r="D14919" t="str">
            <v/>
          </cell>
          <cell r="E14919">
            <v>0</v>
          </cell>
          <cell r="F14919">
            <v>0</v>
          </cell>
          <cell r="G14919">
            <v>0</v>
          </cell>
        </row>
        <row r="14920">
          <cell r="A14920" t="str">
            <v/>
          </cell>
          <cell r="B14920" t="str">
            <v/>
          </cell>
          <cell r="C14920">
            <v>0</v>
          </cell>
          <cell r="D14920" t="str">
            <v/>
          </cell>
          <cell r="E14920">
            <v>0</v>
          </cell>
          <cell r="F14920">
            <v>0</v>
          </cell>
          <cell r="G14920">
            <v>0</v>
          </cell>
        </row>
        <row r="14921">
          <cell r="A14921" t="str">
            <v/>
          </cell>
          <cell r="B14921" t="str">
            <v/>
          </cell>
          <cell r="C14921">
            <v>0</v>
          </cell>
          <cell r="D14921" t="str">
            <v/>
          </cell>
          <cell r="E14921">
            <v>0</v>
          </cell>
          <cell r="F14921">
            <v>0</v>
          </cell>
          <cell r="G14921">
            <v>0</v>
          </cell>
        </row>
        <row r="14922">
          <cell r="A14922" t="str">
            <v/>
          </cell>
          <cell r="B14922" t="str">
            <v/>
          </cell>
          <cell r="C14922">
            <v>0</v>
          </cell>
          <cell r="D14922" t="str">
            <v/>
          </cell>
          <cell r="E14922">
            <v>0</v>
          </cell>
          <cell r="F14922">
            <v>0</v>
          </cell>
          <cell r="G14922">
            <v>0</v>
          </cell>
        </row>
        <row r="14923">
          <cell r="A14923" t="str">
            <v/>
          </cell>
          <cell r="B14923" t="str">
            <v/>
          </cell>
          <cell r="C14923">
            <v>0</v>
          </cell>
          <cell r="D14923" t="str">
            <v/>
          </cell>
          <cell r="E14923">
            <v>0</v>
          </cell>
          <cell r="F14923">
            <v>0</v>
          </cell>
          <cell r="G14923">
            <v>0</v>
          </cell>
        </row>
        <row r="14924">
          <cell r="A14924" t="str">
            <v/>
          </cell>
          <cell r="B14924" t="str">
            <v/>
          </cell>
          <cell r="C14924">
            <v>0</v>
          </cell>
          <cell r="D14924" t="str">
            <v/>
          </cell>
          <cell r="E14924">
            <v>0</v>
          </cell>
          <cell r="F14924">
            <v>0</v>
          </cell>
          <cell r="G14924">
            <v>0</v>
          </cell>
        </row>
        <row r="14925">
          <cell r="A14925" t="str">
            <v/>
          </cell>
          <cell r="B14925" t="str">
            <v/>
          </cell>
          <cell r="C14925">
            <v>0</v>
          </cell>
          <cell r="D14925" t="str">
            <v/>
          </cell>
          <cell r="E14925">
            <v>0</v>
          </cell>
          <cell r="F14925">
            <v>0</v>
          </cell>
          <cell r="G14925">
            <v>0</v>
          </cell>
        </row>
        <row r="14926">
          <cell r="A14926">
            <v>0</v>
          </cell>
          <cell r="B14926">
            <v>0</v>
          </cell>
          <cell r="C14926">
            <v>0</v>
          </cell>
          <cell r="D14926">
            <v>0</v>
          </cell>
          <cell r="E14926">
            <v>0</v>
          </cell>
          <cell r="F14926" t="str">
            <v>Total A</v>
          </cell>
          <cell r="G14926">
            <v>0</v>
          </cell>
        </row>
        <row r="14927">
          <cell r="A14927">
            <v>0</v>
          </cell>
          <cell r="B14927">
            <v>0</v>
          </cell>
          <cell r="C14927" t="str">
            <v>B - MANO DE OBRA</v>
          </cell>
          <cell r="D14927">
            <v>0</v>
          </cell>
          <cell r="E14927">
            <v>0</v>
          </cell>
          <cell r="F14927">
            <v>0</v>
          </cell>
          <cell r="G14927">
            <v>0</v>
          </cell>
        </row>
        <row r="14928">
          <cell r="A14928" t="str">
            <v/>
          </cell>
          <cell r="B14928">
            <v>0</v>
          </cell>
          <cell r="C14928">
            <v>0</v>
          </cell>
          <cell r="D14928" t="str">
            <v/>
          </cell>
          <cell r="E14928">
            <v>0</v>
          </cell>
          <cell r="F14928">
            <v>0</v>
          </cell>
          <cell r="G14928">
            <v>0</v>
          </cell>
        </row>
        <row r="14929">
          <cell r="A14929" t="str">
            <v/>
          </cell>
          <cell r="B14929">
            <v>0</v>
          </cell>
          <cell r="C14929">
            <v>0</v>
          </cell>
          <cell r="D14929" t="str">
            <v/>
          </cell>
          <cell r="E14929">
            <v>0</v>
          </cell>
          <cell r="F14929">
            <v>0</v>
          </cell>
          <cell r="G14929">
            <v>0</v>
          </cell>
        </row>
        <row r="14930">
          <cell r="A14930" t="str">
            <v/>
          </cell>
          <cell r="B14930">
            <v>0</v>
          </cell>
          <cell r="C14930">
            <v>0</v>
          </cell>
          <cell r="D14930" t="str">
            <v/>
          </cell>
          <cell r="E14930">
            <v>0</v>
          </cell>
          <cell r="F14930">
            <v>0</v>
          </cell>
          <cell r="G14930">
            <v>0</v>
          </cell>
        </row>
        <row r="14931">
          <cell r="A14931" t="str">
            <v/>
          </cell>
          <cell r="B14931">
            <v>0</v>
          </cell>
          <cell r="C14931">
            <v>0</v>
          </cell>
          <cell r="D14931" t="str">
            <v/>
          </cell>
          <cell r="E14931">
            <v>0</v>
          </cell>
          <cell r="F14931">
            <v>0</v>
          </cell>
          <cell r="G14931">
            <v>0</v>
          </cell>
        </row>
        <row r="14932">
          <cell r="A14932" t="str">
            <v/>
          </cell>
          <cell r="B14932">
            <v>0</v>
          </cell>
          <cell r="C14932">
            <v>0</v>
          </cell>
          <cell r="D14932" t="str">
            <v/>
          </cell>
          <cell r="E14932">
            <v>0</v>
          </cell>
          <cell r="F14932">
            <v>0</v>
          </cell>
          <cell r="G14932">
            <v>0</v>
          </cell>
        </row>
        <row r="14933">
          <cell r="A14933" t="str">
            <v/>
          </cell>
          <cell r="B14933">
            <v>0</v>
          </cell>
          <cell r="C14933">
            <v>0</v>
          </cell>
          <cell r="D14933" t="str">
            <v/>
          </cell>
          <cell r="E14933">
            <v>0</v>
          </cell>
          <cell r="F14933">
            <v>0</v>
          </cell>
          <cell r="G14933">
            <v>0</v>
          </cell>
        </row>
        <row r="14934">
          <cell r="A14934" t="str">
            <v/>
          </cell>
          <cell r="B14934">
            <v>0</v>
          </cell>
          <cell r="C14934">
            <v>0</v>
          </cell>
          <cell r="D14934" t="str">
            <v/>
          </cell>
          <cell r="E14934">
            <v>0</v>
          </cell>
          <cell r="F14934">
            <v>0</v>
          </cell>
          <cell r="G14934">
            <v>0</v>
          </cell>
        </row>
        <row r="14935">
          <cell r="A14935" t="str">
            <v/>
          </cell>
          <cell r="B14935">
            <v>0</v>
          </cell>
          <cell r="C14935">
            <v>0</v>
          </cell>
          <cell r="D14935" t="str">
            <v/>
          </cell>
          <cell r="E14935">
            <v>0</v>
          </cell>
          <cell r="F14935">
            <v>0</v>
          </cell>
          <cell r="G14935">
            <v>0</v>
          </cell>
        </row>
        <row r="14936">
          <cell r="A14936">
            <v>0</v>
          </cell>
          <cell r="B14936">
            <v>0</v>
          </cell>
          <cell r="C14936">
            <v>0</v>
          </cell>
          <cell r="D14936">
            <v>0</v>
          </cell>
          <cell r="E14936">
            <v>0</v>
          </cell>
          <cell r="F14936" t="str">
            <v>Total B</v>
          </cell>
          <cell r="G14936">
            <v>0</v>
          </cell>
        </row>
        <row r="14937">
          <cell r="A14937">
            <v>0</v>
          </cell>
          <cell r="B14937">
            <v>0</v>
          </cell>
          <cell r="C14937" t="str">
            <v>C - EQUIPOS</v>
          </cell>
          <cell r="D14937">
            <v>0</v>
          </cell>
          <cell r="E14937">
            <v>0</v>
          </cell>
          <cell r="F14937">
            <v>0</v>
          </cell>
          <cell r="G14937">
            <v>0</v>
          </cell>
        </row>
        <row r="14938">
          <cell r="A14938" t="str">
            <v/>
          </cell>
          <cell r="B14938" t="str">
            <v/>
          </cell>
          <cell r="C14938">
            <v>0</v>
          </cell>
          <cell r="D14938" t="str">
            <v/>
          </cell>
          <cell r="E14938">
            <v>0</v>
          </cell>
          <cell r="F14938">
            <v>0</v>
          </cell>
          <cell r="G14938">
            <v>0</v>
          </cell>
        </row>
        <row r="14939">
          <cell r="A14939" t="str">
            <v/>
          </cell>
          <cell r="B14939" t="str">
            <v/>
          </cell>
          <cell r="C14939">
            <v>0</v>
          </cell>
          <cell r="D14939" t="str">
            <v/>
          </cell>
          <cell r="E14939">
            <v>0</v>
          </cell>
          <cell r="F14939">
            <v>0</v>
          </cell>
          <cell r="G14939">
            <v>0</v>
          </cell>
        </row>
        <row r="14940">
          <cell r="A14940" t="str">
            <v/>
          </cell>
          <cell r="B14940" t="str">
            <v/>
          </cell>
          <cell r="C14940">
            <v>0</v>
          </cell>
          <cell r="D14940" t="str">
            <v/>
          </cell>
          <cell r="E14940">
            <v>0</v>
          </cell>
          <cell r="F14940">
            <v>0</v>
          </cell>
          <cell r="G14940">
            <v>0</v>
          </cell>
        </row>
        <row r="14941">
          <cell r="A14941" t="str">
            <v/>
          </cell>
          <cell r="B14941" t="str">
            <v/>
          </cell>
          <cell r="C14941">
            <v>0</v>
          </cell>
          <cell r="D14941" t="str">
            <v/>
          </cell>
          <cell r="E14941">
            <v>0</v>
          </cell>
          <cell r="F14941">
            <v>0</v>
          </cell>
          <cell r="G14941">
            <v>0</v>
          </cell>
        </row>
        <row r="14942">
          <cell r="A14942" t="str">
            <v/>
          </cell>
          <cell r="B14942" t="str">
            <v/>
          </cell>
          <cell r="C14942">
            <v>0</v>
          </cell>
          <cell r="D14942" t="str">
            <v/>
          </cell>
          <cell r="E14942">
            <v>0</v>
          </cell>
          <cell r="F14942">
            <v>0</v>
          </cell>
          <cell r="G14942">
            <v>0</v>
          </cell>
        </row>
        <row r="14943">
          <cell r="A14943" t="str">
            <v/>
          </cell>
          <cell r="B14943" t="str">
            <v/>
          </cell>
          <cell r="C14943">
            <v>0</v>
          </cell>
          <cell r="D14943" t="str">
            <v/>
          </cell>
          <cell r="E14943">
            <v>0</v>
          </cell>
          <cell r="F14943">
            <v>0</v>
          </cell>
          <cell r="G14943">
            <v>0</v>
          </cell>
        </row>
        <row r="14944">
          <cell r="A14944" t="str">
            <v/>
          </cell>
          <cell r="B14944" t="str">
            <v/>
          </cell>
          <cell r="C14944">
            <v>0</v>
          </cell>
          <cell r="D14944" t="str">
            <v/>
          </cell>
          <cell r="E14944">
            <v>0</v>
          </cell>
          <cell r="F14944">
            <v>0</v>
          </cell>
          <cell r="G14944">
            <v>0</v>
          </cell>
        </row>
        <row r="14945">
          <cell r="A14945" t="str">
            <v/>
          </cell>
          <cell r="B14945" t="str">
            <v/>
          </cell>
          <cell r="C14945">
            <v>0</v>
          </cell>
          <cell r="D14945" t="str">
            <v/>
          </cell>
          <cell r="E14945">
            <v>0</v>
          </cell>
          <cell r="F14945">
            <v>0</v>
          </cell>
          <cell r="G14945">
            <v>0</v>
          </cell>
        </row>
        <row r="14946">
          <cell r="A14946" t="str">
            <v/>
          </cell>
          <cell r="B14946" t="str">
            <v/>
          </cell>
          <cell r="C14946">
            <v>0</v>
          </cell>
          <cell r="D14946" t="str">
            <v/>
          </cell>
          <cell r="E14946">
            <v>0</v>
          </cell>
          <cell r="F14946">
            <v>0</v>
          </cell>
          <cell r="G14946">
            <v>0</v>
          </cell>
        </row>
        <row r="14947">
          <cell r="A14947">
            <v>0</v>
          </cell>
          <cell r="B14947">
            <v>0</v>
          </cell>
          <cell r="C14947">
            <v>0</v>
          </cell>
          <cell r="D14947">
            <v>0</v>
          </cell>
          <cell r="E14947">
            <v>0</v>
          </cell>
          <cell r="F14947" t="str">
            <v>Total C</v>
          </cell>
          <cell r="G14947">
            <v>0</v>
          </cell>
        </row>
        <row r="14948">
          <cell r="A14948">
            <v>0</v>
          </cell>
          <cell r="B14948">
            <v>0</v>
          </cell>
          <cell r="C14948">
            <v>0</v>
          </cell>
          <cell r="D14948">
            <v>0</v>
          </cell>
          <cell r="E14948">
            <v>0</v>
          </cell>
          <cell r="F14948">
            <v>0</v>
          </cell>
          <cell r="G14948">
            <v>0</v>
          </cell>
        </row>
        <row r="14949">
          <cell r="A14949" t="str">
            <v/>
          </cell>
          <cell r="B14949" t="str">
            <v/>
          </cell>
          <cell r="C14949">
            <v>0</v>
          </cell>
          <cell r="D14949" t="str">
            <v>Costo  Neto</v>
          </cell>
          <cell r="E14949">
            <v>0</v>
          </cell>
          <cell r="F14949" t="str">
            <v>Total D=A+B+C</v>
          </cell>
          <cell r="G14949">
            <v>0</v>
          </cell>
        </row>
        <row r="14951">
          <cell r="A14951" t="str">
            <v>ANALISIS DE PRECIOS</v>
          </cell>
          <cell r="B14951">
            <v>0</v>
          </cell>
          <cell r="C14951">
            <v>0</v>
          </cell>
          <cell r="D14951">
            <v>0</v>
          </cell>
          <cell r="E14951">
            <v>0</v>
          </cell>
          <cell r="F14951">
            <v>0</v>
          </cell>
          <cell r="G14951">
            <v>0</v>
          </cell>
        </row>
        <row r="14952">
          <cell r="A14952" t="str">
            <v>COMITENTE:</v>
          </cell>
          <cell r="B14952" t="str">
            <v>DIRECCIÓN DE ARQUITECTURA</v>
          </cell>
          <cell r="C14952">
            <v>0</v>
          </cell>
          <cell r="D14952">
            <v>0</v>
          </cell>
          <cell r="E14952">
            <v>0</v>
          </cell>
          <cell r="F14952">
            <v>0</v>
          </cell>
          <cell r="G14952">
            <v>0</v>
          </cell>
        </row>
        <row r="14953">
          <cell r="A14953" t="str">
            <v>CONTRATISTA:</v>
          </cell>
          <cell r="B14953" t="str">
            <v>FUNCIONALES SIGOP</v>
          </cell>
          <cell r="C14953">
            <v>0</v>
          </cell>
          <cell r="D14953">
            <v>0</v>
          </cell>
          <cell r="E14953">
            <v>0</v>
          </cell>
          <cell r="F14953">
            <v>0</v>
          </cell>
          <cell r="G14953">
            <v>0</v>
          </cell>
        </row>
        <row r="14954">
          <cell r="A14954" t="str">
            <v>OBRA:</v>
          </cell>
          <cell r="B14954" t="str">
            <v>PRUEBA PLANILLA DE MEDICION</v>
          </cell>
          <cell r="C14954">
            <v>0</v>
          </cell>
          <cell r="D14954">
            <v>0</v>
          </cell>
          <cell r="E14954">
            <v>0</v>
          </cell>
          <cell r="F14954" t="str">
            <v>PRECIOS A:</v>
          </cell>
          <cell r="G14954">
            <v>0</v>
          </cell>
        </row>
        <row r="14955">
          <cell r="A14955" t="str">
            <v>UBICACIÓN:</v>
          </cell>
          <cell r="B14955" t="str">
            <v>CENTRO CIVICO</v>
          </cell>
          <cell r="C14955">
            <v>0</v>
          </cell>
          <cell r="D14955">
            <v>0</v>
          </cell>
          <cell r="E14955">
            <v>0</v>
          </cell>
          <cell r="F14955">
            <v>0</v>
          </cell>
          <cell r="G14955">
            <v>0</v>
          </cell>
        </row>
        <row r="14956">
          <cell r="A14956" t="str">
            <v>RUBRO:</v>
          </cell>
          <cell r="B14956" t="str">
            <v/>
          </cell>
          <cell r="C14956" t="str">
            <v/>
          </cell>
          <cell r="D14956">
            <v>0</v>
          </cell>
          <cell r="E14956">
            <v>0</v>
          </cell>
          <cell r="F14956">
            <v>0</v>
          </cell>
          <cell r="G14956">
            <v>0</v>
          </cell>
        </row>
        <row r="14957">
          <cell r="A14957" t="str">
            <v>ITEM:</v>
          </cell>
          <cell r="B14957" t="str">
            <v/>
          </cell>
          <cell r="C14957" t="str">
            <v/>
          </cell>
          <cell r="D14957">
            <v>0</v>
          </cell>
          <cell r="E14957">
            <v>0</v>
          </cell>
          <cell r="F14957" t="str">
            <v>UNIDAD:</v>
          </cell>
          <cell r="G14957" t="str">
            <v/>
          </cell>
        </row>
        <row r="14958">
          <cell r="A14958">
            <v>0</v>
          </cell>
          <cell r="B14958">
            <v>0</v>
          </cell>
          <cell r="C14958">
            <v>0</v>
          </cell>
          <cell r="D14958">
            <v>0</v>
          </cell>
          <cell r="E14958">
            <v>0</v>
          </cell>
          <cell r="F14958">
            <v>0</v>
          </cell>
          <cell r="G14958">
            <v>0</v>
          </cell>
        </row>
        <row r="14959">
          <cell r="A14959" t="str">
            <v>DATOS REDETERMINACION</v>
          </cell>
          <cell r="B14959">
            <v>0</v>
          </cell>
          <cell r="C14959" t="str">
            <v>DESIGNACION</v>
          </cell>
          <cell r="D14959" t="str">
            <v>U</v>
          </cell>
          <cell r="E14959" t="str">
            <v>Cantidad</v>
          </cell>
          <cell r="F14959" t="str">
            <v>$ Unitarios</v>
          </cell>
          <cell r="G14959" t="str">
            <v>$ Parcial</v>
          </cell>
        </row>
        <row r="14960">
          <cell r="A14960" t="str">
            <v>CÓDIGO</v>
          </cell>
          <cell r="B14960" t="str">
            <v>DESCRIPCIÓN</v>
          </cell>
          <cell r="C14960">
            <v>0</v>
          </cell>
          <cell r="D14960">
            <v>0</v>
          </cell>
          <cell r="E14960">
            <v>0</v>
          </cell>
          <cell r="F14960">
            <v>0</v>
          </cell>
          <cell r="G14960">
            <v>0</v>
          </cell>
        </row>
        <row r="14961">
          <cell r="A14961">
            <v>0</v>
          </cell>
          <cell r="B14961">
            <v>0</v>
          </cell>
          <cell r="C14961" t="str">
            <v>A - MATERIALES</v>
          </cell>
          <cell r="D14961">
            <v>0</v>
          </cell>
          <cell r="E14961">
            <v>0</v>
          </cell>
          <cell r="F14961">
            <v>0</v>
          </cell>
          <cell r="G14961">
            <v>0</v>
          </cell>
        </row>
        <row r="14962">
          <cell r="A14962" t="str">
            <v/>
          </cell>
          <cell r="B14962" t="str">
            <v/>
          </cell>
          <cell r="C14962">
            <v>0</v>
          </cell>
          <cell r="D14962" t="str">
            <v/>
          </cell>
          <cell r="E14962">
            <v>0</v>
          </cell>
          <cell r="F14962">
            <v>0</v>
          </cell>
          <cell r="G14962">
            <v>0</v>
          </cell>
        </row>
        <row r="14963">
          <cell r="A14963" t="str">
            <v/>
          </cell>
          <cell r="B14963" t="str">
            <v/>
          </cell>
          <cell r="C14963">
            <v>0</v>
          </cell>
          <cell r="D14963" t="str">
            <v/>
          </cell>
          <cell r="E14963">
            <v>0</v>
          </cell>
          <cell r="F14963">
            <v>0</v>
          </cell>
          <cell r="G14963">
            <v>0</v>
          </cell>
        </row>
        <row r="14964">
          <cell r="A14964" t="str">
            <v/>
          </cell>
          <cell r="B14964" t="str">
            <v/>
          </cell>
          <cell r="C14964">
            <v>0</v>
          </cell>
          <cell r="D14964" t="str">
            <v/>
          </cell>
          <cell r="E14964">
            <v>0</v>
          </cell>
          <cell r="F14964">
            <v>0</v>
          </cell>
          <cell r="G14964">
            <v>0</v>
          </cell>
        </row>
        <row r="14965">
          <cell r="A14965" t="str">
            <v/>
          </cell>
          <cell r="B14965" t="str">
            <v/>
          </cell>
          <cell r="C14965">
            <v>0</v>
          </cell>
          <cell r="D14965" t="str">
            <v/>
          </cell>
          <cell r="E14965">
            <v>0</v>
          </cell>
          <cell r="F14965">
            <v>0</v>
          </cell>
          <cell r="G14965">
            <v>0</v>
          </cell>
        </row>
        <row r="14966">
          <cell r="A14966" t="str">
            <v/>
          </cell>
          <cell r="B14966" t="str">
            <v/>
          </cell>
          <cell r="C14966">
            <v>0</v>
          </cell>
          <cell r="D14966" t="str">
            <v/>
          </cell>
          <cell r="E14966">
            <v>0</v>
          </cell>
          <cell r="F14966">
            <v>0</v>
          </cell>
          <cell r="G14966">
            <v>0</v>
          </cell>
        </row>
        <row r="14967">
          <cell r="A14967" t="str">
            <v/>
          </cell>
          <cell r="B14967" t="str">
            <v/>
          </cell>
          <cell r="C14967">
            <v>0</v>
          </cell>
          <cell r="D14967" t="str">
            <v/>
          </cell>
          <cell r="E14967">
            <v>0</v>
          </cell>
          <cell r="F14967">
            <v>0</v>
          </cell>
          <cell r="G14967">
            <v>0</v>
          </cell>
        </row>
        <row r="14968">
          <cell r="A14968" t="str">
            <v/>
          </cell>
          <cell r="B14968" t="str">
            <v/>
          </cell>
          <cell r="C14968">
            <v>0</v>
          </cell>
          <cell r="D14968" t="str">
            <v/>
          </cell>
          <cell r="E14968">
            <v>0</v>
          </cell>
          <cell r="F14968">
            <v>0</v>
          </cell>
          <cell r="G14968">
            <v>0</v>
          </cell>
        </row>
        <row r="14969">
          <cell r="A14969" t="str">
            <v/>
          </cell>
          <cell r="B14969" t="str">
            <v/>
          </cell>
          <cell r="C14969">
            <v>0</v>
          </cell>
          <cell r="D14969" t="str">
            <v/>
          </cell>
          <cell r="E14969">
            <v>0</v>
          </cell>
          <cell r="F14969">
            <v>0</v>
          </cell>
          <cell r="G14969">
            <v>0</v>
          </cell>
        </row>
        <row r="14970">
          <cell r="A14970" t="str">
            <v/>
          </cell>
          <cell r="B14970" t="str">
            <v/>
          </cell>
          <cell r="C14970">
            <v>0</v>
          </cell>
          <cell r="D14970" t="str">
            <v/>
          </cell>
          <cell r="E14970">
            <v>0</v>
          </cell>
          <cell r="F14970">
            <v>0</v>
          </cell>
          <cell r="G14970">
            <v>0</v>
          </cell>
        </row>
        <row r="14971">
          <cell r="A14971" t="str">
            <v/>
          </cell>
          <cell r="B14971" t="str">
            <v/>
          </cell>
          <cell r="C14971">
            <v>0</v>
          </cell>
          <cell r="D14971" t="str">
            <v/>
          </cell>
          <cell r="E14971">
            <v>0</v>
          </cell>
          <cell r="F14971">
            <v>0</v>
          </cell>
          <cell r="G14971">
            <v>0</v>
          </cell>
        </row>
        <row r="14972">
          <cell r="A14972" t="str">
            <v/>
          </cell>
          <cell r="B14972" t="str">
            <v/>
          </cell>
          <cell r="C14972">
            <v>0</v>
          </cell>
          <cell r="D14972" t="str">
            <v/>
          </cell>
          <cell r="E14972">
            <v>0</v>
          </cell>
          <cell r="F14972">
            <v>0</v>
          </cell>
          <cell r="G14972">
            <v>0</v>
          </cell>
        </row>
        <row r="14973">
          <cell r="A14973" t="str">
            <v/>
          </cell>
          <cell r="B14973" t="str">
            <v/>
          </cell>
          <cell r="C14973">
            <v>0</v>
          </cell>
          <cell r="D14973" t="str">
            <v/>
          </cell>
          <cell r="E14973">
            <v>0</v>
          </cell>
          <cell r="F14973">
            <v>0</v>
          </cell>
          <cell r="G14973">
            <v>0</v>
          </cell>
        </row>
        <row r="14974">
          <cell r="A14974" t="str">
            <v/>
          </cell>
          <cell r="B14974" t="str">
            <v/>
          </cell>
          <cell r="C14974">
            <v>0</v>
          </cell>
          <cell r="D14974" t="str">
            <v/>
          </cell>
          <cell r="E14974">
            <v>0</v>
          </cell>
          <cell r="F14974">
            <v>0</v>
          </cell>
          <cell r="G14974">
            <v>0</v>
          </cell>
        </row>
        <row r="14975">
          <cell r="A14975" t="str">
            <v/>
          </cell>
          <cell r="B14975" t="str">
            <v/>
          </cell>
          <cell r="C14975">
            <v>0</v>
          </cell>
          <cell r="D14975" t="str">
            <v/>
          </cell>
          <cell r="E14975">
            <v>0</v>
          </cell>
          <cell r="F14975">
            <v>0</v>
          </cell>
          <cell r="G14975">
            <v>0</v>
          </cell>
        </row>
        <row r="14976">
          <cell r="A14976">
            <v>0</v>
          </cell>
          <cell r="B14976">
            <v>0</v>
          </cell>
          <cell r="C14976">
            <v>0</v>
          </cell>
          <cell r="D14976">
            <v>0</v>
          </cell>
          <cell r="E14976">
            <v>0</v>
          </cell>
          <cell r="F14976" t="str">
            <v>Total A</v>
          </cell>
          <cell r="G14976">
            <v>0</v>
          </cell>
        </row>
        <row r="14977">
          <cell r="A14977">
            <v>0</v>
          </cell>
          <cell r="B14977">
            <v>0</v>
          </cell>
          <cell r="C14977" t="str">
            <v>B - MANO DE OBRA</v>
          </cell>
          <cell r="D14977">
            <v>0</v>
          </cell>
          <cell r="E14977">
            <v>0</v>
          </cell>
          <cell r="F14977">
            <v>0</v>
          </cell>
          <cell r="G14977">
            <v>0</v>
          </cell>
        </row>
        <row r="14978">
          <cell r="A14978" t="str">
            <v/>
          </cell>
          <cell r="B14978">
            <v>0</v>
          </cell>
          <cell r="C14978">
            <v>0</v>
          </cell>
          <cell r="D14978" t="str">
            <v/>
          </cell>
          <cell r="E14978">
            <v>0</v>
          </cell>
          <cell r="F14978">
            <v>0</v>
          </cell>
          <cell r="G14978">
            <v>0</v>
          </cell>
        </row>
        <row r="14979">
          <cell r="A14979" t="str">
            <v/>
          </cell>
          <cell r="B14979">
            <v>0</v>
          </cell>
          <cell r="C14979">
            <v>0</v>
          </cell>
          <cell r="D14979" t="str">
            <v/>
          </cell>
          <cell r="E14979">
            <v>0</v>
          </cell>
          <cell r="F14979">
            <v>0</v>
          </cell>
          <cell r="G14979">
            <v>0</v>
          </cell>
        </row>
        <row r="14980">
          <cell r="A14980" t="str">
            <v/>
          </cell>
          <cell r="B14980">
            <v>0</v>
          </cell>
          <cell r="C14980">
            <v>0</v>
          </cell>
          <cell r="D14980" t="str">
            <v/>
          </cell>
          <cell r="E14980">
            <v>0</v>
          </cell>
          <cell r="F14980">
            <v>0</v>
          </cell>
          <cell r="G14980">
            <v>0</v>
          </cell>
        </row>
        <row r="14981">
          <cell r="A14981" t="str">
            <v/>
          </cell>
          <cell r="B14981">
            <v>0</v>
          </cell>
          <cell r="C14981">
            <v>0</v>
          </cell>
          <cell r="D14981" t="str">
            <v/>
          </cell>
          <cell r="E14981">
            <v>0</v>
          </cell>
          <cell r="F14981">
            <v>0</v>
          </cell>
          <cell r="G14981">
            <v>0</v>
          </cell>
        </row>
        <row r="14982">
          <cell r="A14982" t="str">
            <v/>
          </cell>
          <cell r="B14982">
            <v>0</v>
          </cell>
          <cell r="C14982">
            <v>0</v>
          </cell>
          <cell r="D14982" t="str">
            <v/>
          </cell>
          <cell r="E14982">
            <v>0</v>
          </cell>
          <cell r="F14982">
            <v>0</v>
          </cell>
          <cell r="G14982">
            <v>0</v>
          </cell>
        </row>
        <row r="14983">
          <cell r="A14983" t="str">
            <v/>
          </cell>
          <cell r="B14983">
            <v>0</v>
          </cell>
          <cell r="C14983">
            <v>0</v>
          </cell>
          <cell r="D14983" t="str">
            <v/>
          </cell>
          <cell r="E14983">
            <v>0</v>
          </cell>
          <cell r="F14983">
            <v>0</v>
          </cell>
          <cell r="G14983">
            <v>0</v>
          </cell>
        </row>
        <row r="14984">
          <cell r="A14984" t="str">
            <v/>
          </cell>
          <cell r="B14984">
            <v>0</v>
          </cell>
          <cell r="C14984">
            <v>0</v>
          </cell>
          <cell r="D14984" t="str">
            <v/>
          </cell>
          <cell r="E14984">
            <v>0</v>
          </cell>
          <cell r="F14984">
            <v>0</v>
          </cell>
          <cell r="G14984">
            <v>0</v>
          </cell>
        </row>
        <row r="14985">
          <cell r="A14985" t="str">
            <v/>
          </cell>
          <cell r="B14985">
            <v>0</v>
          </cell>
          <cell r="C14985">
            <v>0</v>
          </cell>
          <cell r="D14985" t="str">
            <v/>
          </cell>
          <cell r="E14985">
            <v>0</v>
          </cell>
          <cell r="F14985">
            <v>0</v>
          </cell>
          <cell r="G14985">
            <v>0</v>
          </cell>
        </row>
        <row r="14986">
          <cell r="A14986">
            <v>0</v>
          </cell>
          <cell r="B14986">
            <v>0</v>
          </cell>
          <cell r="C14986">
            <v>0</v>
          </cell>
          <cell r="D14986">
            <v>0</v>
          </cell>
          <cell r="E14986">
            <v>0</v>
          </cell>
          <cell r="F14986" t="str">
            <v>Total B</v>
          </cell>
          <cell r="G14986">
            <v>0</v>
          </cell>
        </row>
        <row r="14987">
          <cell r="A14987">
            <v>0</v>
          </cell>
          <cell r="B14987">
            <v>0</v>
          </cell>
          <cell r="C14987" t="str">
            <v>C - EQUIPOS</v>
          </cell>
          <cell r="D14987">
            <v>0</v>
          </cell>
          <cell r="E14987">
            <v>0</v>
          </cell>
          <cell r="F14987">
            <v>0</v>
          </cell>
          <cell r="G14987">
            <v>0</v>
          </cell>
        </row>
        <row r="14988">
          <cell r="A14988" t="str">
            <v/>
          </cell>
          <cell r="B14988" t="str">
            <v/>
          </cell>
          <cell r="C14988">
            <v>0</v>
          </cell>
          <cell r="D14988" t="str">
            <v/>
          </cell>
          <cell r="E14988">
            <v>0</v>
          </cell>
          <cell r="F14988">
            <v>0</v>
          </cell>
          <cell r="G14988">
            <v>0</v>
          </cell>
        </row>
        <row r="14989">
          <cell r="A14989" t="str">
            <v/>
          </cell>
          <cell r="B14989" t="str">
            <v/>
          </cell>
          <cell r="C14989">
            <v>0</v>
          </cell>
          <cell r="D14989" t="str">
            <v/>
          </cell>
          <cell r="E14989">
            <v>0</v>
          </cell>
          <cell r="F14989">
            <v>0</v>
          </cell>
          <cell r="G14989">
            <v>0</v>
          </cell>
        </row>
        <row r="14990">
          <cell r="A14990" t="str">
            <v/>
          </cell>
          <cell r="B14990" t="str">
            <v/>
          </cell>
          <cell r="C14990">
            <v>0</v>
          </cell>
          <cell r="D14990" t="str">
            <v/>
          </cell>
          <cell r="E14990">
            <v>0</v>
          </cell>
          <cell r="F14990">
            <v>0</v>
          </cell>
          <cell r="G14990">
            <v>0</v>
          </cell>
        </row>
        <row r="14991">
          <cell r="A14991" t="str">
            <v/>
          </cell>
          <cell r="B14991" t="str">
            <v/>
          </cell>
          <cell r="C14991">
            <v>0</v>
          </cell>
          <cell r="D14991" t="str">
            <v/>
          </cell>
          <cell r="E14991">
            <v>0</v>
          </cell>
          <cell r="F14991">
            <v>0</v>
          </cell>
          <cell r="G14991">
            <v>0</v>
          </cell>
        </row>
        <row r="14992">
          <cell r="A14992" t="str">
            <v/>
          </cell>
          <cell r="B14992" t="str">
            <v/>
          </cell>
          <cell r="C14992">
            <v>0</v>
          </cell>
          <cell r="D14992" t="str">
            <v/>
          </cell>
          <cell r="E14992">
            <v>0</v>
          </cell>
          <cell r="F14992">
            <v>0</v>
          </cell>
          <cell r="G14992">
            <v>0</v>
          </cell>
        </row>
        <row r="14993">
          <cell r="A14993" t="str">
            <v/>
          </cell>
          <cell r="B14993" t="str">
            <v/>
          </cell>
          <cell r="C14993">
            <v>0</v>
          </cell>
          <cell r="D14993" t="str">
            <v/>
          </cell>
          <cell r="E14993">
            <v>0</v>
          </cell>
          <cell r="F14993">
            <v>0</v>
          </cell>
          <cell r="G14993">
            <v>0</v>
          </cell>
        </row>
        <row r="14994">
          <cell r="A14994" t="str">
            <v/>
          </cell>
          <cell r="B14994" t="str">
            <v/>
          </cell>
          <cell r="C14994">
            <v>0</v>
          </cell>
          <cell r="D14994" t="str">
            <v/>
          </cell>
          <cell r="E14994">
            <v>0</v>
          </cell>
          <cell r="F14994">
            <v>0</v>
          </cell>
          <cell r="G14994">
            <v>0</v>
          </cell>
        </row>
        <row r="14995">
          <cell r="A14995" t="str">
            <v/>
          </cell>
          <cell r="B14995" t="str">
            <v/>
          </cell>
          <cell r="C14995">
            <v>0</v>
          </cell>
          <cell r="D14995" t="str">
            <v/>
          </cell>
          <cell r="E14995">
            <v>0</v>
          </cell>
          <cell r="F14995">
            <v>0</v>
          </cell>
          <cell r="G14995">
            <v>0</v>
          </cell>
        </row>
        <row r="14996">
          <cell r="A14996" t="str">
            <v/>
          </cell>
          <cell r="B14996" t="str">
            <v/>
          </cell>
          <cell r="C14996">
            <v>0</v>
          </cell>
          <cell r="D14996" t="str">
            <v/>
          </cell>
          <cell r="E14996">
            <v>0</v>
          </cell>
          <cell r="F14996">
            <v>0</v>
          </cell>
          <cell r="G14996">
            <v>0</v>
          </cell>
        </row>
        <row r="14997">
          <cell r="A14997">
            <v>0</v>
          </cell>
          <cell r="B14997">
            <v>0</v>
          </cell>
          <cell r="C14997">
            <v>0</v>
          </cell>
          <cell r="D14997">
            <v>0</v>
          </cell>
          <cell r="E14997">
            <v>0</v>
          </cell>
          <cell r="F14997" t="str">
            <v>Total C</v>
          </cell>
          <cell r="G14997">
            <v>0</v>
          </cell>
        </row>
        <row r="14998">
          <cell r="A14998">
            <v>0</v>
          </cell>
          <cell r="B14998">
            <v>0</v>
          </cell>
          <cell r="C14998">
            <v>0</v>
          </cell>
          <cell r="D14998">
            <v>0</v>
          </cell>
          <cell r="E14998">
            <v>0</v>
          </cell>
          <cell r="F14998">
            <v>0</v>
          </cell>
          <cell r="G14998">
            <v>0</v>
          </cell>
        </row>
        <row r="14999">
          <cell r="A14999" t="str">
            <v/>
          </cell>
          <cell r="B14999" t="str">
            <v/>
          </cell>
          <cell r="C14999">
            <v>0</v>
          </cell>
          <cell r="D14999" t="str">
            <v>Costo  Neto</v>
          </cell>
          <cell r="E14999">
            <v>0</v>
          </cell>
          <cell r="F14999" t="str">
            <v>Total D=A+B+C</v>
          </cell>
          <cell r="G14999">
            <v>0</v>
          </cell>
        </row>
      </sheetData>
      <sheetData sheetId="5"/>
      <sheetData sheetId="6"/>
      <sheetData sheetId="7"/>
      <sheetData sheetId="8"/>
      <sheetData sheetId="9"/>
      <sheetData sheetId="10"/>
      <sheetData sheetId="11">
        <row r="11">
          <cell r="C11">
            <v>0</v>
          </cell>
        </row>
        <row r="36">
          <cell r="C36">
            <v>0</v>
          </cell>
        </row>
        <row r="75">
          <cell r="C75">
            <v>0</v>
          </cell>
        </row>
      </sheetData>
      <sheetData sheetId="12">
        <row r="1">
          <cell r="A1" t="str">
            <v>LISTADO DE INSUMOS - MANO DE OBRA, MATERIALES Y EQUIPOS - PARA LA OBRA</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ices"/>
      <sheetName val="Instrucciones"/>
      <sheetName val="Datos"/>
      <sheetName val="CyP"/>
      <sheetName val="AP"/>
      <sheetName val="PTyCI"/>
      <sheetName val="Polinomica"/>
      <sheetName val="MED SIGOP"/>
      <sheetName val="MED OBRA"/>
      <sheetName val="Avance Obra"/>
      <sheetName val="Curva Inversiones"/>
      <sheetName val="Gastos Generales"/>
      <sheetName val="Insumos"/>
      <sheetName val="Items - Códigos"/>
    </sheetNames>
    <sheetDataSet>
      <sheetData sheetId="0">
        <row r="1">
          <cell r="B1" t="str">
            <v>Cuadro 1. Índices del Capítulo Materiales, mayor desagregación disponible</v>
          </cell>
          <cell r="D1">
            <v>0</v>
          </cell>
        </row>
        <row r="3">
          <cell r="A3" t="str">
            <v>Codigo Unificado</v>
          </cell>
          <cell r="B3" t="str">
            <v>Código</v>
          </cell>
          <cell r="C3">
            <v>0</v>
          </cell>
          <cell r="D3">
            <v>0</v>
          </cell>
          <cell r="E3" t="str">
            <v>Descripción</v>
          </cell>
        </row>
        <row r="4">
          <cell r="A4">
            <v>0</v>
          </cell>
          <cell r="B4" t="str">
            <v>CPC1</v>
          </cell>
          <cell r="C4">
            <v>0</v>
          </cell>
          <cell r="D4">
            <v>0</v>
          </cell>
          <cell r="E4">
            <v>0</v>
          </cell>
        </row>
        <row r="5">
          <cell r="A5">
            <v>0</v>
          </cell>
          <cell r="B5">
            <v>0</v>
          </cell>
          <cell r="C5">
            <v>0</v>
          </cell>
          <cell r="D5">
            <v>0</v>
          </cell>
          <cell r="E5">
            <v>0</v>
          </cell>
        </row>
        <row r="6">
          <cell r="A6" t="str">
            <v>INDEC-CM - 37210-51</v>
          </cell>
          <cell r="B6">
            <v>37210</v>
          </cell>
          <cell r="C6" t="str">
            <v>-</v>
          </cell>
          <cell r="D6">
            <v>51</v>
          </cell>
          <cell r="E6" t="str">
            <v>Accesorios de  loza para baño de calidad media</v>
          </cell>
        </row>
        <row r="7">
          <cell r="A7" t="str">
            <v>INDEC-CM - 37210-52</v>
          </cell>
          <cell r="B7">
            <v>37210</v>
          </cell>
          <cell r="C7" t="str">
            <v>-</v>
          </cell>
          <cell r="D7">
            <v>52</v>
          </cell>
          <cell r="E7" t="str">
            <v>Accesorios de loza para baño de calidad inferior</v>
          </cell>
        </row>
        <row r="8">
          <cell r="A8" t="str">
            <v>INDEC-CM - 42911-81</v>
          </cell>
          <cell r="B8">
            <v>42911</v>
          </cell>
          <cell r="C8" t="str">
            <v>-</v>
          </cell>
          <cell r="D8">
            <v>81</v>
          </cell>
          <cell r="E8" t="str">
            <v>Accesorios metálicos para baño</v>
          </cell>
        </row>
        <row r="9">
          <cell r="A9" t="str">
            <v>INDEC-CM - 41242-11</v>
          </cell>
          <cell r="B9">
            <v>41242</v>
          </cell>
          <cell r="C9" t="str">
            <v>-</v>
          </cell>
          <cell r="D9">
            <v>11</v>
          </cell>
          <cell r="E9" t="str">
            <v>Acero aletado conformado, en barra</v>
          </cell>
        </row>
        <row r="10">
          <cell r="A10" t="str">
            <v>INDEC-CM - 37440-21</v>
          </cell>
          <cell r="B10">
            <v>37440</v>
          </cell>
          <cell r="C10" t="str">
            <v>-</v>
          </cell>
          <cell r="D10">
            <v>21</v>
          </cell>
          <cell r="E10" t="str">
            <v>Adhesivo para pisos y revestimientos cerámicos</v>
          </cell>
        </row>
        <row r="11">
          <cell r="A11" t="str">
            <v>INDEC-CM - 38130-13</v>
          </cell>
          <cell r="B11">
            <v>38130</v>
          </cell>
          <cell r="C11" t="str">
            <v>-</v>
          </cell>
          <cell r="D11">
            <v>13</v>
          </cell>
          <cell r="E11" t="str">
            <v>Alacena de cocina de madera, de calidad inferior</v>
          </cell>
        </row>
        <row r="12">
          <cell r="A12" t="str">
            <v>INDEC-CM - 38130-12</v>
          </cell>
          <cell r="B12">
            <v>38130</v>
          </cell>
          <cell r="C12" t="str">
            <v>-</v>
          </cell>
          <cell r="D12">
            <v>12</v>
          </cell>
          <cell r="E12" t="str">
            <v>Alacena de cocina de madera, de calidad media</v>
          </cell>
        </row>
        <row r="13">
          <cell r="A13" t="str">
            <v>INDEC-CM - 38130-11</v>
          </cell>
          <cell r="B13">
            <v>38130</v>
          </cell>
          <cell r="C13" t="str">
            <v>-</v>
          </cell>
          <cell r="D13">
            <v>11</v>
          </cell>
          <cell r="E13" t="str">
            <v>Alacena de cocina de madera, de calidad superior</v>
          </cell>
        </row>
        <row r="14">
          <cell r="A14" t="str">
            <v>INDEC-CM - 27230-11</v>
          </cell>
          <cell r="B14">
            <v>27230</v>
          </cell>
          <cell r="C14" t="str">
            <v>-</v>
          </cell>
          <cell r="D14">
            <v>11</v>
          </cell>
          <cell r="E14" t="str">
            <v>Alfombra de pelo cortado de material sintético, con colocación</v>
          </cell>
        </row>
        <row r="15">
          <cell r="A15" t="str">
            <v>INDEC-CM - 44821-11</v>
          </cell>
          <cell r="B15">
            <v>44821</v>
          </cell>
          <cell r="C15" t="str">
            <v>-</v>
          </cell>
          <cell r="D15">
            <v>11</v>
          </cell>
          <cell r="E15" t="str">
            <v>Anafe a gas</v>
          </cell>
        </row>
        <row r="16">
          <cell r="A16" t="str">
            <v>INDEC-CM - 37560-11</v>
          </cell>
          <cell r="B16">
            <v>37560</v>
          </cell>
          <cell r="C16" t="str">
            <v>-</v>
          </cell>
          <cell r="D16">
            <v>11</v>
          </cell>
          <cell r="E16" t="str">
            <v>Anillo para cámara de inspección de PVC</v>
          </cell>
        </row>
        <row r="17">
          <cell r="A17" t="str">
            <v>INDEC-CM - 15400-11</v>
          </cell>
          <cell r="B17">
            <v>15400</v>
          </cell>
          <cell r="C17" t="str">
            <v>-</v>
          </cell>
          <cell r="D17">
            <v>11</v>
          </cell>
          <cell r="E17" t="str">
            <v>Arcilla expandida</v>
          </cell>
        </row>
        <row r="18">
          <cell r="A18" t="str">
            <v>INDEC-CM - 15310-11</v>
          </cell>
          <cell r="B18">
            <v>15310</v>
          </cell>
          <cell r="C18" t="str">
            <v>-</v>
          </cell>
          <cell r="D18">
            <v>11</v>
          </cell>
          <cell r="E18" t="str">
            <v xml:space="preserve">Arena fina </v>
          </cell>
        </row>
        <row r="19">
          <cell r="A19" t="str">
            <v>INDEC-CM - 46531-11</v>
          </cell>
          <cell r="B19">
            <v>46531</v>
          </cell>
          <cell r="C19" t="str">
            <v>-</v>
          </cell>
          <cell r="D19">
            <v>11</v>
          </cell>
          <cell r="E19" t="str">
            <v>Artefacto de iluminación</v>
          </cell>
        </row>
        <row r="20">
          <cell r="A20" t="str">
            <v>INDEC-CM - 43540-11</v>
          </cell>
          <cell r="B20">
            <v>43540</v>
          </cell>
          <cell r="C20" t="str">
            <v>-</v>
          </cell>
          <cell r="D20">
            <v>11</v>
          </cell>
          <cell r="E20" t="str">
            <v>Ascensor  de 15 paradas</v>
          </cell>
        </row>
        <row r="21">
          <cell r="A21" t="str">
            <v>INDEC-CM - 43540-12</v>
          </cell>
          <cell r="B21">
            <v>43540</v>
          </cell>
          <cell r="C21" t="str">
            <v>-</v>
          </cell>
          <cell r="D21">
            <v>12</v>
          </cell>
          <cell r="E21" t="str">
            <v>Ascensor  de 7 paradas</v>
          </cell>
        </row>
        <row r="22">
          <cell r="A22">
            <v>0</v>
          </cell>
          <cell r="B22">
            <v>0</v>
          </cell>
          <cell r="C22">
            <v>0</v>
          </cell>
          <cell r="D22">
            <v>0</v>
          </cell>
        </row>
        <row r="23">
          <cell r="A23">
            <v>0</v>
          </cell>
          <cell r="B23">
            <v>0</v>
          </cell>
          <cell r="C23">
            <v>0</v>
          </cell>
          <cell r="D23">
            <v>0</v>
          </cell>
        </row>
        <row r="24">
          <cell r="A24">
            <v>0</v>
          </cell>
          <cell r="B24">
            <v>0</v>
          </cell>
          <cell r="C24">
            <v>0</v>
          </cell>
          <cell r="D24">
            <v>0</v>
          </cell>
        </row>
        <row r="25">
          <cell r="A25" t="str">
            <v>INDEC-CM - 37690-11</v>
          </cell>
          <cell r="B25">
            <v>37690</v>
          </cell>
          <cell r="C25" t="str">
            <v>-</v>
          </cell>
          <cell r="D25">
            <v>11</v>
          </cell>
          <cell r="E25" t="str">
            <v>Baldosa de laja negra</v>
          </cell>
        </row>
        <row r="26">
          <cell r="A26" t="str">
            <v>INDEC-CM - 42911-11</v>
          </cell>
          <cell r="B26">
            <v>42911</v>
          </cell>
          <cell r="C26" t="str">
            <v>-</v>
          </cell>
          <cell r="D26">
            <v>11</v>
          </cell>
          <cell r="E26" t="str">
            <v>Bañera de chapa porcelanizada</v>
          </cell>
        </row>
        <row r="27">
          <cell r="A27" t="str">
            <v>INDEC-CM - 37129-11</v>
          </cell>
          <cell r="B27">
            <v>37129</v>
          </cell>
          <cell r="C27" t="str">
            <v>-</v>
          </cell>
          <cell r="D27">
            <v>11</v>
          </cell>
          <cell r="E27" t="str">
            <v>Bañera de plástico reforzado con fibra de vidrio</v>
          </cell>
        </row>
        <row r="28">
          <cell r="A28" t="str">
            <v>INDEC-CM - 35110-41</v>
          </cell>
          <cell r="B28">
            <v>35110</v>
          </cell>
          <cell r="C28" t="str">
            <v>-</v>
          </cell>
          <cell r="D28">
            <v>41</v>
          </cell>
          <cell r="E28" t="str">
            <v>Barniz con poliuretano</v>
          </cell>
        </row>
        <row r="29">
          <cell r="A29" t="str">
            <v>INDEC-CM - 37210-23</v>
          </cell>
          <cell r="B29">
            <v>37210</v>
          </cell>
          <cell r="C29" t="str">
            <v>-</v>
          </cell>
          <cell r="D29">
            <v>23</v>
          </cell>
          <cell r="E29" t="str">
            <v>Bidé de calidad inferior</v>
          </cell>
        </row>
        <row r="30">
          <cell r="A30" t="str">
            <v>INDEC-CM - 37210-22</v>
          </cell>
          <cell r="B30">
            <v>37210</v>
          </cell>
          <cell r="C30" t="str">
            <v>-</v>
          </cell>
          <cell r="D30">
            <v>22</v>
          </cell>
          <cell r="E30" t="str">
            <v>Bidé de calidad media</v>
          </cell>
        </row>
        <row r="31">
          <cell r="A31" t="str">
            <v>INDEC-CM - 37210-21</v>
          </cell>
          <cell r="B31">
            <v>37210</v>
          </cell>
          <cell r="C31" t="str">
            <v>-</v>
          </cell>
          <cell r="D31">
            <v>21</v>
          </cell>
          <cell r="E31" t="str">
            <v>Bidé de calidad superior</v>
          </cell>
        </row>
        <row r="32">
          <cell r="A32" t="str">
            <v>INDEC-CM - 41543-21</v>
          </cell>
          <cell r="B32">
            <v>41543</v>
          </cell>
          <cell r="C32" t="str">
            <v>-</v>
          </cell>
          <cell r="D32">
            <v>21</v>
          </cell>
          <cell r="E32" t="str">
            <v xml:space="preserve">Boca de acceso de plomo </v>
          </cell>
        </row>
        <row r="33">
          <cell r="A33" t="str">
            <v>INDEC-CM - 46340-31</v>
          </cell>
          <cell r="B33">
            <v>46340</v>
          </cell>
          <cell r="C33" t="str">
            <v>-</v>
          </cell>
          <cell r="D33">
            <v>31</v>
          </cell>
          <cell r="E33" t="str">
            <v>Cable  con conductor unipolar</v>
          </cell>
        </row>
        <row r="34">
          <cell r="A34" t="str">
            <v>INDEC-CM - 46320-11</v>
          </cell>
          <cell r="B34">
            <v>46320</v>
          </cell>
          <cell r="C34" t="str">
            <v>-</v>
          </cell>
          <cell r="D34">
            <v>11</v>
          </cell>
          <cell r="E34" t="str">
            <v>Cable coaxil 75 ohms</v>
          </cell>
        </row>
        <row r="35">
          <cell r="A35" t="str">
            <v>INDEC-CM - 46340-11</v>
          </cell>
          <cell r="B35">
            <v>46340</v>
          </cell>
          <cell r="C35" t="str">
            <v>-</v>
          </cell>
          <cell r="D35">
            <v>11</v>
          </cell>
          <cell r="E35" t="str">
            <v>Cable telefónico de 1 par</v>
          </cell>
        </row>
        <row r="36">
          <cell r="A36" t="str">
            <v>INDEC-CM - 46340-12</v>
          </cell>
          <cell r="B36">
            <v>46340</v>
          </cell>
          <cell r="C36" t="str">
            <v>-</v>
          </cell>
          <cell r="D36">
            <v>12</v>
          </cell>
          <cell r="E36" t="str">
            <v>Cable telefónico de 101 pares</v>
          </cell>
        </row>
        <row r="37">
          <cell r="A37" t="str">
            <v>INDEC-CM - 46340-21</v>
          </cell>
          <cell r="B37">
            <v>46340</v>
          </cell>
          <cell r="C37" t="str">
            <v>-</v>
          </cell>
          <cell r="D37">
            <v>21</v>
          </cell>
          <cell r="E37" t="str">
            <v>Cable tipo Sintenax</v>
          </cell>
        </row>
        <row r="38">
          <cell r="A38" t="str">
            <v>INDEC-CM - 46212-21</v>
          </cell>
          <cell r="B38">
            <v>46212</v>
          </cell>
          <cell r="C38" t="str">
            <v>-</v>
          </cell>
          <cell r="D38">
            <v>21</v>
          </cell>
          <cell r="E38" t="str">
            <v>Caja de chapa con tablero trifásico</v>
          </cell>
        </row>
        <row r="39">
          <cell r="A39" t="str">
            <v>INDEC-CM - 42999-23</v>
          </cell>
          <cell r="B39">
            <v>42999</v>
          </cell>
          <cell r="C39" t="str">
            <v>-</v>
          </cell>
          <cell r="D39">
            <v>23</v>
          </cell>
          <cell r="E39" t="str">
            <v>Caja de chapa para tablero</v>
          </cell>
        </row>
        <row r="40">
          <cell r="A40" t="str">
            <v>INDEC-CM - 42999-21</v>
          </cell>
          <cell r="B40">
            <v>42999</v>
          </cell>
          <cell r="C40" t="str">
            <v>-</v>
          </cell>
          <cell r="D40">
            <v>21</v>
          </cell>
          <cell r="E40" t="str">
            <v>Caja octogonal de chapa para instalación eléctrica</v>
          </cell>
        </row>
        <row r="41">
          <cell r="A41" t="str">
            <v>INDEC-CM - 42999-31</v>
          </cell>
          <cell r="B41">
            <v>42999</v>
          </cell>
          <cell r="C41" t="str">
            <v>-</v>
          </cell>
          <cell r="D41">
            <v>31</v>
          </cell>
          <cell r="E41" t="str">
            <v>Caja para pares telefónicos</v>
          </cell>
        </row>
        <row r="42">
          <cell r="A42" t="str">
            <v>INDEC-CM - 42999-22</v>
          </cell>
          <cell r="B42">
            <v>42999</v>
          </cell>
          <cell r="C42" t="str">
            <v>-</v>
          </cell>
          <cell r="D42">
            <v>22</v>
          </cell>
          <cell r="E42" t="str">
            <v>Caja rectangular de chapa para instalación eléctrica</v>
          </cell>
        </row>
        <row r="43">
          <cell r="A43">
            <v>0</v>
          </cell>
          <cell r="B43">
            <v>0</v>
          </cell>
          <cell r="C43">
            <v>0</v>
          </cell>
          <cell r="D43">
            <v>0</v>
          </cell>
        </row>
        <row r="44">
          <cell r="A44">
            <v>0</v>
          </cell>
          <cell r="B44">
            <v>0</v>
          </cell>
          <cell r="C44">
            <v>0</v>
          </cell>
          <cell r="D44">
            <v>0</v>
          </cell>
        </row>
        <row r="45">
          <cell r="A45">
            <v>0</v>
          </cell>
          <cell r="B45">
            <v>0</v>
          </cell>
          <cell r="C45">
            <v>0</v>
          </cell>
          <cell r="D45">
            <v>0</v>
          </cell>
        </row>
        <row r="46">
          <cell r="A46" t="str">
            <v>INDEC-CM - 37420-11</v>
          </cell>
          <cell r="B46">
            <v>37420</v>
          </cell>
          <cell r="C46" t="str">
            <v>-</v>
          </cell>
          <cell r="D46">
            <v>11</v>
          </cell>
          <cell r="E46" t="str">
            <v>Cal área hidratada</v>
          </cell>
        </row>
        <row r="47">
          <cell r="A47" t="str">
            <v>INDEC-CM - 37420-12</v>
          </cell>
          <cell r="B47">
            <v>37420</v>
          </cell>
          <cell r="C47" t="str">
            <v>-</v>
          </cell>
          <cell r="D47">
            <v>12</v>
          </cell>
          <cell r="E47" t="str">
            <v>Cal hidráulica hidratada</v>
          </cell>
        </row>
        <row r="48">
          <cell r="A48" t="str">
            <v>INDEC-CM - 44822-11</v>
          </cell>
          <cell r="B48">
            <v>44822</v>
          </cell>
          <cell r="C48" t="str">
            <v>-</v>
          </cell>
          <cell r="D48">
            <v>11</v>
          </cell>
          <cell r="E48" t="str">
            <v>Calefactor de tiro balanceado</v>
          </cell>
        </row>
        <row r="49">
          <cell r="A49" t="str">
            <v>INDEC-CM - 44826-11</v>
          </cell>
          <cell r="B49">
            <v>44826</v>
          </cell>
          <cell r="C49" t="str">
            <v>-</v>
          </cell>
          <cell r="D49">
            <v>11</v>
          </cell>
          <cell r="E49" t="str">
            <v>Calefón de tiro balanceado</v>
          </cell>
        </row>
        <row r="50">
          <cell r="A50" t="str">
            <v>INDEC-CM - 44826-12</v>
          </cell>
          <cell r="B50">
            <v>44826</v>
          </cell>
          <cell r="C50" t="str">
            <v>-</v>
          </cell>
          <cell r="D50">
            <v>12</v>
          </cell>
          <cell r="E50" t="str">
            <v>Calefón de tiro natural</v>
          </cell>
        </row>
        <row r="51">
          <cell r="A51" t="str">
            <v>INDEC-CM - 42911-21</v>
          </cell>
          <cell r="B51">
            <v>42911</v>
          </cell>
          <cell r="C51" t="str">
            <v>-</v>
          </cell>
          <cell r="D51">
            <v>21</v>
          </cell>
          <cell r="E51" t="str">
            <v>Canilla de bronce</v>
          </cell>
        </row>
        <row r="52">
          <cell r="A52" t="str">
            <v>INDEC-CM - 41277-21</v>
          </cell>
          <cell r="B52">
            <v>41277</v>
          </cell>
          <cell r="C52" t="str">
            <v>-</v>
          </cell>
          <cell r="D52">
            <v>21</v>
          </cell>
          <cell r="E52" t="str">
            <v>Caño de acero para instalaciones eléctricas</v>
          </cell>
        </row>
        <row r="53">
          <cell r="A53" t="str">
            <v>INDEC-CM - 41277-11</v>
          </cell>
          <cell r="B53">
            <v>41277</v>
          </cell>
          <cell r="C53" t="str">
            <v>-</v>
          </cell>
          <cell r="D53">
            <v>11</v>
          </cell>
          <cell r="E53" t="str">
            <v>Caño de chapa galvanizada</v>
          </cell>
        </row>
        <row r="54">
          <cell r="A54" t="str">
            <v>INDEC-CM - 41516-11</v>
          </cell>
          <cell r="B54">
            <v>41516</v>
          </cell>
          <cell r="C54" t="str">
            <v>-</v>
          </cell>
          <cell r="D54">
            <v>11</v>
          </cell>
          <cell r="E54" t="str">
            <v>Caño de cobre de  0,013 m</v>
          </cell>
        </row>
        <row r="55">
          <cell r="A55" t="str">
            <v>INDEC-CM - 41516-12</v>
          </cell>
          <cell r="B55">
            <v>41516</v>
          </cell>
          <cell r="C55" t="str">
            <v>-</v>
          </cell>
          <cell r="D55">
            <v>12</v>
          </cell>
          <cell r="E55" t="str">
            <v>Caño de cobre de 0,019 m</v>
          </cell>
        </row>
        <row r="56">
          <cell r="A56" t="str">
            <v>INDEC-CM - 41273-11</v>
          </cell>
          <cell r="B56">
            <v>41273</v>
          </cell>
          <cell r="C56" t="str">
            <v>-</v>
          </cell>
          <cell r="D56">
            <v>11</v>
          </cell>
          <cell r="E56" t="str">
            <v>Caño de hierro fundido de  0,064 m</v>
          </cell>
        </row>
        <row r="57">
          <cell r="A57" t="str">
            <v>INDEC-CM - 41273-12</v>
          </cell>
          <cell r="B57">
            <v>41273</v>
          </cell>
          <cell r="C57" t="str">
            <v>-</v>
          </cell>
          <cell r="D57">
            <v>12</v>
          </cell>
          <cell r="E57" t="str">
            <v>Caño de hierro fundido de  0,100 m</v>
          </cell>
        </row>
        <row r="58">
          <cell r="A58" t="str">
            <v>INDEC-CM - 41277-41</v>
          </cell>
          <cell r="B58">
            <v>41277</v>
          </cell>
          <cell r="C58" t="str">
            <v>-</v>
          </cell>
          <cell r="D58">
            <v>41</v>
          </cell>
          <cell r="E58" t="str">
            <v>Caño de hierro galvanizado</v>
          </cell>
        </row>
        <row r="59">
          <cell r="A59" t="str">
            <v>INDEC-CM - 41277-31</v>
          </cell>
          <cell r="B59">
            <v>41277</v>
          </cell>
          <cell r="C59" t="str">
            <v>-</v>
          </cell>
          <cell r="D59">
            <v>31</v>
          </cell>
          <cell r="E59" t="str">
            <v>Caño de hierro negro con revestimiento epoxi</v>
          </cell>
        </row>
        <row r="60">
          <cell r="A60" t="str">
            <v>INDEC-CM - 41543-11</v>
          </cell>
          <cell r="B60">
            <v>41543</v>
          </cell>
          <cell r="C60" t="str">
            <v>-</v>
          </cell>
          <cell r="D60">
            <v>11</v>
          </cell>
          <cell r="E60" t="str">
            <v xml:space="preserve">Caño de plomo </v>
          </cell>
        </row>
        <row r="61">
          <cell r="A61" t="str">
            <v>INDEC-CM - 36320-21</v>
          </cell>
          <cell r="B61">
            <v>36320</v>
          </cell>
          <cell r="C61" t="str">
            <v>-</v>
          </cell>
          <cell r="D61">
            <v>21</v>
          </cell>
          <cell r="E61" t="str">
            <v>Caño de polipropileno de 0,013 m</v>
          </cell>
        </row>
        <row r="62">
          <cell r="A62" t="str">
            <v>INDEC-CM - 36320-22</v>
          </cell>
          <cell r="B62">
            <v>36320</v>
          </cell>
          <cell r="C62" t="str">
            <v>-</v>
          </cell>
          <cell r="D62">
            <v>22</v>
          </cell>
          <cell r="E62" t="str">
            <v>Caño de polipropileno de 0,019 m</v>
          </cell>
        </row>
        <row r="63">
          <cell r="A63" t="str">
            <v>INDEC-CM - 36320-11</v>
          </cell>
          <cell r="B63">
            <v>36320</v>
          </cell>
          <cell r="C63" t="str">
            <v>-</v>
          </cell>
          <cell r="D63">
            <v>11</v>
          </cell>
          <cell r="E63" t="str">
            <v>Caño de PVC de 0,063 m</v>
          </cell>
        </row>
        <row r="64">
          <cell r="A64" t="str">
            <v>INDEC-CM - 36320-12</v>
          </cell>
          <cell r="B64">
            <v>36320</v>
          </cell>
          <cell r="C64" t="str">
            <v>-</v>
          </cell>
          <cell r="D64">
            <v>12</v>
          </cell>
          <cell r="E64" t="str">
            <v>Caño de PVC de 0,110 m</v>
          </cell>
        </row>
        <row r="65">
          <cell r="A65" t="str">
            <v>INDEC-CM - 15320-11</v>
          </cell>
          <cell r="B65">
            <v>15320</v>
          </cell>
          <cell r="C65" t="str">
            <v>-</v>
          </cell>
          <cell r="D65">
            <v>11</v>
          </cell>
          <cell r="E65" t="str">
            <v xml:space="preserve">Canto rodado natural </v>
          </cell>
        </row>
        <row r="66">
          <cell r="A66" t="str">
            <v>INDEC-CM - 37350-61</v>
          </cell>
          <cell r="B66">
            <v>37350</v>
          </cell>
          <cell r="C66" t="str">
            <v>-</v>
          </cell>
          <cell r="D66">
            <v>61</v>
          </cell>
          <cell r="E66" t="str">
            <v>Cascote</v>
          </cell>
        </row>
        <row r="67">
          <cell r="A67" t="str">
            <v>INDEC-CM - 37440-31</v>
          </cell>
          <cell r="B67">
            <v>37440</v>
          </cell>
          <cell r="C67" t="str">
            <v>-</v>
          </cell>
          <cell r="D67">
            <v>31</v>
          </cell>
          <cell r="E67" t="str">
            <v>Cemento de albañilería</v>
          </cell>
        </row>
        <row r="68">
          <cell r="A68" t="str">
            <v>INDEC-CM - 37440-11</v>
          </cell>
          <cell r="B68">
            <v>37440</v>
          </cell>
          <cell r="C68" t="str">
            <v>-</v>
          </cell>
          <cell r="D68">
            <v>11</v>
          </cell>
          <cell r="E68" t="str">
            <v>Cemento portland normal, en bolsa</v>
          </cell>
        </row>
        <row r="69">
          <cell r="A69" t="str">
            <v>INDEC-CM - 44821-21</v>
          </cell>
          <cell r="B69">
            <v>44821</v>
          </cell>
          <cell r="C69" t="str">
            <v>-</v>
          </cell>
          <cell r="D69">
            <v>21</v>
          </cell>
          <cell r="E69" t="str">
            <v>Cocina a gas</v>
          </cell>
        </row>
        <row r="70">
          <cell r="A70" t="str">
            <v>INDEC-CM - 36320-31</v>
          </cell>
          <cell r="B70">
            <v>36320</v>
          </cell>
          <cell r="C70" t="str">
            <v>-</v>
          </cell>
          <cell r="D70">
            <v>31</v>
          </cell>
          <cell r="E70" t="str">
            <v>Codo con base de PVC</v>
          </cell>
        </row>
        <row r="71">
          <cell r="A71" t="str">
            <v>INDEC-CM - 41278-12</v>
          </cell>
          <cell r="B71">
            <v>41278</v>
          </cell>
          <cell r="C71" t="str">
            <v>-</v>
          </cell>
          <cell r="D71">
            <v>12</v>
          </cell>
          <cell r="E71" t="str">
            <v>Codo de hierro negro con revestimiento epoxi de 0,013 m</v>
          </cell>
        </row>
        <row r="72">
          <cell r="A72" t="str">
            <v>INDEC-CM - 41278-11</v>
          </cell>
          <cell r="B72">
            <v>41278</v>
          </cell>
          <cell r="C72" t="str">
            <v>-</v>
          </cell>
          <cell r="D72">
            <v>11</v>
          </cell>
          <cell r="E72" t="str">
            <v>Codo de hierro negro con revestimiento epoxi de 0,025 m</v>
          </cell>
        </row>
        <row r="73">
          <cell r="A73" t="str">
            <v>INDEC-CM - 36320-41</v>
          </cell>
          <cell r="B73">
            <v>36320</v>
          </cell>
          <cell r="C73" t="str">
            <v>-</v>
          </cell>
          <cell r="D73">
            <v>41</v>
          </cell>
          <cell r="E73" t="str">
            <v xml:space="preserve">Codo de polipropileno  </v>
          </cell>
        </row>
        <row r="74">
          <cell r="A74" t="str">
            <v>INDEC-CM - 41516-21</v>
          </cell>
          <cell r="B74">
            <v>41516</v>
          </cell>
          <cell r="C74" t="str">
            <v>-</v>
          </cell>
          <cell r="D74">
            <v>21</v>
          </cell>
          <cell r="E74" t="str">
            <v xml:space="preserve">Codo para caño de cobre </v>
          </cell>
        </row>
        <row r="75">
          <cell r="A75">
            <v>0</v>
          </cell>
          <cell r="B75">
            <v>0</v>
          </cell>
          <cell r="C75">
            <v>0</v>
          </cell>
          <cell r="D75">
            <v>0</v>
          </cell>
          <cell r="E75">
            <v>0</v>
          </cell>
        </row>
        <row r="76">
          <cell r="A76" t="str">
            <v>INDEC-CM - 46350-11</v>
          </cell>
          <cell r="B76">
            <v>46350</v>
          </cell>
          <cell r="C76" t="str">
            <v>-</v>
          </cell>
          <cell r="D76">
            <v>11</v>
          </cell>
          <cell r="E76" t="str">
            <v>Conductor revestido para puesta a tierra</v>
          </cell>
        </row>
        <row r="77">
          <cell r="A77" t="str">
            <v>INDEC-CM - 41278-41</v>
          </cell>
          <cell r="B77">
            <v>41278</v>
          </cell>
          <cell r="C77" t="str">
            <v>-</v>
          </cell>
          <cell r="D77">
            <v>41</v>
          </cell>
          <cell r="E77" t="str">
            <v>Conector de chapa cincada</v>
          </cell>
        </row>
        <row r="78">
          <cell r="A78" t="str">
            <v>INDEC-CM - 42999-11</v>
          </cell>
          <cell r="B78">
            <v>42999</v>
          </cell>
          <cell r="C78" t="str">
            <v>-</v>
          </cell>
          <cell r="D78">
            <v>11</v>
          </cell>
          <cell r="E78" t="str">
            <v>Conexión flexible cromada</v>
          </cell>
        </row>
        <row r="79">
          <cell r="A79" t="str">
            <v>INDEC-CM - 36320-51</v>
          </cell>
          <cell r="B79">
            <v>36320</v>
          </cell>
          <cell r="C79" t="str">
            <v>-</v>
          </cell>
          <cell r="D79">
            <v>51</v>
          </cell>
          <cell r="E79" t="str">
            <v xml:space="preserve">Conexión flexible de plástico  </v>
          </cell>
        </row>
        <row r="80">
          <cell r="A80" t="str">
            <v>INDEC-CM - 31600-12</v>
          </cell>
          <cell r="B80">
            <v>31600</v>
          </cell>
          <cell r="C80" t="str">
            <v>-</v>
          </cell>
          <cell r="D80">
            <v>12</v>
          </cell>
          <cell r="E80" t="str">
            <v>Cortina de enrollar común de madera</v>
          </cell>
        </row>
        <row r="81">
          <cell r="A81" t="str">
            <v>INDEC-CM - 36950-11</v>
          </cell>
          <cell r="B81">
            <v>36950</v>
          </cell>
          <cell r="C81" t="str">
            <v>-</v>
          </cell>
          <cell r="D81">
            <v>11</v>
          </cell>
          <cell r="E81" t="str">
            <v>Cortina de enrollar de PVC</v>
          </cell>
        </row>
        <row r="82">
          <cell r="A82" t="str">
            <v>INDEC-CM - 31600-11</v>
          </cell>
          <cell r="B82">
            <v>31600</v>
          </cell>
          <cell r="C82" t="str">
            <v>-</v>
          </cell>
          <cell r="D82">
            <v>11</v>
          </cell>
          <cell r="E82" t="str">
            <v>Cortina de enrollar regulable de madera</v>
          </cell>
        </row>
        <row r="83">
          <cell r="A83" t="str">
            <v>INDEC-CM - 37112-11</v>
          </cell>
          <cell r="B83">
            <v>37112</v>
          </cell>
          <cell r="C83" t="str">
            <v>-</v>
          </cell>
          <cell r="D83">
            <v>11</v>
          </cell>
          <cell r="E83" t="str">
            <v>Cristal transparente de 4mm, con colocación</v>
          </cell>
        </row>
        <row r="84">
          <cell r="A84" t="str">
            <v>INDEC-CM - 41278-31</v>
          </cell>
          <cell r="B84">
            <v>41278</v>
          </cell>
          <cell r="C84" t="str">
            <v>-</v>
          </cell>
          <cell r="D84">
            <v>31</v>
          </cell>
          <cell r="E84" t="str">
            <v>Curva de hierro fundido</v>
          </cell>
        </row>
        <row r="85">
          <cell r="A85" t="str">
            <v>INDEC-CM - 41278-13</v>
          </cell>
          <cell r="B85">
            <v>41278</v>
          </cell>
          <cell r="C85" t="str">
            <v>-</v>
          </cell>
          <cell r="D85">
            <v>13</v>
          </cell>
          <cell r="E85" t="str">
            <v>Curva de hierro negro con revestimiento epoxi</v>
          </cell>
        </row>
        <row r="86">
          <cell r="A86" t="str">
            <v>INDEC-CM - 37570-11</v>
          </cell>
          <cell r="B86">
            <v>37570</v>
          </cell>
          <cell r="C86" t="str">
            <v>-</v>
          </cell>
          <cell r="D86">
            <v>11</v>
          </cell>
          <cell r="E86" t="str">
            <v>Depósito de fibrocemento para inodoro</v>
          </cell>
        </row>
        <row r="87">
          <cell r="A87" t="str">
            <v>INDEC-CM - 43220-11</v>
          </cell>
          <cell r="B87">
            <v>43220</v>
          </cell>
          <cell r="C87" t="str">
            <v>-</v>
          </cell>
          <cell r="D87">
            <v>11</v>
          </cell>
          <cell r="E87" t="str">
            <v>Electrobomba monofásica 1/3 HP</v>
          </cell>
        </row>
        <row r="88">
          <cell r="A88" t="str">
            <v>INDEC-CM - 43220-12</v>
          </cell>
          <cell r="B88">
            <v>43220</v>
          </cell>
          <cell r="C88" t="str">
            <v>-</v>
          </cell>
          <cell r="D88">
            <v>12</v>
          </cell>
          <cell r="E88" t="str">
            <v>Electrobomba monofásica 3/4 HP</v>
          </cell>
        </row>
        <row r="89">
          <cell r="A89" t="str">
            <v>INDEC-CM - 43220-21</v>
          </cell>
          <cell r="B89">
            <v>43220</v>
          </cell>
          <cell r="C89" t="str">
            <v>-</v>
          </cell>
          <cell r="D89">
            <v>21</v>
          </cell>
          <cell r="E89" t="str">
            <v>Electrobomba monofásica cloacal 1/3 HP</v>
          </cell>
        </row>
        <row r="90">
          <cell r="A90" t="str">
            <v>INDEC-CM - 43220-22</v>
          </cell>
          <cell r="B90">
            <v>43220</v>
          </cell>
          <cell r="C90" t="str">
            <v>-</v>
          </cell>
          <cell r="D90">
            <v>22</v>
          </cell>
          <cell r="E90" t="str">
            <v>Electrobomba monofásica pluvial 1/3 HP</v>
          </cell>
        </row>
        <row r="91">
          <cell r="A91" t="str">
            <v>INDEC-CM - 43220-23</v>
          </cell>
          <cell r="B91">
            <v>43220</v>
          </cell>
          <cell r="C91" t="str">
            <v>-</v>
          </cell>
          <cell r="D91">
            <v>23</v>
          </cell>
          <cell r="E91" t="str">
            <v>Electrobomba monofásica pluvial 3/4 HP</v>
          </cell>
        </row>
        <row r="92">
          <cell r="A92" t="str">
            <v>INDEC-CM - 43220-31</v>
          </cell>
          <cell r="B92">
            <v>43220</v>
          </cell>
          <cell r="C92" t="str">
            <v>-</v>
          </cell>
          <cell r="D92">
            <v>31</v>
          </cell>
          <cell r="E92" t="str">
            <v>Electrobomba trifásica 1,5 HP</v>
          </cell>
        </row>
        <row r="93">
          <cell r="A93" t="str">
            <v>INDEC-CM - 43220-32</v>
          </cell>
          <cell r="B93">
            <v>43220</v>
          </cell>
          <cell r="C93" t="str">
            <v>-</v>
          </cell>
          <cell r="D93">
            <v>32</v>
          </cell>
          <cell r="E93" t="str">
            <v>Electrobomba trifásica 7,5 HP</v>
          </cell>
        </row>
        <row r="94">
          <cell r="A94" t="str">
            <v>INDEC-CM - 41278-32</v>
          </cell>
          <cell r="B94">
            <v>41278</v>
          </cell>
          <cell r="C94" t="str">
            <v>-</v>
          </cell>
          <cell r="D94">
            <v>32</v>
          </cell>
          <cell r="E94" t="str">
            <v>Embudo de hierro fundido</v>
          </cell>
        </row>
        <row r="95">
          <cell r="A95" t="str">
            <v>INDEC-CM - 36320-32</v>
          </cell>
          <cell r="B95">
            <v>36320</v>
          </cell>
          <cell r="C95" t="str">
            <v>-</v>
          </cell>
          <cell r="D95">
            <v>32</v>
          </cell>
          <cell r="E95" t="str">
            <v>Embudo de PVC</v>
          </cell>
        </row>
        <row r="96">
          <cell r="A96">
            <v>0</v>
          </cell>
          <cell r="B96">
            <v>0</v>
          </cell>
          <cell r="C96">
            <v>0</v>
          </cell>
          <cell r="D96">
            <v>0</v>
          </cell>
          <cell r="E96">
            <v>0</v>
          </cell>
        </row>
        <row r="97">
          <cell r="A97" t="str">
            <v>INDEC-CM - 35110-11</v>
          </cell>
          <cell r="B97">
            <v>35110</v>
          </cell>
          <cell r="C97" t="str">
            <v>-</v>
          </cell>
          <cell r="D97">
            <v>11</v>
          </cell>
          <cell r="E97" t="str">
            <v>Enduído plástico al agua para exteriores</v>
          </cell>
        </row>
        <row r="98">
          <cell r="A98" t="str">
            <v>INDEC-CM - 35110-12</v>
          </cell>
          <cell r="B98">
            <v>35110</v>
          </cell>
          <cell r="C98" t="str">
            <v>-</v>
          </cell>
          <cell r="D98">
            <v>12</v>
          </cell>
          <cell r="E98" t="str">
            <v>Enduído plástico al agua para interiores</v>
          </cell>
        </row>
        <row r="99">
          <cell r="A99" t="str">
            <v>INDEC-CM - 35110-21</v>
          </cell>
          <cell r="B99">
            <v>35110</v>
          </cell>
          <cell r="C99" t="str">
            <v>-</v>
          </cell>
          <cell r="D99">
            <v>21</v>
          </cell>
          <cell r="E99" t="str">
            <v>Esmalte sintético brillante</v>
          </cell>
        </row>
        <row r="100">
          <cell r="A100" t="str">
            <v>INDEC-CM - 35110-22</v>
          </cell>
          <cell r="B100">
            <v>35110</v>
          </cell>
          <cell r="C100" t="str">
            <v>-</v>
          </cell>
          <cell r="D100">
            <v>22</v>
          </cell>
          <cell r="E100" t="str">
            <v>Esmalte sintético semimate</v>
          </cell>
        </row>
        <row r="101">
          <cell r="A101" t="str">
            <v>INDEC-CM - 41547-11</v>
          </cell>
          <cell r="B101">
            <v>41547</v>
          </cell>
          <cell r="C101" t="str">
            <v>-</v>
          </cell>
          <cell r="D101">
            <v>11</v>
          </cell>
          <cell r="E101" t="str">
            <v>Estaño al 50%</v>
          </cell>
        </row>
        <row r="102">
          <cell r="A102">
            <v>0</v>
          </cell>
          <cell r="B102">
            <v>0</v>
          </cell>
          <cell r="C102">
            <v>0</v>
          </cell>
          <cell r="D102">
            <v>0</v>
          </cell>
        </row>
        <row r="103">
          <cell r="A103">
            <v>0</v>
          </cell>
          <cell r="B103">
            <v>0</v>
          </cell>
          <cell r="C103">
            <v>0</v>
          </cell>
          <cell r="D103">
            <v>0</v>
          </cell>
        </row>
        <row r="104">
          <cell r="A104">
            <v>0</v>
          </cell>
          <cell r="B104">
            <v>0</v>
          </cell>
          <cell r="C104">
            <v>0</v>
          </cell>
          <cell r="D104">
            <v>0</v>
          </cell>
        </row>
        <row r="105">
          <cell r="A105" t="str">
            <v>INDEC-CM - 35110-61</v>
          </cell>
          <cell r="B105">
            <v>35110</v>
          </cell>
          <cell r="C105" t="str">
            <v>-</v>
          </cell>
          <cell r="D105">
            <v>61</v>
          </cell>
          <cell r="E105" t="str">
            <v>Fijador  al agua</v>
          </cell>
        </row>
        <row r="106">
          <cell r="A106" t="str">
            <v>INDEC-CM - 31600-53</v>
          </cell>
          <cell r="B106">
            <v>31600</v>
          </cell>
          <cell r="C106" t="str">
            <v>-</v>
          </cell>
          <cell r="D106">
            <v>53</v>
          </cell>
          <cell r="E106" t="str">
            <v>Frente de placard de madera, de calidad inferior</v>
          </cell>
        </row>
        <row r="107">
          <cell r="A107" t="str">
            <v>INDEC-CM - 31600-51</v>
          </cell>
          <cell r="B107">
            <v>31600</v>
          </cell>
          <cell r="C107" t="str">
            <v>-</v>
          </cell>
          <cell r="D107">
            <v>51</v>
          </cell>
          <cell r="E107" t="str">
            <v>Frente de placard de madera, de calidad superior</v>
          </cell>
        </row>
        <row r="108">
          <cell r="A108" t="str">
            <v>INDEC-CM - 37550-21</v>
          </cell>
          <cell r="B108">
            <v>37550</v>
          </cell>
          <cell r="C108" t="str">
            <v>-</v>
          </cell>
          <cell r="D108">
            <v>21</v>
          </cell>
          <cell r="E108" t="str">
            <v>Gabinete para medidor de gas</v>
          </cell>
        </row>
        <row r="109">
          <cell r="A109" t="str">
            <v>INDEC-CM - 42999-41</v>
          </cell>
          <cell r="B109">
            <v>42999</v>
          </cell>
          <cell r="C109" t="str">
            <v>-</v>
          </cell>
          <cell r="D109">
            <v>41</v>
          </cell>
          <cell r="E109" t="str">
            <v>Gabinete para medidor monofásico</v>
          </cell>
        </row>
        <row r="110">
          <cell r="A110" t="str">
            <v>INDEC-CM - 42911-53</v>
          </cell>
          <cell r="B110">
            <v>42911</v>
          </cell>
          <cell r="C110" t="str">
            <v>-</v>
          </cell>
          <cell r="D110">
            <v>53</v>
          </cell>
          <cell r="E110" t="str">
            <v>Grifería para bidé de calidad inferior</v>
          </cell>
        </row>
        <row r="111">
          <cell r="A111" t="str">
            <v>INDEC-CM - 42911-52</v>
          </cell>
          <cell r="B111">
            <v>42911</v>
          </cell>
          <cell r="C111" t="str">
            <v>-</v>
          </cell>
          <cell r="D111">
            <v>52</v>
          </cell>
          <cell r="E111" t="str">
            <v>Grifería para bidé de calidad media</v>
          </cell>
        </row>
        <row r="112">
          <cell r="A112" t="str">
            <v>INDEC-CM - 42911-51</v>
          </cell>
          <cell r="B112">
            <v>42911</v>
          </cell>
          <cell r="C112" t="str">
            <v>-</v>
          </cell>
          <cell r="D112">
            <v>51</v>
          </cell>
          <cell r="E112" t="str">
            <v>Grifería para bidé de calidad superior</v>
          </cell>
        </row>
        <row r="113">
          <cell r="A113" t="str">
            <v>INDEC-CM - 42911-43</v>
          </cell>
          <cell r="B113">
            <v>42911</v>
          </cell>
          <cell r="C113" t="str">
            <v>-</v>
          </cell>
          <cell r="D113">
            <v>43</v>
          </cell>
          <cell r="E113" t="str">
            <v>Grifería para cocina de calidad inferior</v>
          </cell>
        </row>
        <row r="114">
          <cell r="A114" t="str">
            <v>INDEC-CM - 42911-42</v>
          </cell>
          <cell r="B114">
            <v>42911</v>
          </cell>
          <cell r="C114" t="str">
            <v>-</v>
          </cell>
          <cell r="D114">
            <v>42</v>
          </cell>
          <cell r="E114" t="str">
            <v>Grifería para cocina de calidad media</v>
          </cell>
        </row>
        <row r="115">
          <cell r="A115" t="str">
            <v>INDEC-CM - 42911-41</v>
          </cell>
          <cell r="B115">
            <v>42911</v>
          </cell>
          <cell r="C115" t="str">
            <v>-</v>
          </cell>
          <cell r="D115">
            <v>41</v>
          </cell>
          <cell r="E115" t="str">
            <v>Grifería para cocina, monocomando, de calidad superior</v>
          </cell>
        </row>
        <row r="116">
          <cell r="A116" t="str">
            <v>INDEC-CM - 42911-56</v>
          </cell>
          <cell r="B116">
            <v>42911</v>
          </cell>
          <cell r="C116" t="str">
            <v>-</v>
          </cell>
          <cell r="D116">
            <v>56</v>
          </cell>
          <cell r="E116" t="str">
            <v>Grifería para ducha de calidad inferior</v>
          </cell>
        </row>
        <row r="117">
          <cell r="A117" t="str">
            <v>INDEC-CM - 42911-55</v>
          </cell>
          <cell r="B117">
            <v>42911</v>
          </cell>
          <cell r="C117" t="str">
            <v>-</v>
          </cell>
          <cell r="D117">
            <v>55</v>
          </cell>
          <cell r="E117" t="str">
            <v>Grifería para ducha de calidad media</v>
          </cell>
        </row>
        <row r="118">
          <cell r="A118" t="str">
            <v>INDEC-CM - 42911-54</v>
          </cell>
          <cell r="B118">
            <v>42911</v>
          </cell>
          <cell r="C118" t="str">
            <v>-</v>
          </cell>
          <cell r="D118">
            <v>54</v>
          </cell>
          <cell r="E118" t="str">
            <v>Grifería para ducha de calidad superior</v>
          </cell>
        </row>
        <row r="119">
          <cell r="A119" t="str">
            <v>INDEC-CM - 42911-32</v>
          </cell>
          <cell r="B119">
            <v>42911</v>
          </cell>
          <cell r="C119" t="str">
            <v>-</v>
          </cell>
          <cell r="D119">
            <v>32</v>
          </cell>
          <cell r="E119" t="str">
            <v>Grifería para lavadero de calidad inferior</v>
          </cell>
        </row>
        <row r="120">
          <cell r="A120" t="str">
            <v>INDEC-CM - 42911-31</v>
          </cell>
          <cell r="B120">
            <v>42911</v>
          </cell>
          <cell r="C120" t="str">
            <v>-</v>
          </cell>
          <cell r="D120">
            <v>31</v>
          </cell>
          <cell r="E120" t="str">
            <v>Grifería para lavadero de calidad media</v>
          </cell>
        </row>
        <row r="121">
          <cell r="A121" t="str">
            <v>INDEC-CM - 42911-59</v>
          </cell>
          <cell r="B121">
            <v>42911</v>
          </cell>
          <cell r="C121" t="str">
            <v>-</v>
          </cell>
          <cell r="D121">
            <v>59</v>
          </cell>
          <cell r="E121" t="str">
            <v>Grifería para lavatorio de calidad inferior</v>
          </cell>
        </row>
        <row r="122">
          <cell r="A122" t="str">
            <v>INDEC-CM - 42911-58</v>
          </cell>
          <cell r="B122">
            <v>42911</v>
          </cell>
          <cell r="C122" t="str">
            <v>-</v>
          </cell>
          <cell r="D122">
            <v>58</v>
          </cell>
          <cell r="E122" t="str">
            <v>Grifería para lavatorio de calidad media</v>
          </cell>
        </row>
        <row r="123">
          <cell r="A123" t="str">
            <v>INDEC-CM - 42911-57</v>
          </cell>
          <cell r="B123">
            <v>42911</v>
          </cell>
          <cell r="C123" t="str">
            <v>-</v>
          </cell>
          <cell r="D123">
            <v>57</v>
          </cell>
          <cell r="E123" t="str">
            <v>Grifería para lavatorio de calidad superior</v>
          </cell>
        </row>
        <row r="124">
          <cell r="A124" t="str">
            <v>INDEC-CM - 43923-21</v>
          </cell>
          <cell r="B124">
            <v>43923</v>
          </cell>
          <cell r="C124" t="str">
            <v>-</v>
          </cell>
          <cell r="D124">
            <v>21</v>
          </cell>
          <cell r="E124" t="str">
            <v>Hidrante completo, con manguera y gabinete</v>
          </cell>
        </row>
        <row r="125">
          <cell r="A125" t="str">
            <v>INDEC-CM - 37510-11</v>
          </cell>
          <cell r="B125">
            <v>37510</v>
          </cell>
          <cell r="C125" t="str">
            <v>-</v>
          </cell>
          <cell r="D125">
            <v>11</v>
          </cell>
          <cell r="E125" t="str">
            <v>Hormigón elaborado</v>
          </cell>
        </row>
        <row r="126">
          <cell r="A126" t="str">
            <v>INDEC-CM - 44821-31</v>
          </cell>
          <cell r="B126">
            <v>44821</v>
          </cell>
          <cell r="C126" t="str">
            <v>-</v>
          </cell>
          <cell r="D126">
            <v>31</v>
          </cell>
          <cell r="E126" t="str">
            <v>Horno a gas</v>
          </cell>
        </row>
        <row r="127">
          <cell r="A127" t="str">
            <v>INDEC-CM - 46531-12</v>
          </cell>
          <cell r="B127">
            <v>46531</v>
          </cell>
          <cell r="C127" t="str">
            <v>-</v>
          </cell>
          <cell r="D127">
            <v>12</v>
          </cell>
          <cell r="E127" t="str">
            <v>Iluminación de emergencia</v>
          </cell>
        </row>
        <row r="128">
          <cell r="A128" t="str">
            <v>INDEC-CM - 37210-13</v>
          </cell>
          <cell r="B128">
            <v>37210</v>
          </cell>
          <cell r="C128" t="str">
            <v>-</v>
          </cell>
          <cell r="D128">
            <v>13</v>
          </cell>
          <cell r="E128" t="str">
            <v>Inodoro de calidad inferior</v>
          </cell>
        </row>
        <row r="129">
          <cell r="A129" t="str">
            <v>INDEC-CM - 37210-12</v>
          </cell>
          <cell r="B129">
            <v>37210</v>
          </cell>
          <cell r="C129" t="str">
            <v>-</v>
          </cell>
          <cell r="D129">
            <v>12</v>
          </cell>
          <cell r="E129" t="str">
            <v>Inodoro de calidad media</v>
          </cell>
        </row>
        <row r="130">
          <cell r="A130" t="str">
            <v>INDEC-CM - 37210-11</v>
          </cell>
          <cell r="B130">
            <v>37210</v>
          </cell>
          <cell r="C130" t="str">
            <v>-</v>
          </cell>
          <cell r="D130">
            <v>11</v>
          </cell>
          <cell r="E130" t="str">
            <v>Inodoro de calidad superior con mochila</v>
          </cell>
        </row>
        <row r="131">
          <cell r="A131" t="str">
            <v>INDEC-CM - 46212-11</v>
          </cell>
          <cell r="B131">
            <v>46212</v>
          </cell>
          <cell r="C131" t="str">
            <v>-</v>
          </cell>
          <cell r="D131">
            <v>11</v>
          </cell>
          <cell r="E131" t="str">
            <v>Interruptor automático para tanque</v>
          </cell>
        </row>
        <row r="132">
          <cell r="A132" t="str">
            <v>INDEC-CM - 46212-51</v>
          </cell>
          <cell r="B132">
            <v>46212</v>
          </cell>
          <cell r="C132" t="str">
            <v>-</v>
          </cell>
          <cell r="D132">
            <v>51</v>
          </cell>
          <cell r="E132" t="str">
            <v>Interruptor de un  punto</v>
          </cell>
        </row>
        <row r="133">
          <cell r="A133" t="str">
            <v>INDEC-CM - 46212-31</v>
          </cell>
          <cell r="B133">
            <v>46212</v>
          </cell>
          <cell r="C133" t="str">
            <v>-</v>
          </cell>
          <cell r="D133">
            <v>31</v>
          </cell>
          <cell r="E133" t="str">
            <v>Interruptor diferencial</v>
          </cell>
        </row>
        <row r="134">
          <cell r="A134" t="str">
            <v>INDEC-CM - 46212-41</v>
          </cell>
          <cell r="B134">
            <v>46212</v>
          </cell>
          <cell r="C134" t="str">
            <v>-</v>
          </cell>
          <cell r="D134">
            <v>41</v>
          </cell>
          <cell r="E134" t="str">
            <v xml:space="preserve">Interruptor termomagnético </v>
          </cell>
        </row>
        <row r="135">
          <cell r="A135" t="str">
            <v>INDEC-CM - 42999-51</v>
          </cell>
          <cell r="B135">
            <v>42999</v>
          </cell>
          <cell r="C135" t="str">
            <v>-</v>
          </cell>
          <cell r="D135">
            <v>51</v>
          </cell>
          <cell r="E135" t="str">
            <v>Jabalina</v>
          </cell>
        </row>
        <row r="136">
          <cell r="A136" t="str">
            <v>INDEC-CM - 35110-51</v>
          </cell>
          <cell r="B136">
            <v>35110</v>
          </cell>
          <cell r="C136" t="str">
            <v>-</v>
          </cell>
          <cell r="D136">
            <v>51</v>
          </cell>
          <cell r="E136" t="str">
            <v>Laca poliuretánica</v>
          </cell>
        </row>
        <row r="137">
          <cell r="A137" t="str">
            <v>INDEC-CM - 37350-11</v>
          </cell>
          <cell r="B137">
            <v>37350</v>
          </cell>
          <cell r="C137" t="str">
            <v>-</v>
          </cell>
          <cell r="D137">
            <v>11</v>
          </cell>
          <cell r="E137" t="str">
            <v>Ladrillo cerámico hueco</v>
          </cell>
        </row>
        <row r="138">
          <cell r="A138" t="str">
            <v>INDEC-CM - 37350-41</v>
          </cell>
          <cell r="B138">
            <v>37350</v>
          </cell>
          <cell r="C138" t="str">
            <v>-</v>
          </cell>
          <cell r="D138">
            <v>41</v>
          </cell>
          <cell r="E138" t="str">
            <v>Ladrillo cerámico para entrepisos</v>
          </cell>
        </row>
        <row r="139">
          <cell r="A139" t="str">
            <v>INDEC-CM - 37350-21</v>
          </cell>
          <cell r="B139">
            <v>37350</v>
          </cell>
          <cell r="C139" t="str">
            <v>-</v>
          </cell>
          <cell r="D139">
            <v>21</v>
          </cell>
          <cell r="E139" t="str">
            <v>Ladrillo común</v>
          </cell>
        </row>
        <row r="140">
          <cell r="A140" t="str">
            <v>INDEC-CM - 37350-31</v>
          </cell>
          <cell r="B140">
            <v>37350</v>
          </cell>
          <cell r="C140" t="str">
            <v>-</v>
          </cell>
          <cell r="D140">
            <v>31</v>
          </cell>
          <cell r="E140" t="str">
            <v>Ladrillo de media máquina</v>
          </cell>
        </row>
        <row r="141">
          <cell r="A141" t="str">
            <v>INDEC-CM - 37210-32</v>
          </cell>
          <cell r="B141">
            <v>37210</v>
          </cell>
          <cell r="C141" t="str">
            <v>-</v>
          </cell>
          <cell r="D141">
            <v>32</v>
          </cell>
          <cell r="E141" t="str">
            <v>Lavatorio con columna de calidad media</v>
          </cell>
        </row>
        <row r="142">
          <cell r="A142" t="str">
            <v>INDEC-CM - 37210-31</v>
          </cell>
          <cell r="B142">
            <v>37210</v>
          </cell>
          <cell r="C142" t="str">
            <v>-</v>
          </cell>
          <cell r="D142">
            <v>31</v>
          </cell>
          <cell r="E142" t="str">
            <v>Lavatorio con columna de calidad superior</v>
          </cell>
        </row>
        <row r="143">
          <cell r="A143" t="str">
            <v>INDEC-CM - 37210-33</v>
          </cell>
          <cell r="B143">
            <v>37210</v>
          </cell>
          <cell r="C143" t="str">
            <v>-</v>
          </cell>
          <cell r="D143">
            <v>33</v>
          </cell>
          <cell r="E143" t="str">
            <v>Lavatorio sin columna de calidad inferior</v>
          </cell>
        </row>
        <row r="144">
          <cell r="A144" t="str">
            <v>INDEC-CM - 31210-41</v>
          </cell>
          <cell r="B144">
            <v>31210</v>
          </cell>
          <cell r="C144" t="str">
            <v>-</v>
          </cell>
          <cell r="D144">
            <v>41</v>
          </cell>
          <cell r="E144" t="str">
            <v>Listón yesero</v>
          </cell>
        </row>
        <row r="145">
          <cell r="A145" t="str">
            <v>INDEC-CM - 43240-21</v>
          </cell>
          <cell r="B145">
            <v>43240</v>
          </cell>
          <cell r="C145" t="str">
            <v>-</v>
          </cell>
          <cell r="D145">
            <v>21</v>
          </cell>
          <cell r="E145" t="str">
            <v>Llave candado para gas</v>
          </cell>
        </row>
        <row r="146">
          <cell r="A146" t="str">
            <v>INDEC-CM - 43240-32</v>
          </cell>
          <cell r="B146">
            <v>43240</v>
          </cell>
          <cell r="C146" t="str">
            <v>-</v>
          </cell>
          <cell r="D146">
            <v>32</v>
          </cell>
          <cell r="E146" t="str">
            <v>Llave de paso para agua</v>
          </cell>
        </row>
        <row r="147">
          <cell r="A147" t="str">
            <v>INDEC-CM - 43240-31</v>
          </cell>
          <cell r="B147">
            <v>43240</v>
          </cell>
          <cell r="C147" t="str">
            <v>-</v>
          </cell>
          <cell r="D147">
            <v>31</v>
          </cell>
          <cell r="E147" t="str">
            <v>Llave de paso para gas</v>
          </cell>
        </row>
        <row r="148">
          <cell r="A148" t="str">
            <v>INDEC-CM - 43240-41</v>
          </cell>
          <cell r="B148">
            <v>43240</v>
          </cell>
          <cell r="C148" t="str">
            <v>-</v>
          </cell>
          <cell r="D148">
            <v>41</v>
          </cell>
          <cell r="E148" t="str">
            <v>Llave esclusa de bronce</v>
          </cell>
        </row>
        <row r="149">
          <cell r="A149" t="str">
            <v>INDEC-CM - 37540-32</v>
          </cell>
          <cell r="B149">
            <v>37540</v>
          </cell>
          <cell r="C149" t="str">
            <v>-</v>
          </cell>
          <cell r="D149">
            <v>32</v>
          </cell>
          <cell r="E149" t="str">
            <v>Loseta calcárea para vereda</v>
          </cell>
        </row>
        <row r="150">
          <cell r="A150" t="str">
            <v>INDEC-CM - 37540-31</v>
          </cell>
          <cell r="B150">
            <v>37540</v>
          </cell>
          <cell r="C150" t="str">
            <v>-</v>
          </cell>
          <cell r="D150">
            <v>31</v>
          </cell>
          <cell r="E150" t="str">
            <v>Loseta de piedra lavada</v>
          </cell>
        </row>
        <row r="151">
          <cell r="A151" t="str">
            <v>INDEC-CM - 31210-21</v>
          </cell>
          <cell r="B151">
            <v>31210</v>
          </cell>
          <cell r="C151" t="str">
            <v>-</v>
          </cell>
          <cell r="D151">
            <v>21</v>
          </cell>
          <cell r="E151" t="str">
            <v>Machimbre con una cara cepillada</v>
          </cell>
        </row>
        <row r="152">
          <cell r="A152" t="str">
            <v>INDEC-CM - 42911-61</v>
          </cell>
          <cell r="B152">
            <v>42911</v>
          </cell>
          <cell r="C152" t="str">
            <v>-</v>
          </cell>
          <cell r="D152">
            <v>61</v>
          </cell>
          <cell r="E152" t="str">
            <v>Marco y tapa con cierre hermético, de bronce, de 0,20 x 0,20 m</v>
          </cell>
        </row>
        <row r="153">
          <cell r="A153" t="str">
            <v>INDEC-CM - 43923-11</v>
          </cell>
          <cell r="B153">
            <v>43923</v>
          </cell>
          <cell r="C153" t="str">
            <v>-</v>
          </cell>
          <cell r="D153">
            <v>11</v>
          </cell>
          <cell r="E153" t="str">
            <v>Matafuego de polvo químico</v>
          </cell>
        </row>
        <row r="154">
          <cell r="A154" t="str">
            <v>INDEC-CM - 37930-12</v>
          </cell>
          <cell r="B154">
            <v>37930</v>
          </cell>
          <cell r="C154" t="str">
            <v>-</v>
          </cell>
          <cell r="D154">
            <v>12</v>
          </cell>
          <cell r="E154" t="str">
            <v>Membrana asfáltica común</v>
          </cell>
        </row>
        <row r="155">
          <cell r="A155" t="str">
            <v>INDEC-CM - 37930-11</v>
          </cell>
          <cell r="B155">
            <v>37930</v>
          </cell>
          <cell r="C155" t="str">
            <v>-</v>
          </cell>
          <cell r="D155">
            <v>11</v>
          </cell>
          <cell r="E155" t="str">
            <v>Membrana asfáltica con folio de aluminio</v>
          </cell>
        </row>
        <row r="156">
          <cell r="A156" t="str">
            <v>INDEC-CM - 42999-61</v>
          </cell>
          <cell r="B156">
            <v>42999</v>
          </cell>
          <cell r="C156" t="str">
            <v>-</v>
          </cell>
          <cell r="D156">
            <v>61</v>
          </cell>
          <cell r="E156" t="str">
            <v>Mesada de acero inoxidable con bacha doble</v>
          </cell>
        </row>
        <row r="157">
          <cell r="A157" t="str">
            <v>INDEC-CM - 42999-62</v>
          </cell>
          <cell r="B157">
            <v>42999</v>
          </cell>
          <cell r="C157" t="str">
            <v>-</v>
          </cell>
          <cell r="D157">
            <v>62</v>
          </cell>
          <cell r="E157" t="str">
            <v>Mesada de acero inoxidable lisa</v>
          </cell>
        </row>
        <row r="158">
          <cell r="A158" t="str">
            <v>INDEC-CM - 37610-11</v>
          </cell>
          <cell r="B158">
            <v>37610</v>
          </cell>
          <cell r="C158" t="str">
            <v>-</v>
          </cell>
          <cell r="D158">
            <v>11</v>
          </cell>
          <cell r="E158" t="str">
            <v>Mesada de granito</v>
          </cell>
        </row>
        <row r="159">
          <cell r="A159" t="str">
            <v>INDEC-CM - 37610-12</v>
          </cell>
          <cell r="B159">
            <v>37610</v>
          </cell>
          <cell r="C159" t="str">
            <v>-</v>
          </cell>
          <cell r="D159">
            <v>12</v>
          </cell>
          <cell r="E159" t="str">
            <v>Mesada de granito con perforación para bacha</v>
          </cell>
        </row>
        <row r="160">
          <cell r="A160" t="str">
            <v>INDEC-CM - 42943-11</v>
          </cell>
          <cell r="B160">
            <v>42943</v>
          </cell>
          <cell r="C160" t="str">
            <v>-</v>
          </cell>
          <cell r="D160">
            <v>11</v>
          </cell>
          <cell r="E160" t="str">
            <v>Metal desplegado</v>
          </cell>
        </row>
        <row r="161">
          <cell r="A161" t="str">
            <v>INDEC-CM - 37540-11</v>
          </cell>
          <cell r="B161">
            <v>37540</v>
          </cell>
          <cell r="C161" t="str">
            <v>-</v>
          </cell>
          <cell r="D161">
            <v>11</v>
          </cell>
          <cell r="E161" t="str">
            <v xml:space="preserve">Mosaico granítico          </v>
          </cell>
        </row>
        <row r="162">
          <cell r="A162" t="str">
            <v>INDEC-CM - 38130-16</v>
          </cell>
          <cell r="B162">
            <v>38130</v>
          </cell>
          <cell r="C162" t="str">
            <v>-</v>
          </cell>
          <cell r="D162">
            <v>16</v>
          </cell>
          <cell r="E162" t="str">
            <v>Mueble de cocina bajo mesada, de madera, de calidad inferior</v>
          </cell>
        </row>
        <row r="163">
          <cell r="A163" t="str">
            <v>INDEC-CM - 38130-15</v>
          </cell>
          <cell r="B163">
            <v>38130</v>
          </cell>
          <cell r="C163" t="str">
            <v>-</v>
          </cell>
          <cell r="D163">
            <v>15</v>
          </cell>
          <cell r="E163" t="str">
            <v>Mueble de cocina bajo mesada, de madera, de calidad media</v>
          </cell>
        </row>
        <row r="164">
          <cell r="A164" t="str">
            <v>INDEC-CM - 38130-14</v>
          </cell>
          <cell r="B164">
            <v>38130</v>
          </cell>
          <cell r="C164" t="str">
            <v>-</v>
          </cell>
          <cell r="D164">
            <v>14</v>
          </cell>
          <cell r="E164" t="str">
            <v>Mueble de cocina bajo mesada, de madera, de calidad superior</v>
          </cell>
        </row>
        <row r="165">
          <cell r="A165" t="str">
            <v>INDEC-CM - 35490-11</v>
          </cell>
          <cell r="B165">
            <v>35490</v>
          </cell>
          <cell r="C165" t="str">
            <v>-</v>
          </cell>
          <cell r="D165">
            <v>11</v>
          </cell>
          <cell r="E165" t="str">
            <v xml:space="preserve">Pegamento para PVC </v>
          </cell>
        </row>
        <row r="166">
          <cell r="A166" t="str">
            <v>INDEC-CM - 41251-11</v>
          </cell>
          <cell r="B166">
            <v>41251</v>
          </cell>
          <cell r="C166" t="str">
            <v>-</v>
          </cell>
          <cell r="D166">
            <v>11</v>
          </cell>
          <cell r="E166" t="str">
            <v>Perfil normal doble T</v>
          </cell>
        </row>
        <row r="167">
          <cell r="A167">
            <v>0</v>
          </cell>
          <cell r="B167">
            <v>0</v>
          </cell>
          <cell r="C167">
            <v>0</v>
          </cell>
          <cell r="D167">
            <v>0</v>
          </cell>
          <cell r="E167">
            <v>0</v>
          </cell>
        </row>
        <row r="168">
          <cell r="A168" t="str">
            <v>INDEC-CM - 42911-71</v>
          </cell>
          <cell r="B168">
            <v>42911</v>
          </cell>
          <cell r="C168" t="str">
            <v>-</v>
          </cell>
          <cell r="D168">
            <v>71</v>
          </cell>
          <cell r="E168" t="str">
            <v>Pileta de cocina de acero inoxidable</v>
          </cell>
        </row>
        <row r="169">
          <cell r="A169" t="str">
            <v>INDEC-CM - 37210-42</v>
          </cell>
          <cell r="B169">
            <v>37210</v>
          </cell>
          <cell r="C169" t="str">
            <v>-</v>
          </cell>
          <cell r="D169">
            <v>42</v>
          </cell>
          <cell r="E169" t="str">
            <v>Pileta de lavar de loza, chica</v>
          </cell>
        </row>
        <row r="170">
          <cell r="A170" t="str">
            <v>INDEC-CM - 37210-41</v>
          </cell>
          <cell r="B170">
            <v>37210</v>
          </cell>
          <cell r="C170" t="str">
            <v>-</v>
          </cell>
          <cell r="D170">
            <v>41</v>
          </cell>
          <cell r="E170" t="str">
            <v>Pileta de lavar de loza, grande o mediana</v>
          </cell>
        </row>
        <row r="171">
          <cell r="A171" t="str">
            <v>INDEC-CM - 36930-11</v>
          </cell>
          <cell r="B171">
            <v>36930</v>
          </cell>
          <cell r="C171" t="str">
            <v>-</v>
          </cell>
          <cell r="D171">
            <v>11</v>
          </cell>
          <cell r="E171" t="str">
            <v>Pileta de lavar de plástico</v>
          </cell>
        </row>
        <row r="172">
          <cell r="A172" t="str">
            <v>INDEC-CM - 36950-21</v>
          </cell>
          <cell r="B172">
            <v>36950</v>
          </cell>
          <cell r="C172" t="str">
            <v>-</v>
          </cell>
          <cell r="D172">
            <v>21</v>
          </cell>
          <cell r="E172" t="str">
            <v xml:space="preserve">Pileta de piso de PVC  </v>
          </cell>
        </row>
        <row r="173">
          <cell r="A173" t="str">
            <v>INDEC-CM - 35110-31</v>
          </cell>
          <cell r="B173">
            <v>35110</v>
          </cell>
          <cell r="C173" t="str">
            <v>-</v>
          </cell>
          <cell r="D173">
            <v>31</v>
          </cell>
          <cell r="E173" t="str">
            <v>Pintura al látex para interiores</v>
          </cell>
        </row>
        <row r="174">
          <cell r="A174" t="str">
            <v>INDEC-CM - 35110-32</v>
          </cell>
          <cell r="B174">
            <v>35110</v>
          </cell>
          <cell r="C174" t="str">
            <v>-</v>
          </cell>
          <cell r="D174">
            <v>32</v>
          </cell>
          <cell r="E174" t="str">
            <v>Pintura al látex para exteriores</v>
          </cell>
        </row>
        <row r="175">
          <cell r="A175" t="str">
            <v>INDEC-CM - 37940-11</v>
          </cell>
          <cell r="B175">
            <v>37940</v>
          </cell>
          <cell r="C175" t="str">
            <v>-</v>
          </cell>
          <cell r="D175">
            <v>11</v>
          </cell>
          <cell r="E175" t="str">
            <v xml:space="preserve">Pintura asfáltica </v>
          </cell>
        </row>
        <row r="176">
          <cell r="A176" t="str">
            <v>INDEC-CM - 35110-71</v>
          </cell>
          <cell r="B176">
            <v>35110</v>
          </cell>
          <cell r="C176" t="str">
            <v>-</v>
          </cell>
          <cell r="D176">
            <v>71</v>
          </cell>
          <cell r="E176" t="str">
            <v>Pintura transparente para ladrillo visto</v>
          </cell>
        </row>
        <row r="177">
          <cell r="A177" t="str">
            <v>INDEC-CM - 31210-31</v>
          </cell>
          <cell r="B177">
            <v>31210</v>
          </cell>
          <cell r="C177" t="str">
            <v>-</v>
          </cell>
          <cell r="D177">
            <v>31</v>
          </cell>
          <cell r="E177" t="str">
            <v>Piso de entablonado, con colocación</v>
          </cell>
        </row>
        <row r="178">
          <cell r="A178" t="str">
            <v>INDEC-CM - 31210-32</v>
          </cell>
          <cell r="B178">
            <v>31210</v>
          </cell>
          <cell r="C178" t="str">
            <v>-</v>
          </cell>
          <cell r="D178">
            <v>32</v>
          </cell>
          <cell r="E178" t="str">
            <v>Piso de parquet, con colocación</v>
          </cell>
        </row>
        <row r="179">
          <cell r="A179" t="str">
            <v>INDEC-CM - 41541-11</v>
          </cell>
          <cell r="B179">
            <v>41541</v>
          </cell>
          <cell r="C179" t="str">
            <v>-</v>
          </cell>
          <cell r="D179">
            <v>11</v>
          </cell>
          <cell r="E179" t="str">
            <v>Plomo para fundir</v>
          </cell>
        </row>
        <row r="180">
          <cell r="A180" t="str">
            <v>INDEC-CM - 34720-11</v>
          </cell>
          <cell r="B180">
            <v>34720</v>
          </cell>
          <cell r="C180" t="str">
            <v>-</v>
          </cell>
          <cell r="D180">
            <v>11</v>
          </cell>
          <cell r="E180" t="str">
            <v>Poliestireno expandido en placas</v>
          </cell>
        </row>
        <row r="181">
          <cell r="A181" t="str">
            <v>INDEC-CM - 47220-11</v>
          </cell>
          <cell r="B181">
            <v>47220</v>
          </cell>
          <cell r="C181" t="str">
            <v>-</v>
          </cell>
          <cell r="D181">
            <v>11</v>
          </cell>
          <cell r="E181" t="str">
            <v>Portero eléctrico</v>
          </cell>
        </row>
        <row r="182">
          <cell r="A182" t="str">
            <v>INDEC-CM - 31600-81</v>
          </cell>
          <cell r="B182">
            <v>31600</v>
          </cell>
          <cell r="C182" t="str">
            <v>-</v>
          </cell>
          <cell r="D182">
            <v>81</v>
          </cell>
          <cell r="E182" t="str">
            <v xml:space="preserve">Portón levadizo de madera </v>
          </cell>
        </row>
        <row r="183">
          <cell r="A183" t="str">
            <v>INDEC-CM - 42120-31</v>
          </cell>
          <cell r="B183">
            <v>42120</v>
          </cell>
          <cell r="C183" t="str">
            <v>-</v>
          </cell>
          <cell r="D183">
            <v>31</v>
          </cell>
          <cell r="E183" t="str">
            <v>Portón levadizo metálico</v>
          </cell>
        </row>
        <row r="184">
          <cell r="A184" t="str">
            <v>INDEC-CM - 35490-21</v>
          </cell>
          <cell r="B184">
            <v>35490</v>
          </cell>
          <cell r="C184" t="str">
            <v>-</v>
          </cell>
          <cell r="D184">
            <v>21</v>
          </cell>
          <cell r="E184" t="str">
            <v>Preservador para madera</v>
          </cell>
        </row>
        <row r="185">
          <cell r="A185" t="str">
            <v>INDEC-CM - 31600-41</v>
          </cell>
          <cell r="B185">
            <v>31600</v>
          </cell>
          <cell r="C185" t="str">
            <v>-</v>
          </cell>
          <cell r="D185">
            <v>41</v>
          </cell>
          <cell r="E185" t="str">
            <v>Puerta balcón corrediza de madera</v>
          </cell>
        </row>
        <row r="186">
          <cell r="A186" t="str">
            <v>INDEC-CM - 42120-21</v>
          </cell>
          <cell r="B186">
            <v>42120</v>
          </cell>
          <cell r="C186" t="str">
            <v>-</v>
          </cell>
          <cell r="D186">
            <v>21</v>
          </cell>
          <cell r="E186" t="str">
            <v>Puerta balcón corrediza metálica de calidad media</v>
          </cell>
        </row>
        <row r="187">
          <cell r="A187" t="str">
            <v>INDEC-CM - 42120-22</v>
          </cell>
          <cell r="B187">
            <v>42120</v>
          </cell>
          <cell r="C187" t="str">
            <v>-</v>
          </cell>
          <cell r="D187">
            <v>22</v>
          </cell>
          <cell r="E187" t="str">
            <v>Puerta balcón corrediza metálica de calidad superior</v>
          </cell>
        </row>
        <row r="188">
          <cell r="A188" t="str">
            <v>INDEC-CM - 31600-33</v>
          </cell>
          <cell r="B188">
            <v>31600</v>
          </cell>
          <cell r="C188" t="str">
            <v>-</v>
          </cell>
          <cell r="D188">
            <v>33</v>
          </cell>
          <cell r="E188" t="str">
            <v>Puerta de entrada de madera con tableros, de calidad inferior</v>
          </cell>
        </row>
        <row r="189">
          <cell r="A189" t="str">
            <v>INDEC-CM - 31600-32</v>
          </cell>
          <cell r="B189">
            <v>31600</v>
          </cell>
          <cell r="C189" t="str">
            <v>-</v>
          </cell>
          <cell r="D189">
            <v>32</v>
          </cell>
          <cell r="E189" t="str">
            <v>Puerta de entrada de madera con tableros, de calidad media</v>
          </cell>
        </row>
        <row r="190">
          <cell r="A190" t="str">
            <v>INDEC-CM - 31600-31</v>
          </cell>
          <cell r="B190">
            <v>31600</v>
          </cell>
          <cell r="C190" t="str">
            <v>-</v>
          </cell>
          <cell r="D190">
            <v>31</v>
          </cell>
          <cell r="E190" t="str">
            <v>Puerta de entrada de madera con tableros, de calidad superior</v>
          </cell>
        </row>
        <row r="191">
          <cell r="A191" t="str">
            <v>INDEC-CM - 42120-11</v>
          </cell>
          <cell r="B191">
            <v>42120</v>
          </cell>
          <cell r="C191" t="str">
            <v>-</v>
          </cell>
          <cell r="D191">
            <v>11</v>
          </cell>
          <cell r="E191" t="str">
            <v>Puerta metálica vidriada</v>
          </cell>
        </row>
        <row r="192">
          <cell r="A192" t="str">
            <v>INDEC-CM - 31600-23</v>
          </cell>
          <cell r="B192">
            <v>31600</v>
          </cell>
          <cell r="C192" t="str">
            <v>-</v>
          </cell>
          <cell r="D192">
            <v>23</v>
          </cell>
          <cell r="E192" t="str">
            <v>Puerta placa de madera, de calidad inferior</v>
          </cell>
        </row>
        <row r="193">
          <cell r="A193" t="str">
            <v>INDEC-CM - 31600-22</v>
          </cell>
          <cell r="B193">
            <v>31600</v>
          </cell>
          <cell r="C193" t="str">
            <v>-</v>
          </cell>
          <cell r="D193">
            <v>22</v>
          </cell>
          <cell r="E193" t="str">
            <v>Puerta placa de madera, de calidad media</v>
          </cell>
        </row>
        <row r="194">
          <cell r="A194" t="str">
            <v>INDEC-CM - 31600-21</v>
          </cell>
          <cell r="B194">
            <v>31600</v>
          </cell>
          <cell r="C194" t="str">
            <v>-</v>
          </cell>
          <cell r="D194">
            <v>21</v>
          </cell>
          <cell r="E194" t="str">
            <v>Puerta placa de madera, de calidad superior</v>
          </cell>
        </row>
        <row r="195">
          <cell r="A195" t="str">
            <v>INDEC-CM - 41278-33</v>
          </cell>
          <cell r="B195">
            <v>41278</v>
          </cell>
          <cell r="C195" t="str">
            <v>-</v>
          </cell>
          <cell r="D195">
            <v>33</v>
          </cell>
          <cell r="E195" t="str">
            <v>Ramal de hierro fundido</v>
          </cell>
        </row>
        <row r="196">
          <cell r="A196" t="str">
            <v>INDEC-CM - 36320-33</v>
          </cell>
          <cell r="B196">
            <v>36320</v>
          </cell>
          <cell r="C196" t="str">
            <v>-</v>
          </cell>
          <cell r="D196">
            <v>33</v>
          </cell>
          <cell r="E196" t="str">
            <v>Ramal de PVC</v>
          </cell>
        </row>
        <row r="197">
          <cell r="A197" t="str">
            <v>INDEC-CM - 48270-11</v>
          </cell>
          <cell r="B197">
            <v>48270</v>
          </cell>
          <cell r="C197" t="str">
            <v>-</v>
          </cell>
          <cell r="D197">
            <v>11</v>
          </cell>
          <cell r="E197" t="str">
            <v>Regulador de gas</v>
          </cell>
        </row>
        <row r="198">
          <cell r="A198" t="str">
            <v>INDEC-CM - 42190-11</v>
          </cell>
          <cell r="B198">
            <v>42190</v>
          </cell>
          <cell r="C198" t="str">
            <v>-</v>
          </cell>
          <cell r="D198">
            <v>11</v>
          </cell>
          <cell r="E198" t="str">
            <v>Reja de barrotes</v>
          </cell>
        </row>
        <row r="199">
          <cell r="A199" t="str">
            <v>INDEC-CM - 43923-31</v>
          </cell>
          <cell r="B199">
            <v>43923</v>
          </cell>
          <cell r="C199" t="str">
            <v>-</v>
          </cell>
          <cell r="D199">
            <v>31</v>
          </cell>
          <cell r="E199" t="str">
            <v>Rociador de techo tipo Spray</v>
          </cell>
        </row>
        <row r="200">
          <cell r="A200" t="str">
            <v>INDEC-CM - 31210-11</v>
          </cell>
          <cell r="B200">
            <v>31210</v>
          </cell>
          <cell r="C200" t="str">
            <v>-</v>
          </cell>
          <cell r="D200">
            <v>11</v>
          </cell>
          <cell r="E200" t="str">
            <v>Tabla con una cara cepillada para encofrado</v>
          </cell>
        </row>
        <row r="201">
          <cell r="A201" t="str">
            <v>INDEC-CM - 37129-21</v>
          </cell>
          <cell r="B201">
            <v>37129</v>
          </cell>
          <cell r="C201" t="str">
            <v>-</v>
          </cell>
          <cell r="D201">
            <v>21</v>
          </cell>
          <cell r="E201" t="str">
            <v>Tanque para agua de polietileno tricapa, aprobado, de 1000 litros de capacidad</v>
          </cell>
        </row>
        <row r="202">
          <cell r="A202" t="str">
            <v>INDEC-CM - 37560-21</v>
          </cell>
          <cell r="B202">
            <v>37560</v>
          </cell>
          <cell r="C202" t="str">
            <v>-</v>
          </cell>
          <cell r="D202">
            <v>21</v>
          </cell>
          <cell r="E202" t="str">
            <v>Tapa de chapa para cámara de inspección</v>
          </cell>
        </row>
        <row r="203">
          <cell r="A203" t="str">
            <v>INDEC-CM - 42999-71</v>
          </cell>
          <cell r="B203">
            <v>42999</v>
          </cell>
          <cell r="C203" t="str">
            <v>-</v>
          </cell>
          <cell r="D203">
            <v>71</v>
          </cell>
          <cell r="E203" t="str">
            <v>Tapa sumergida para tanque</v>
          </cell>
        </row>
        <row r="204">
          <cell r="A204" t="str">
            <v>INDEC-CM - 41516-22</v>
          </cell>
          <cell r="B204">
            <v>41516</v>
          </cell>
          <cell r="C204" t="str">
            <v>-</v>
          </cell>
          <cell r="D204">
            <v>22</v>
          </cell>
          <cell r="E204" t="str">
            <v>Te para caño de cobre</v>
          </cell>
        </row>
        <row r="205">
          <cell r="A205" t="str">
            <v>INDEC-CM - 37350-51</v>
          </cell>
          <cell r="B205">
            <v>37350</v>
          </cell>
          <cell r="C205" t="str">
            <v>-</v>
          </cell>
          <cell r="D205">
            <v>51</v>
          </cell>
          <cell r="E205" t="str">
            <v>Teja francesa</v>
          </cell>
        </row>
        <row r="206">
          <cell r="A206" t="str">
            <v>INDEC-CM - 44826-21</v>
          </cell>
          <cell r="B206">
            <v>44826</v>
          </cell>
          <cell r="C206" t="str">
            <v>-</v>
          </cell>
          <cell r="D206">
            <v>21</v>
          </cell>
          <cell r="E206" t="str">
            <v>Termotanque a gas</v>
          </cell>
        </row>
        <row r="207">
          <cell r="A207" t="str">
            <v>INDEC-CM - 31210-22</v>
          </cell>
          <cell r="B207">
            <v>31210</v>
          </cell>
          <cell r="C207" t="str">
            <v>-</v>
          </cell>
          <cell r="D207">
            <v>22</v>
          </cell>
          <cell r="E207" t="str">
            <v>Tirante  cepillado</v>
          </cell>
        </row>
        <row r="208">
          <cell r="A208" t="str">
            <v>INDEC-CM - 31100-11</v>
          </cell>
          <cell r="B208">
            <v>31100</v>
          </cell>
          <cell r="C208" t="str">
            <v>-</v>
          </cell>
          <cell r="D208">
            <v>11</v>
          </cell>
          <cell r="E208" t="str">
            <v>Tirante  sin cepillar</v>
          </cell>
        </row>
        <row r="209">
          <cell r="A209" t="str">
            <v>INDEC-CM - 46212-53</v>
          </cell>
          <cell r="B209">
            <v>46212</v>
          </cell>
          <cell r="C209" t="str">
            <v>-</v>
          </cell>
          <cell r="D209">
            <v>53</v>
          </cell>
          <cell r="E209" t="str">
            <v>Toma TV</v>
          </cell>
        </row>
        <row r="210">
          <cell r="A210" t="str">
            <v>INDEC-CM - 46212-52</v>
          </cell>
          <cell r="B210">
            <v>46212</v>
          </cell>
          <cell r="C210" t="str">
            <v>-</v>
          </cell>
          <cell r="D210">
            <v>52</v>
          </cell>
          <cell r="E210" t="str">
            <v>Tomacorriente con toma a tierra</v>
          </cell>
        </row>
        <row r="211">
          <cell r="A211" t="str">
            <v>INDEC-CM - 15400-21</v>
          </cell>
          <cell r="B211">
            <v>15400</v>
          </cell>
          <cell r="C211" t="str">
            <v>-</v>
          </cell>
          <cell r="D211">
            <v>21</v>
          </cell>
          <cell r="E211" t="str">
            <v xml:space="preserve">Tosca  </v>
          </cell>
        </row>
        <row r="212">
          <cell r="A212" t="str">
            <v>INDEC-CM - 43240-11</v>
          </cell>
          <cell r="B212">
            <v>43240</v>
          </cell>
          <cell r="C212" t="str">
            <v>-</v>
          </cell>
          <cell r="D212">
            <v>11</v>
          </cell>
          <cell r="E212" t="str">
            <v>Válvula a flotante</v>
          </cell>
        </row>
        <row r="213">
          <cell r="A213" t="str">
            <v>INDEC-CM - 31600-42</v>
          </cell>
          <cell r="B213">
            <v>31600</v>
          </cell>
          <cell r="C213" t="str">
            <v>-</v>
          </cell>
          <cell r="D213">
            <v>42</v>
          </cell>
          <cell r="E213" t="str">
            <v>Ventana corrediza de madera</v>
          </cell>
        </row>
        <row r="214">
          <cell r="A214">
            <v>0</v>
          </cell>
          <cell r="B214">
            <v>0</v>
          </cell>
          <cell r="C214">
            <v>0</v>
          </cell>
          <cell r="D214">
            <v>0</v>
          </cell>
          <cell r="E214">
            <v>0</v>
          </cell>
        </row>
        <row r="215">
          <cell r="A215">
            <v>0</v>
          </cell>
          <cell r="B215">
            <v>0</v>
          </cell>
          <cell r="C215">
            <v>0</v>
          </cell>
          <cell r="D215">
            <v>0</v>
          </cell>
          <cell r="E215">
            <v>0</v>
          </cell>
        </row>
        <row r="216">
          <cell r="A216">
            <v>0</v>
          </cell>
          <cell r="B216">
            <v>0</v>
          </cell>
          <cell r="C216">
            <v>0</v>
          </cell>
          <cell r="D216">
            <v>0</v>
          </cell>
        </row>
        <row r="217">
          <cell r="A217" t="str">
            <v>INDEC-CM - 37550-11</v>
          </cell>
          <cell r="B217">
            <v>37550</v>
          </cell>
          <cell r="C217" t="str">
            <v>-</v>
          </cell>
          <cell r="D217">
            <v>11</v>
          </cell>
          <cell r="E217" t="str">
            <v>Vigueta de hormigón pretensado</v>
          </cell>
        </row>
        <row r="218">
          <cell r="A218" t="str">
            <v>INDEC-CM - 37410-11</v>
          </cell>
          <cell r="B218">
            <v>37410</v>
          </cell>
          <cell r="C218" t="str">
            <v>-</v>
          </cell>
          <cell r="D218">
            <v>11</v>
          </cell>
          <cell r="E218" t="str">
            <v>Yeso blanco</v>
          </cell>
        </row>
        <row r="219">
          <cell r="A219" t="str">
            <v>INDEC-CM - 31210-33</v>
          </cell>
          <cell r="B219">
            <v>31210</v>
          </cell>
          <cell r="C219" t="str">
            <v>-</v>
          </cell>
          <cell r="D219">
            <v>33</v>
          </cell>
          <cell r="E219" t="str">
            <v>Zócalo de madera</v>
          </cell>
        </row>
        <row r="220">
          <cell r="A220" t="str">
            <v>INDEC-CM - 37540-21</v>
          </cell>
          <cell r="B220">
            <v>37540</v>
          </cell>
          <cell r="C220" t="str">
            <v>-</v>
          </cell>
          <cell r="D220">
            <v>21</v>
          </cell>
          <cell r="E220" t="str">
            <v xml:space="preserve">Zócalo granítico             </v>
          </cell>
        </row>
        <row r="223">
          <cell r="A223">
            <v>0</v>
          </cell>
          <cell r="B223" t="str">
            <v>Cuadro 2. Índices del Capítulo Materiales, desagregación inmediata superior disponible</v>
          </cell>
          <cell r="C223">
            <v>0</v>
          </cell>
          <cell r="D223">
            <v>0</v>
          </cell>
          <cell r="E223">
            <v>0</v>
          </cell>
        </row>
        <row r="224">
          <cell r="A224">
            <v>0</v>
          </cell>
          <cell r="B224">
            <v>0</v>
          </cell>
          <cell r="C224">
            <v>0</v>
          </cell>
          <cell r="D224">
            <v>0</v>
          </cell>
          <cell r="E224">
            <v>0</v>
          </cell>
        </row>
        <row r="225">
          <cell r="A225" t="str">
            <v>Codigo Unificado</v>
          </cell>
          <cell r="B225" t="str">
            <v>Código</v>
          </cell>
          <cell r="C225">
            <v>0</v>
          </cell>
          <cell r="D225">
            <v>0</v>
          </cell>
          <cell r="E225" t="str">
            <v>Descripción</v>
          </cell>
        </row>
        <row r="226">
          <cell r="A226">
            <v>0</v>
          </cell>
          <cell r="B226" t="str">
            <v>CPC1</v>
          </cell>
          <cell r="C226">
            <v>0</v>
          </cell>
          <cell r="D226">
            <v>0</v>
          </cell>
          <cell r="E226">
            <v>0</v>
          </cell>
        </row>
        <row r="227">
          <cell r="A227" t="str">
            <v/>
          </cell>
          <cell r="B227">
            <v>0</v>
          </cell>
          <cell r="C227">
            <v>0</v>
          </cell>
          <cell r="D227">
            <v>0</v>
          </cell>
          <cell r="E227">
            <v>0</v>
          </cell>
        </row>
        <row r="228">
          <cell r="A228" t="str">
            <v>INDEC-CM - 37370-0</v>
          </cell>
          <cell r="B228">
            <v>37370</v>
          </cell>
          <cell r="C228" t="str">
            <v>-</v>
          </cell>
          <cell r="D228">
            <v>0</v>
          </cell>
          <cell r="E228" t="str">
            <v>Baldosas y losas para pavimentos, cubos de mosaicos de cerámicos y artículos similares (incluye: Azulejo, Baldosa cerámica esmaltada y Baldosa cerámica roja)</v>
          </cell>
        </row>
        <row r="229">
          <cell r="A229" t="str">
            <v>INDEC-CM - 31600-6</v>
          </cell>
          <cell r="B229">
            <v>31600</v>
          </cell>
          <cell r="C229" t="str">
            <v>-</v>
          </cell>
          <cell r="D229">
            <v>6</v>
          </cell>
          <cell r="E229" t="str">
            <v>Cajonera para placard (incluye: Cajonera para placard de calidad inferior, media y superior)</v>
          </cell>
        </row>
        <row r="230">
          <cell r="A230" t="str">
            <v>INDEC-CM - 41278-0</v>
          </cell>
          <cell r="B230">
            <v>41278</v>
          </cell>
          <cell r="C230" t="str">
            <v>-</v>
          </cell>
          <cell r="D230">
            <v>0</v>
          </cell>
          <cell r="E230" t="str">
            <v>Accesorios para tubos o caños, de hierro o acero (incluye: Codo de hierro negro con revestimiento epoxi de 0,013 m y de 0,025 m, Codo tipo PROSA, Conector de chapa cincada, Curva de hierro fundido, Curva de hierro negro con revestimiento epoxi, Embutido de hierro fundido, Empalme tipo PROSA, Pileta de piso tipo PROSA y Ramal de hierro fundido)</v>
          </cell>
        </row>
        <row r="231">
          <cell r="A231" t="str">
            <v>INDEC-CM - 31600-7</v>
          </cell>
          <cell r="B231">
            <v>31600</v>
          </cell>
          <cell r="C231" t="str">
            <v>-</v>
          </cell>
          <cell r="D231">
            <v>7</v>
          </cell>
          <cell r="E231" t="str">
            <v>Estantes y divisiones para placard (incluye: Estantes y divisiones para placard de calidad inferior, media y superior)</v>
          </cell>
        </row>
        <row r="232">
          <cell r="A232" t="str">
            <v>INDEC-CM - 42120-41/42/51</v>
          </cell>
          <cell r="B232">
            <v>42120</v>
          </cell>
          <cell r="C232" t="str">
            <v>-</v>
          </cell>
          <cell r="D232" t="str">
            <v>41/42/51</v>
          </cell>
          <cell r="E232" t="str">
            <v>Ventana corrediza metálica y ventiluz metálico (incluye: Ventana corrediza metálica, Ventana corrediza metálica con vidrio repartido y Ventiluz metálico)</v>
          </cell>
        </row>
        <row r="235">
          <cell r="A235">
            <v>0</v>
          </cell>
          <cell r="B235" t="str">
            <v>Cuadro 1. Índices del Capítulo Mano de Obra, mayor desagregación disponible</v>
          </cell>
          <cell r="C235">
            <v>0</v>
          </cell>
          <cell r="D235">
            <v>0</v>
          </cell>
          <cell r="E235">
            <v>0</v>
          </cell>
        </row>
        <row r="236">
          <cell r="A236">
            <v>0</v>
          </cell>
          <cell r="D236">
            <v>0</v>
          </cell>
        </row>
        <row r="237">
          <cell r="A237" t="str">
            <v>Codigo Unificado</v>
          </cell>
          <cell r="B237" t="str">
            <v>Código</v>
          </cell>
          <cell r="C237">
            <v>0</v>
          </cell>
          <cell r="D237">
            <v>0</v>
          </cell>
          <cell r="E237" t="str">
            <v>Aperturas</v>
          </cell>
        </row>
        <row r="238">
          <cell r="A238">
            <v>0</v>
          </cell>
          <cell r="B238">
            <v>0</v>
          </cell>
          <cell r="C238">
            <v>0</v>
          </cell>
          <cell r="D238">
            <v>0</v>
          </cell>
          <cell r="E238">
            <v>0</v>
          </cell>
        </row>
        <row r="239">
          <cell r="E239" t="str">
            <v>Mano de obra</v>
          </cell>
        </row>
        <row r="240">
          <cell r="E240">
            <v>0</v>
          </cell>
        </row>
        <row r="241">
          <cell r="A241">
            <v>0</v>
          </cell>
          <cell r="D241">
            <v>0</v>
          </cell>
          <cell r="E241" t="str">
            <v xml:space="preserve">        Mano de obra asalariada</v>
          </cell>
        </row>
        <row r="242">
          <cell r="A242">
            <v>0</v>
          </cell>
          <cell r="D242">
            <v>0</v>
          </cell>
          <cell r="E242">
            <v>0</v>
          </cell>
        </row>
        <row r="243">
          <cell r="B243">
            <v>0</v>
          </cell>
          <cell r="E243" t="str">
            <v>Mano de obra directa (en Albañilería y H. Armado)</v>
          </cell>
        </row>
        <row r="244">
          <cell r="A244" t="str">
            <v>INDEC-MO - 51560-11</v>
          </cell>
          <cell r="B244">
            <v>51560</v>
          </cell>
          <cell r="C244" t="str">
            <v>-</v>
          </cell>
          <cell r="D244">
            <v>11</v>
          </cell>
          <cell r="E244" t="str">
            <v>Oficial especializado</v>
          </cell>
        </row>
        <row r="245">
          <cell r="A245" t="str">
            <v>INDEC-MO - 51560-12</v>
          </cell>
          <cell r="B245">
            <v>51560</v>
          </cell>
          <cell r="C245" t="str">
            <v>-</v>
          </cell>
          <cell r="D245">
            <v>12</v>
          </cell>
          <cell r="E245" t="str">
            <v>Oficial</v>
          </cell>
        </row>
        <row r="246">
          <cell r="A246" t="str">
            <v>INDEC-MO - 51560-13</v>
          </cell>
          <cell r="B246">
            <v>51560</v>
          </cell>
          <cell r="C246" t="str">
            <v>-</v>
          </cell>
          <cell r="D246">
            <v>13</v>
          </cell>
          <cell r="E246" t="str">
            <v>Medio Oficial</v>
          </cell>
        </row>
        <row r="247">
          <cell r="A247" t="str">
            <v>INDEC-MO - 51560-14</v>
          </cell>
          <cell r="B247">
            <v>51560</v>
          </cell>
          <cell r="C247" t="str">
            <v>-</v>
          </cell>
          <cell r="D247">
            <v>14</v>
          </cell>
          <cell r="E247" t="str">
            <v>Ayudante</v>
          </cell>
        </row>
        <row r="248">
          <cell r="A248" t="str">
            <v/>
          </cell>
        </row>
        <row r="249">
          <cell r="A249" t="str">
            <v>INDEC-MO - 51560-32</v>
          </cell>
          <cell r="B249">
            <v>51560</v>
          </cell>
          <cell r="C249" t="str">
            <v>-</v>
          </cell>
          <cell r="D249">
            <v>32</v>
          </cell>
          <cell r="E249" t="str">
            <v xml:space="preserve">Mano de obra indirecta (capataz de primera2) </v>
          </cell>
        </row>
        <row r="250">
          <cell r="A250" t="str">
            <v/>
          </cell>
        </row>
        <row r="251">
          <cell r="A251" t="str">
            <v>INDEC-MO - 81291-1</v>
          </cell>
          <cell r="B251">
            <v>81291</v>
          </cell>
          <cell r="C251" t="str">
            <v>-</v>
          </cell>
          <cell r="D251">
            <v>1</v>
          </cell>
          <cell r="E251" t="str">
            <v>Seguro de Accidentes de Trabajo3</v>
          </cell>
        </row>
        <row r="252">
          <cell r="A252" t="str">
            <v/>
          </cell>
        </row>
        <row r="253">
          <cell r="A253" t="str">
            <v/>
          </cell>
          <cell r="E253" t="str">
            <v xml:space="preserve">         Subcontratos de mano de obra</v>
          </cell>
        </row>
        <row r="254">
          <cell r="A254" t="str">
            <v>INDEC-MO - 51641-1</v>
          </cell>
          <cell r="B254">
            <v>51641</v>
          </cell>
          <cell r="C254" t="str">
            <v>-</v>
          </cell>
          <cell r="D254">
            <v>1</v>
          </cell>
          <cell r="E254" t="str">
            <v>Instalación eléctrica</v>
          </cell>
        </row>
        <row r="255">
          <cell r="A255" t="str">
            <v>INDEC-MO - 51620-1</v>
          </cell>
          <cell r="B255">
            <v>51620</v>
          </cell>
          <cell r="C255" t="str">
            <v>-</v>
          </cell>
          <cell r="D255">
            <v>1</v>
          </cell>
          <cell r="E255" t="str">
            <v xml:space="preserve">Instalación sanitaria </v>
          </cell>
        </row>
        <row r="256">
          <cell r="A256" t="str">
            <v>INDEC-MO - 51690-1</v>
          </cell>
          <cell r="B256">
            <v>51690</v>
          </cell>
          <cell r="C256" t="str">
            <v>-</v>
          </cell>
          <cell r="D256">
            <v>1</v>
          </cell>
          <cell r="E256" t="str">
            <v xml:space="preserve">Instalación contra incendio </v>
          </cell>
        </row>
        <row r="257">
          <cell r="A257" t="str">
            <v>INDEC-MO - 51630-1</v>
          </cell>
          <cell r="B257">
            <v>51630</v>
          </cell>
          <cell r="C257" t="str">
            <v>-</v>
          </cell>
          <cell r="D257">
            <v>1</v>
          </cell>
          <cell r="E257" t="str">
            <v>Instalación de gas</v>
          </cell>
        </row>
        <row r="258">
          <cell r="A258">
            <v>0</v>
          </cell>
          <cell r="B258">
            <v>0</v>
          </cell>
          <cell r="D258">
            <v>0</v>
          </cell>
          <cell r="E258">
            <v>0</v>
          </cell>
        </row>
        <row r="259">
          <cell r="A259" t="str">
            <v>INDEC-MO - 51730-1</v>
          </cell>
          <cell r="B259">
            <v>51730</v>
          </cell>
          <cell r="C259" t="str">
            <v>-</v>
          </cell>
          <cell r="D259">
            <v>1</v>
          </cell>
          <cell r="E259" t="str">
            <v xml:space="preserve">Pintura </v>
          </cell>
        </row>
        <row r="262">
          <cell r="A262">
            <v>0</v>
          </cell>
          <cell r="B262" t="str">
            <v>Cuadro 2. Índices del Capítulo Mano de Obra, desagregación disponible</v>
          </cell>
          <cell r="C262">
            <v>0</v>
          </cell>
          <cell r="D262">
            <v>0</v>
          </cell>
          <cell r="E262">
            <v>0</v>
          </cell>
        </row>
        <row r="263">
          <cell r="A263">
            <v>0</v>
          </cell>
          <cell r="B263">
            <v>0</v>
          </cell>
          <cell r="C263">
            <v>0</v>
          </cell>
          <cell r="D263">
            <v>0</v>
          </cell>
          <cell r="E263">
            <v>0</v>
          </cell>
        </row>
        <row r="264">
          <cell r="A264" t="str">
            <v>Codigo Unificado</v>
          </cell>
          <cell r="B264" t="str">
            <v>Código</v>
          </cell>
          <cell r="C264">
            <v>0</v>
          </cell>
          <cell r="D264">
            <v>0</v>
          </cell>
          <cell r="E264" t="str">
            <v>Aperturas</v>
          </cell>
        </row>
        <row r="265">
          <cell r="A265">
            <v>0</v>
          </cell>
          <cell r="B265">
            <v>0</v>
          </cell>
          <cell r="C265">
            <v>0</v>
          </cell>
          <cell r="D265">
            <v>0</v>
          </cell>
          <cell r="E265">
            <v>0</v>
          </cell>
        </row>
        <row r="266">
          <cell r="A266">
            <v>0</v>
          </cell>
          <cell r="B266">
            <v>0</v>
          </cell>
          <cell r="C266">
            <v>0</v>
          </cell>
          <cell r="D266">
            <v>0</v>
          </cell>
          <cell r="E266">
            <v>0</v>
          </cell>
        </row>
        <row r="267">
          <cell r="A267" t="str">
            <v>INDEC-MO - 51720-1</v>
          </cell>
          <cell r="B267">
            <v>51720</v>
          </cell>
          <cell r="C267" t="str">
            <v>-</v>
          </cell>
          <cell r="D267">
            <v>1</v>
          </cell>
          <cell r="E267" t="str">
            <v>Yesería (incluye: mano de obra de subcontrato de yesería y sus materiales intervinientes para dicho ítem)</v>
          </cell>
        </row>
        <row r="268">
          <cell r="A268">
            <v>0</v>
          </cell>
          <cell r="B268">
            <v>0</v>
          </cell>
          <cell r="C268">
            <v>0</v>
          </cell>
          <cell r="D268">
            <v>0</v>
          </cell>
          <cell r="E268">
            <v>0</v>
          </cell>
        </row>
        <row r="271">
          <cell r="A271">
            <v>0</v>
          </cell>
          <cell r="B271" t="str">
            <v>Índice de precios de equipos para la construcción</v>
          </cell>
          <cell r="C271">
            <v>0</v>
          </cell>
          <cell r="D271">
            <v>0</v>
          </cell>
        </row>
        <row r="273">
          <cell r="A273" t="str">
            <v>Codigo Unificado</v>
          </cell>
          <cell r="B273" t="str">
            <v>Código</v>
          </cell>
          <cell r="C273">
            <v>0</v>
          </cell>
          <cell r="D273">
            <v>0</v>
          </cell>
          <cell r="E273" t="str">
            <v>Concepto</v>
          </cell>
        </row>
        <row r="274">
          <cell r="A274">
            <v>0</v>
          </cell>
          <cell r="B274" t="str">
            <v>CPC1</v>
          </cell>
          <cell r="C274">
            <v>0</v>
          </cell>
          <cell r="D274">
            <v>0</v>
          </cell>
          <cell r="E274">
            <v>0</v>
          </cell>
        </row>
        <row r="275">
          <cell r="E275">
            <v>0</v>
          </cell>
        </row>
        <row r="276">
          <cell r="A276" t="str">
            <v>INDEC-EC - 43520-11</v>
          </cell>
          <cell r="B276">
            <v>43520</v>
          </cell>
          <cell r="C276" t="str">
            <v>-</v>
          </cell>
          <cell r="D276">
            <v>11</v>
          </cell>
          <cell r="E276" t="str">
            <v>Guinche 1200 Kg.</v>
          </cell>
        </row>
        <row r="277">
          <cell r="A277" t="str">
            <v>INDEC-EC - 44440-2</v>
          </cell>
          <cell r="B277">
            <v>44440</v>
          </cell>
          <cell r="C277" t="str">
            <v>-</v>
          </cell>
          <cell r="D277">
            <v>2</v>
          </cell>
          <cell r="E277" t="str">
            <v>Hormigoneras de 130 a 300 litros</v>
          </cell>
        </row>
        <row r="278">
          <cell r="A278" t="str">
            <v>INDEC-EC - 44221-11</v>
          </cell>
          <cell r="B278">
            <v>44221</v>
          </cell>
          <cell r="C278" t="str">
            <v>-</v>
          </cell>
          <cell r="D278">
            <v>11</v>
          </cell>
          <cell r="E278" t="str">
            <v>Mesa de corte de cerámicos</v>
          </cell>
        </row>
        <row r="279">
          <cell r="A279" t="str">
            <v>INDEC-EC - 44221-12</v>
          </cell>
          <cell r="B279">
            <v>44221</v>
          </cell>
          <cell r="C279" t="str">
            <v>-</v>
          </cell>
          <cell r="D279">
            <v>12</v>
          </cell>
          <cell r="E279" t="str">
            <v>Mesa de corte de mosaicos</v>
          </cell>
        </row>
        <row r="280">
          <cell r="A280" t="str">
            <v>INDEC-EC - 43520-21</v>
          </cell>
          <cell r="B280">
            <v>43520</v>
          </cell>
          <cell r="C280" t="str">
            <v>-</v>
          </cell>
          <cell r="D280">
            <v>21</v>
          </cell>
          <cell r="E280" t="str">
            <v>Pluma 300 Kg.</v>
          </cell>
        </row>
        <row r="281">
          <cell r="A281" t="str">
            <v>INDEC-EC - 44231-21</v>
          </cell>
          <cell r="B281">
            <v>44231</v>
          </cell>
          <cell r="C281" t="str">
            <v>-</v>
          </cell>
          <cell r="D281">
            <v>21</v>
          </cell>
          <cell r="E281" t="str">
            <v>Taladro percutor</v>
          </cell>
        </row>
        <row r="282">
          <cell r="A282">
            <v>0</v>
          </cell>
          <cell r="B282">
            <v>0</v>
          </cell>
          <cell r="C282">
            <v>0</v>
          </cell>
          <cell r="D282">
            <v>0</v>
          </cell>
          <cell r="E282">
            <v>0</v>
          </cell>
        </row>
        <row r="283">
          <cell r="A283" t="str">
            <v>INDEC-EC - 44231-11</v>
          </cell>
          <cell r="B283">
            <v>44231</v>
          </cell>
          <cell r="C283" t="str">
            <v>-</v>
          </cell>
          <cell r="D283">
            <v>11</v>
          </cell>
          <cell r="E283" t="str">
            <v>Vibrador a péndulo</v>
          </cell>
        </row>
        <row r="286">
          <cell r="A286">
            <v>0</v>
          </cell>
          <cell r="B286" t="str">
            <v xml:space="preserve">Índice de precios de algunos servicios </v>
          </cell>
          <cell r="C286">
            <v>0</v>
          </cell>
          <cell r="D286">
            <v>0</v>
          </cell>
        </row>
        <row r="288">
          <cell r="A288" t="str">
            <v>Codigo Unificado</v>
          </cell>
          <cell r="B288" t="str">
            <v>Código</v>
          </cell>
          <cell r="C288">
            <v>0</v>
          </cell>
          <cell r="D288">
            <v>0</v>
          </cell>
          <cell r="E288" t="str">
            <v>Servicios de alquiler</v>
          </cell>
        </row>
        <row r="289">
          <cell r="A289">
            <v>0</v>
          </cell>
          <cell r="B289" t="str">
            <v>CPC1</v>
          </cell>
          <cell r="C289">
            <v>0</v>
          </cell>
          <cell r="D289">
            <v>0</v>
          </cell>
          <cell r="E289">
            <v>0</v>
          </cell>
        </row>
        <row r="290">
          <cell r="E290">
            <v>0</v>
          </cell>
        </row>
        <row r="291">
          <cell r="A291" t="str">
            <v>INDEC-SA - 83107-1</v>
          </cell>
          <cell r="B291">
            <v>83107</v>
          </cell>
          <cell r="C291" t="str">
            <v>-</v>
          </cell>
          <cell r="D291">
            <v>1</v>
          </cell>
          <cell r="E291" t="str">
            <v>Andamios</v>
          </cell>
        </row>
        <row r="292">
          <cell r="A292" t="str">
            <v>INDEC-SA - 71240-21</v>
          </cell>
          <cell r="B292">
            <v>71240</v>
          </cell>
          <cell r="C292" t="str">
            <v>-</v>
          </cell>
          <cell r="D292">
            <v>21</v>
          </cell>
          <cell r="E292" t="str">
            <v>Camión con acoplado2</v>
          </cell>
        </row>
        <row r="293">
          <cell r="A293" t="str">
            <v>INDEC-SA - 71240-31</v>
          </cell>
          <cell r="B293">
            <v>71240</v>
          </cell>
          <cell r="C293" t="str">
            <v>-</v>
          </cell>
          <cell r="D293">
            <v>31</v>
          </cell>
          <cell r="E293" t="str">
            <v>Camión playo2</v>
          </cell>
        </row>
        <row r="294">
          <cell r="A294" t="str">
            <v>INDEC-SA - 71240-11</v>
          </cell>
          <cell r="B294">
            <v>71240</v>
          </cell>
          <cell r="C294" t="str">
            <v>-</v>
          </cell>
          <cell r="D294">
            <v>11</v>
          </cell>
          <cell r="E294" t="str">
            <v>Camión volcador</v>
          </cell>
        </row>
        <row r="295">
          <cell r="A295" t="str">
            <v>INDEC-SA - 74110-11</v>
          </cell>
          <cell r="B295">
            <v>74110</v>
          </cell>
          <cell r="C295" t="str">
            <v>-</v>
          </cell>
          <cell r="D295">
            <v>11</v>
          </cell>
          <cell r="E295" t="str">
            <v>Contenedor tipo volquete</v>
          </cell>
        </row>
        <row r="296">
          <cell r="A296" t="str">
            <v>INDEC-SA - 71233-11</v>
          </cell>
          <cell r="B296">
            <v>71233</v>
          </cell>
          <cell r="C296" t="str">
            <v>-</v>
          </cell>
          <cell r="D296">
            <v>11</v>
          </cell>
          <cell r="E296" t="str">
            <v>Camioneta</v>
          </cell>
        </row>
        <row r="297">
          <cell r="A297" t="str">
            <v>INDEC-SA - 51800-11</v>
          </cell>
          <cell r="B297">
            <v>51800</v>
          </cell>
          <cell r="C297" t="str">
            <v>-</v>
          </cell>
          <cell r="D297">
            <v>11</v>
          </cell>
          <cell r="E297" t="str">
            <v>Pala cargadora</v>
          </cell>
        </row>
        <row r="298">
          <cell r="A298" t="str">
            <v>INDEC-SA - 51800-21</v>
          </cell>
          <cell r="B298">
            <v>51800</v>
          </cell>
          <cell r="C298" t="str">
            <v>-</v>
          </cell>
          <cell r="D298">
            <v>21</v>
          </cell>
          <cell r="E298" t="str">
            <v>Retroexcavadora</v>
          </cell>
        </row>
        <row r="301">
          <cell r="A301">
            <v>0</v>
          </cell>
          <cell r="B301" t="str">
            <v>Cuadro 1. Índice de Precios Internos Básicos al por Mayor (IPIB), mayor desagregación disponible</v>
          </cell>
          <cell r="C301">
            <v>0</v>
          </cell>
          <cell r="D301">
            <v>0</v>
          </cell>
          <cell r="E301">
            <v>0</v>
          </cell>
        </row>
        <row r="303">
          <cell r="A303" t="str">
            <v>Codigo Unificado</v>
          </cell>
          <cell r="B303" t="str">
            <v>Código</v>
          </cell>
          <cell r="C303">
            <v>0</v>
          </cell>
          <cell r="D303">
            <v>0</v>
          </cell>
          <cell r="E303" t="str">
            <v>Descripción</v>
          </cell>
        </row>
        <row r="304">
          <cell r="A304">
            <v>0</v>
          </cell>
          <cell r="B304" t="str">
            <v>CPC1</v>
          </cell>
          <cell r="C304">
            <v>0</v>
          </cell>
          <cell r="D304">
            <v>0</v>
          </cell>
          <cell r="E304">
            <v>0</v>
          </cell>
        </row>
        <row r="305">
          <cell r="A305">
            <v>0</v>
          </cell>
          <cell r="B305">
            <v>0</v>
          </cell>
          <cell r="C305">
            <v>0</v>
          </cell>
          <cell r="D305">
            <v>0</v>
          </cell>
          <cell r="E305">
            <v>0</v>
          </cell>
        </row>
        <row r="306">
          <cell r="A306" t="str">
            <v>INDEC-PB - 42120-1</v>
          </cell>
          <cell r="B306">
            <v>42120</v>
          </cell>
          <cell r="C306" t="str">
            <v>-</v>
          </cell>
          <cell r="D306">
            <v>1</v>
          </cell>
          <cell r="E306" t="str">
            <v xml:space="preserve">Aberturas de aluminio                                                  </v>
          </cell>
        </row>
        <row r="307">
          <cell r="A307" t="str">
            <v>INDEC-PB - 42120-2</v>
          </cell>
          <cell r="B307">
            <v>42120</v>
          </cell>
          <cell r="C307" t="str">
            <v>-</v>
          </cell>
          <cell r="D307">
            <v>2</v>
          </cell>
          <cell r="E307" t="str">
            <v xml:space="preserve">Aberturas de chapa de hierro                                           </v>
          </cell>
        </row>
        <row r="308">
          <cell r="A308" t="str">
            <v>INDEC-PB - 37910-1</v>
          </cell>
          <cell r="B308">
            <v>37910</v>
          </cell>
          <cell r="C308" t="str">
            <v>-</v>
          </cell>
          <cell r="D308">
            <v>1</v>
          </cell>
          <cell r="E308" t="str">
            <v xml:space="preserve">Abrasivos                                                              </v>
          </cell>
        </row>
        <row r="309">
          <cell r="A309" t="str">
            <v>INDEC-PB - 42921-4</v>
          </cell>
          <cell r="B309">
            <v>42921</v>
          </cell>
          <cell r="C309" t="str">
            <v>-</v>
          </cell>
          <cell r="D309">
            <v>4</v>
          </cell>
          <cell r="E309" t="str">
            <v xml:space="preserve">Abrazaderas                                                            </v>
          </cell>
        </row>
        <row r="310">
          <cell r="A310" t="str">
            <v>INDEC-PB - 44251-1</v>
          </cell>
          <cell r="B310">
            <v>44251</v>
          </cell>
          <cell r="C310" t="str">
            <v>-</v>
          </cell>
          <cell r="D310">
            <v>1</v>
          </cell>
          <cell r="E310" t="str">
            <v xml:space="preserve">Accesorio para máquinas herramientas                                   </v>
          </cell>
        </row>
        <row r="311">
          <cell r="A311" t="str">
            <v>INDEC-PB - 42922-1</v>
          </cell>
          <cell r="B311">
            <v>42922</v>
          </cell>
          <cell r="C311" t="str">
            <v>-</v>
          </cell>
          <cell r="D311">
            <v>1</v>
          </cell>
          <cell r="E311" t="str">
            <v xml:space="preserve">Accesorios para herramientas                                           </v>
          </cell>
        </row>
        <row r="312">
          <cell r="A312" t="str">
            <v>INDEC-PB - 33380-1</v>
          </cell>
          <cell r="B312">
            <v>33380</v>
          </cell>
          <cell r="C312" t="str">
            <v>-</v>
          </cell>
          <cell r="D312">
            <v>1</v>
          </cell>
          <cell r="E312" t="str">
            <v xml:space="preserve">Aceites lubricantes                                                    </v>
          </cell>
        </row>
        <row r="313">
          <cell r="A313" t="str">
            <v>INDEC-PB - 49229-1</v>
          </cell>
          <cell r="B313">
            <v>49229</v>
          </cell>
          <cell r="C313" t="str">
            <v>-</v>
          </cell>
          <cell r="D313">
            <v>1</v>
          </cell>
          <cell r="E313" t="str">
            <v xml:space="preserve">Acoplados                                                              </v>
          </cell>
        </row>
        <row r="314">
          <cell r="A314" t="str">
            <v>INDEC-PB - 46420-1</v>
          </cell>
          <cell r="B314">
            <v>46420</v>
          </cell>
          <cell r="C314" t="str">
            <v>-</v>
          </cell>
          <cell r="D314">
            <v>1</v>
          </cell>
          <cell r="E314" t="str">
            <v xml:space="preserve">Acumuladores eléctricos                                                </v>
          </cell>
        </row>
        <row r="315">
          <cell r="A315" t="str">
            <v>INDEC-PB - 41263-1</v>
          </cell>
          <cell r="B315">
            <v>41263</v>
          </cell>
          <cell r="C315" t="str">
            <v>-</v>
          </cell>
          <cell r="D315">
            <v>1</v>
          </cell>
          <cell r="E315" t="str">
            <v xml:space="preserve">Alambres de acero                                                      </v>
          </cell>
        </row>
        <row r="316">
          <cell r="A316">
            <v>0</v>
          </cell>
          <cell r="B316">
            <v>0</v>
          </cell>
          <cell r="D316">
            <v>0</v>
          </cell>
          <cell r="E316">
            <v>0</v>
          </cell>
        </row>
        <row r="317">
          <cell r="A317" t="str">
            <v>INDEC-PB - 44216-1</v>
          </cell>
          <cell r="B317">
            <v>44216</v>
          </cell>
          <cell r="C317" t="str">
            <v>-</v>
          </cell>
          <cell r="D317">
            <v>1</v>
          </cell>
          <cell r="E317" t="str">
            <v xml:space="preserve">Amoladoras                                                             </v>
          </cell>
        </row>
        <row r="318">
          <cell r="A318" t="str">
            <v>INDEC-PB - 15400-1</v>
          </cell>
          <cell r="B318">
            <v>15400</v>
          </cell>
          <cell r="C318" t="str">
            <v>-</v>
          </cell>
          <cell r="D318">
            <v>1</v>
          </cell>
          <cell r="E318" t="str">
            <v xml:space="preserve">Arcillas                                                               </v>
          </cell>
        </row>
        <row r="319">
          <cell r="A319" t="str">
            <v>INDEC-PB - 15310-1</v>
          </cell>
          <cell r="B319">
            <v>15310</v>
          </cell>
          <cell r="C319" t="str">
            <v>-</v>
          </cell>
          <cell r="D319">
            <v>1</v>
          </cell>
          <cell r="E319" t="str">
            <v xml:space="preserve">Arenas                                                                 </v>
          </cell>
        </row>
        <row r="320">
          <cell r="A320">
            <v>0</v>
          </cell>
          <cell r="B320">
            <v>0</v>
          </cell>
          <cell r="D320">
            <v>0</v>
          </cell>
          <cell r="E320">
            <v>0</v>
          </cell>
        </row>
        <row r="321">
          <cell r="A321">
            <v>0</v>
          </cell>
          <cell r="B321">
            <v>0</v>
          </cell>
          <cell r="D321">
            <v>0</v>
          </cell>
          <cell r="E321">
            <v>0</v>
          </cell>
        </row>
        <row r="322">
          <cell r="A322" t="str">
            <v>INDEC-PB - 49113-1</v>
          </cell>
          <cell r="B322">
            <v>49113</v>
          </cell>
          <cell r="C322" t="str">
            <v>-</v>
          </cell>
          <cell r="D322">
            <v>1</v>
          </cell>
          <cell r="E322" t="str">
            <v xml:space="preserve">Automóviles                                                            </v>
          </cell>
        </row>
        <row r="323">
          <cell r="A323" t="str">
            <v>INDEC-PB - 36270-1</v>
          </cell>
          <cell r="B323">
            <v>36270</v>
          </cell>
          <cell r="C323" t="str">
            <v>-</v>
          </cell>
          <cell r="D323">
            <v>1</v>
          </cell>
          <cell r="E323" t="str">
            <v xml:space="preserve">Autopartes de goma                                                     </v>
          </cell>
        </row>
        <row r="324">
          <cell r="A324" t="str">
            <v>INDEC-PB - 46539-1</v>
          </cell>
          <cell r="B324">
            <v>46539</v>
          </cell>
          <cell r="C324" t="str">
            <v>-</v>
          </cell>
          <cell r="D324">
            <v>1</v>
          </cell>
          <cell r="E324" t="str">
            <v xml:space="preserve">Balastos                                                               </v>
          </cell>
        </row>
        <row r="325">
          <cell r="A325" t="str">
            <v>INDEC-PB - 37370-1</v>
          </cell>
          <cell r="B325">
            <v>37370</v>
          </cell>
          <cell r="C325" t="str">
            <v>-</v>
          </cell>
          <cell r="D325">
            <v>1</v>
          </cell>
          <cell r="E325" t="str">
            <v xml:space="preserve">Baldosas cerámicas                                                     </v>
          </cell>
        </row>
        <row r="326">
          <cell r="A326" t="str">
            <v>INDEC-PB - 35110-4</v>
          </cell>
          <cell r="B326">
            <v>35110</v>
          </cell>
          <cell r="C326" t="str">
            <v>-</v>
          </cell>
          <cell r="D326">
            <v>4</v>
          </cell>
          <cell r="E326" t="str">
            <v xml:space="preserve">Barnices y protectores para madera                                     </v>
          </cell>
        </row>
        <row r="327">
          <cell r="A327" t="str">
            <v>INDEC-PB - 41261-1</v>
          </cell>
          <cell r="B327">
            <v>41261</v>
          </cell>
          <cell r="C327" t="str">
            <v>-</v>
          </cell>
          <cell r="D327">
            <v>1</v>
          </cell>
          <cell r="E327" t="str">
            <v xml:space="preserve">Barras de hierro y acero                                               </v>
          </cell>
        </row>
        <row r="328">
          <cell r="A328" t="str">
            <v>INDEC-PB - 36490-6</v>
          </cell>
          <cell r="B328">
            <v>36490</v>
          </cell>
          <cell r="C328" t="str">
            <v>-</v>
          </cell>
          <cell r="D328">
            <v>6</v>
          </cell>
          <cell r="E328" t="str">
            <v xml:space="preserve">Bolsas de plástico                                                     </v>
          </cell>
        </row>
        <row r="329">
          <cell r="A329" t="str">
            <v>INDEC-PB - 42944-1</v>
          </cell>
          <cell r="B329">
            <v>42944</v>
          </cell>
          <cell r="C329" t="str">
            <v>-</v>
          </cell>
          <cell r="D329">
            <v>1</v>
          </cell>
          <cell r="E329" t="str">
            <v xml:space="preserve">Bulones                                                                </v>
          </cell>
        </row>
        <row r="330">
          <cell r="A330" t="str">
            <v>INDEC-PB - 42320-1</v>
          </cell>
          <cell r="B330">
            <v>42320</v>
          </cell>
          <cell r="C330" t="str">
            <v>-</v>
          </cell>
          <cell r="D330">
            <v>1</v>
          </cell>
          <cell r="E330" t="str">
            <v xml:space="preserve">Calderas ( de gas y fuel oil)                                                              </v>
          </cell>
        </row>
        <row r="331">
          <cell r="A331" t="str">
            <v>INDEC-PB - 37420-1</v>
          </cell>
          <cell r="B331">
            <v>37420</v>
          </cell>
          <cell r="C331" t="str">
            <v>-</v>
          </cell>
          <cell r="D331">
            <v>1</v>
          </cell>
          <cell r="E331" t="str">
            <v xml:space="preserve">Cales                                                                  </v>
          </cell>
        </row>
        <row r="332">
          <cell r="A332">
            <v>0</v>
          </cell>
          <cell r="B332">
            <v>0</v>
          </cell>
          <cell r="D332">
            <v>0</v>
          </cell>
          <cell r="E332">
            <v>0</v>
          </cell>
        </row>
        <row r="333">
          <cell r="A333">
            <v>0</v>
          </cell>
          <cell r="B333">
            <v>0</v>
          </cell>
          <cell r="D333">
            <v>0</v>
          </cell>
          <cell r="E333">
            <v>0</v>
          </cell>
        </row>
        <row r="334">
          <cell r="A334">
            <v>0</v>
          </cell>
          <cell r="B334">
            <v>0</v>
          </cell>
          <cell r="D334">
            <v>0</v>
          </cell>
          <cell r="E334">
            <v>0</v>
          </cell>
        </row>
        <row r="335">
          <cell r="A335" t="str">
            <v>INDEC-PB - 36320-1</v>
          </cell>
          <cell r="B335">
            <v>36320</v>
          </cell>
          <cell r="C335" t="str">
            <v>-</v>
          </cell>
          <cell r="D335">
            <v>1</v>
          </cell>
          <cell r="E335" t="str">
            <v xml:space="preserve">Caños y tubos de PVC                                                   </v>
          </cell>
        </row>
        <row r="336">
          <cell r="A336" t="str">
            <v>INDEC-PB - 46220-1</v>
          </cell>
          <cell r="B336">
            <v>46220</v>
          </cell>
          <cell r="C336" t="str">
            <v>-</v>
          </cell>
          <cell r="D336">
            <v>1</v>
          </cell>
          <cell r="E336" t="str">
            <v xml:space="preserve">Capacitores electrolíticos                                             </v>
          </cell>
        </row>
        <row r="337">
          <cell r="A337">
            <v>0</v>
          </cell>
          <cell r="B337">
            <v>0</v>
          </cell>
          <cell r="D337">
            <v>0</v>
          </cell>
          <cell r="E337">
            <v>0</v>
          </cell>
        </row>
        <row r="338">
          <cell r="A338" t="str">
            <v>INDEC-PB - 37440-1</v>
          </cell>
          <cell r="B338">
            <v>37440</v>
          </cell>
          <cell r="C338" t="str">
            <v>-</v>
          </cell>
          <cell r="D338">
            <v>1</v>
          </cell>
          <cell r="E338" t="str">
            <v xml:space="preserve">Cemento portland                                                       </v>
          </cell>
        </row>
        <row r="339">
          <cell r="A339" t="str">
            <v>INDEC-PB - 42992-1</v>
          </cell>
          <cell r="B339">
            <v>42992</v>
          </cell>
          <cell r="C339" t="str">
            <v>-</v>
          </cell>
          <cell r="D339">
            <v>1</v>
          </cell>
          <cell r="E339" t="str">
            <v xml:space="preserve">Cerraduras                                                             </v>
          </cell>
        </row>
        <row r="340">
          <cell r="A340" t="str">
            <v>INDEC-PB - 42999-2</v>
          </cell>
          <cell r="B340">
            <v>42999</v>
          </cell>
          <cell r="C340" t="str">
            <v>-</v>
          </cell>
          <cell r="D340">
            <v>2</v>
          </cell>
          <cell r="E340" t="str">
            <v xml:space="preserve">Chapas metálicas                                                       </v>
          </cell>
        </row>
        <row r="341">
          <cell r="A341" t="str">
            <v>INDEC-PB - 42944-2</v>
          </cell>
          <cell r="B341">
            <v>42944</v>
          </cell>
          <cell r="C341" t="str">
            <v>-</v>
          </cell>
          <cell r="D341">
            <v>2</v>
          </cell>
          <cell r="E341" t="str">
            <v xml:space="preserve">Clavos                                                                 </v>
          </cell>
        </row>
        <row r="342">
          <cell r="A342" t="str">
            <v>INDEC-PB - 43230-1</v>
          </cell>
          <cell r="B342">
            <v>43230</v>
          </cell>
          <cell r="C342" t="str">
            <v>-</v>
          </cell>
          <cell r="D342">
            <v>1</v>
          </cell>
          <cell r="E342" t="str">
            <v xml:space="preserve">Compresores y sus repuestos                                            </v>
          </cell>
        </row>
        <row r="343">
          <cell r="A343" t="str">
            <v>INDEC-PB - 46340-1</v>
          </cell>
          <cell r="B343">
            <v>46340</v>
          </cell>
          <cell r="C343" t="str">
            <v>-</v>
          </cell>
          <cell r="D343">
            <v>1</v>
          </cell>
          <cell r="E343" t="str">
            <v xml:space="preserve">Conductores eléctricos                                                 </v>
          </cell>
        </row>
        <row r="344">
          <cell r="A344">
            <v>0</v>
          </cell>
          <cell r="B344">
            <v>0</v>
          </cell>
          <cell r="D344">
            <v>0</v>
          </cell>
          <cell r="E344">
            <v>0</v>
          </cell>
        </row>
        <row r="345">
          <cell r="A345" t="str">
            <v>INDEC-PB - 42190-2</v>
          </cell>
          <cell r="B345">
            <v>42190</v>
          </cell>
          <cell r="C345" t="str">
            <v>-</v>
          </cell>
          <cell r="D345">
            <v>2</v>
          </cell>
          <cell r="E345" t="str">
            <v xml:space="preserve">Cortinas de aluminio                                                   </v>
          </cell>
        </row>
        <row r="346">
          <cell r="A346" t="str">
            <v>INDEC-PB - 36990-2</v>
          </cell>
          <cell r="B346">
            <v>36990</v>
          </cell>
          <cell r="C346" t="str">
            <v>-</v>
          </cell>
          <cell r="D346">
            <v>2</v>
          </cell>
          <cell r="E346" t="str">
            <v xml:space="preserve">Cortinas de enrrollar de PVC                                           </v>
          </cell>
        </row>
        <row r="347">
          <cell r="A347">
            <v>0</v>
          </cell>
          <cell r="B347">
            <v>0</v>
          </cell>
          <cell r="D347">
            <v>0</v>
          </cell>
          <cell r="E347">
            <v>0</v>
          </cell>
        </row>
        <row r="348">
          <cell r="A348" t="str">
            <v>INDEC-PB - 32600-1</v>
          </cell>
          <cell r="B348">
            <v>32600</v>
          </cell>
          <cell r="C348" t="str">
            <v>-</v>
          </cell>
          <cell r="D348">
            <v>1</v>
          </cell>
          <cell r="E348" t="str">
            <v xml:space="preserve">Cuadernos y blocks                                                     </v>
          </cell>
        </row>
        <row r="349">
          <cell r="A349" t="str">
            <v>INDEC-PB - 36111-3</v>
          </cell>
          <cell r="B349">
            <v>36111</v>
          </cell>
          <cell r="C349" t="str">
            <v>-</v>
          </cell>
          <cell r="D349">
            <v>3</v>
          </cell>
          <cell r="E349" t="str">
            <v xml:space="preserve">Cubiertas agrícolas                                                    </v>
          </cell>
        </row>
        <row r="350">
          <cell r="A350" t="str">
            <v>INDEC-PB - 36111-2</v>
          </cell>
          <cell r="B350">
            <v>36111</v>
          </cell>
          <cell r="C350" t="str">
            <v>-</v>
          </cell>
          <cell r="D350">
            <v>2</v>
          </cell>
          <cell r="E350" t="str">
            <v xml:space="preserve">Cubiertas convencionales                                               </v>
          </cell>
        </row>
        <row r="351">
          <cell r="A351" t="str">
            <v>INDEC-PB - 36111-1</v>
          </cell>
          <cell r="B351">
            <v>36111</v>
          </cell>
          <cell r="C351" t="str">
            <v>-</v>
          </cell>
          <cell r="D351">
            <v>1</v>
          </cell>
          <cell r="E351" t="str">
            <v xml:space="preserve">Cubiertas radiales                                                     </v>
          </cell>
        </row>
        <row r="352">
          <cell r="A352" t="str">
            <v>INDEC-PB - 42921-1</v>
          </cell>
          <cell r="B352">
            <v>42921</v>
          </cell>
          <cell r="C352" t="str">
            <v>-</v>
          </cell>
          <cell r="D352">
            <v>1</v>
          </cell>
          <cell r="E352" t="str">
            <v xml:space="preserve">Cucharas de albañil                                                    </v>
          </cell>
        </row>
        <row r="353">
          <cell r="A353">
            <v>0</v>
          </cell>
          <cell r="B353">
            <v>0</v>
          </cell>
          <cell r="D353">
            <v>0</v>
          </cell>
          <cell r="E353">
            <v>0</v>
          </cell>
        </row>
        <row r="354">
          <cell r="A354" t="str">
            <v>INDEC-PB - 49129-1</v>
          </cell>
          <cell r="B354">
            <v>49129</v>
          </cell>
          <cell r="C354" t="str">
            <v>-</v>
          </cell>
          <cell r="D354">
            <v>1</v>
          </cell>
          <cell r="E354" t="str">
            <v xml:space="preserve">Elásticos para autos                                                   </v>
          </cell>
        </row>
        <row r="355">
          <cell r="A355" t="str">
            <v>INDEC-PB - 43220-1</v>
          </cell>
          <cell r="B355">
            <v>43220</v>
          </cell>
          <cell r="C355" t="str">
            <v>-</v>
          </cell>
          <cell r="D355">
            <v>1</v>
          </cell>
          <cell r="E355" t="str">
            <v xml:space="preserve">Electrobombas                                                          </v>
          </cell>
        </row>
        <row r="356">
          <cell r="A356" t="str">
            <v>INDEC-PB - 35110-1</v>
          </cell>
          <cell r="B356">
            <v>35110</v>
          </cell>
          <cell r="C356" t="str">
            <v>-</v>
          </cell>
          <cell r="D356">
            <v>1</v>
          </cell>
          <cell r="E356" t="str">
            <v xml:space="preserve">Enduído para paredes                                                   </v>
          </cell>
        </row>
        <row r="357">
          <cell r="A357" t="str">
            <v>INDEC-PB - 17100-1</v>
          </cell>
          <cell r="B357">
            <v>17100</v>
          </cell>
          <cell r="C357" t="str">
            <v>-</v>
          </cell>
          <cell r="D357">
            <v>1</v>
          </cell>
          <cell r="E357" t="str">
            <v xml:space="preserve">Energía eléctrica                                                      </v>
          </cell>
        </row>
        <row r="358">
          <cell r="A358" t="str">
            <v>INDEC-PB - 49129-3</v>
          </cell>
          <cell r="B358">
            <v>49129</v>
          </cell>
          <cell r="C358" t="str">
            <v>-</v>
          </cell>
          <cell r="D358">
            <v>3</v>
          </cell>
          <cell r="E358" t="str">
            <v xml:space="preserve">Equipos de transmisión                                                 </v>
          </cell>
        </row>
        <row r="359">
          <cell r="A359" t="str">
            <v>INDEC-PB - 35110-2</v>
          </cell>
          <cell r="B359">
            <v>35110</v>
          </cell>
          <cell r="C359" t="str">
            <v>-</v>
          </cell>
          <cell r="D359">
            <v>2</v>
          </cell>
          <cell r="E359" t="str">
            <v xml:space="preserve">Esmaltes sintéticos                                                    </v>
          </cell>
        </row>
        <row r="360">
          <cell r="A360" t="str">
            <v>INDEC-PB - 37129-1</v>
          </cell>
          <cell r="B360">
            <v>37129</v>
          </cell>
          <cell r="C360" t="str">
            <v>-</v>
          </cell>
          <cell r="D360">
            <v>1</v>
          </cell>
          <cell r="E360" t="str">
            <v xml:space="preserve">Fibras minerales                                                       </v>
          </cell>
        </row>
        <row r="361">
          <cell r="A361" t="str">
            <v>INDEC-PB - 36490-4</v>
          </cell>
          <cell r="B361">
            <v>36490</v>
          </cell>
          <cell r="C361" t="str">
            <v>-</v>
          </cell>
          <cell r="D361">
            <v>4</v>
          </cell>
          <cell r="E361" t="str">
            <v xml:space="preserve">Film de polietileno                                                    </v>
          </cell>
        </row>
        <row r="362">
          <cell r="A362" t="str">
            <v>INDEC-PB - 33370-1</v>
          </cell>
          <cell r="B362">
            <v>33370</v>
          </cell>
          <cell r="C362" t="str">
            <v>-</v>
          </cell>
          <cell r="D362">
            <v>1</v>
          </cell>
          <cell r="E362" t="str">
            <v xml:space="preserve">Fuel oil                                                               </v>
          </cell>
        </row>
        <row r="363">
          <cell r="A363" t="str">
            <v>INDEC-PB - 12020-1</v>
          </cell>
          <cell r="B363">
            <v>12020</v>
          </cell>
          <cell r="C363" t="str">
            <v>-</v>
          </cell>
          <cell r="D363">
            <v>1</v>
          </cell>
          <cell r="E363" t="str">
            <v xml:space="preserve">Gas                                                                    </v>
          </cell>
        </row>
        <row r="364">
          <cell r="A364" t="str">
            <v>INDEC-PB - 33360-1</v>
          </cell>
          <cell r="B364">
            <v>33360</v>
          </cell>
          <cell r="C364" t="str">
            <v>-</v>
          </cell>
          <cell r="D364">
            <v>1</v>
          </cell>
          <cell r="E364" t="str">
            <v xml:space="preserve">Gas oil                                                                </v>
          </cell>
        </row>
        <row r="365">
          <cell r="A365" t="str">
            <v>INDEC-PB - 33410-1</v>
          </cell>
          <cell r="B365">
            <v>33410</v>
          </cell>
          <cell r="C365" t="str">
            <v>-</v>
          </cell>
          <cell r="D365">
            <v>1</v>
          </cell>
          <cell r="E365" t="str">
            <v xml:space="preserve">Gases de refinería (Butano. Propano)                                                     </v>
          </cell>
        </row>
        <row r="366">
          <cell r="A366" t="str">
            <v>INDEC-PB - 42911-1</v>
          </cell>
          <cell r="B366">
            <v>42911</v>
          </cell>
          <cell r="C366" t="str">
            <v>-</v>
          </cell>
          <cell r="D366">
            <v>1</v>
          </cell>
          <cell r="E366" t="str">
            <v xml:space="preserve">Grifería                                                               </v>
          </cell>
        </row>
        <row r="367">
          <cell r="A367" t="str">
            <v>INDEC-PB - 46113-1</v>
          </cell>
          <cell r="B367">
            <v>46113</v>
          </cell>
          <cell r="C367" t="str">
            <v>-</v>
          </cell>
          <cell r="D367">
            <v>1</v>
          </cell>
          <cell r="E367" t="str">
            <v xml:space="preserve">Grupos electrógenos                                                    </v>
          </cell>
        </row>
        <row r="368">
          <cell r="A368" t="str">
            <v>INDEC-PB - 42921-2</v>
          </cell>
          <cell r="B368">
            <v>42921</v>
          </cell>
          <cell r="C368" t="str">
            <v>-</v>
          </cell>
          <cell r="D368">
            <v>2</v>
          </cell>
          <cell r="E368" t="str">
            <v xml:space="preserve">Herramientas de mano                                                   </v>
          </cell>
        </row>
        <row r="369">
          <cell r="A369" t="str">
            <v>INDEC-PB - 37990-1</v>
          </cell>
          <cell r="B369">
            <v>37990</v>
          </cell>
          <cell r="C369" t="str">
            <v>-</v>
          </cell>
          <cell r="D369">
            <v>1</v>
          </cell>
          <cell r="E369" t="str">
            <v xml:space="preserve">Hidrófugos                                                             </v>
          </cell>
        </row>
        <row r="370">
          <cell r="A370" t="str">
            <v>INDEC-PB - 41242-1</v>
          </cell>
          <cell r="B370">
            <v>41242</v>
          </cell>
          <cell r="C370" t="str">
            <v>-</v>
          </cell>
          <cell r="D370">
            <v>1</v>
          </cell>
          <cell r="E370" t="str">
            <v xml:space="preserve">Hierros redondos                                                       </v>
          </cell>
        </row>
        <row r="371">
          <cell r="A371" t="str">
            <v>INDEC-PB - 37510-1</v>
          </cell>
          <cell r="B371">
            <v>37510</v>
          </cell>
          <cell r="C371" t="str">
            <v>-</v>
          </cell>
          <cell r="D371">
            <v>1</v>
          </cell>
          <cell r="E371" t="str">
            <v xml:space="preserve">Hormigón                                                               </v>
          </cell>
        </row>
        <row r="372">
          <cell r="A372" t="str">
            <v>INDEC-PB - 44440-1</v>
          </cell>
          <cell r="B372">
            <v>44440</v>
          </cell>
          <cell r="C372" t="str">
            <v>-</v>
          </cell>
          <cell r="D372">
            <v>1</v>
          </cell>
          <cell r="E372" t="str">
            <v xml:space="preserve">Hormigoneras                                                           </v>
          </cell>
        </row>
        <row r="373">
          <cell r="A373" t="str">
            <v>INDEC-PB - 35110-5</v>
          </cell>
          <cell r="B373">
            <v>35110</v>
          </cell>
          <cell r="C373" t="str">
            <v>-</v>
          </cell>
          <cell r="D373">
            <v>5</v>
          </cell>
          <cell r="E373" t="str">
            <v xml:space="preserve">Impermeabilizantes                                                     </v>
          </cell>
        </row>
        <row r="374">
          <cell r="A374" t="str">
            <v>INDEC-PB - 46212-1</v>
          </cell>
          <cell r="B374">
            <v>46212</v>
          </cell>
          <cell r="C374" t="str">
            <v>-</v>
          </cell>
          <cell r="D374">
            <v>1</v>
          </cell>
          <cell r="E374" t="str">
            <v xml:space="preserve">Interruptores eléctricos                                               </v>
          </cell>
        </row>
        <row r="375">
          <cell r="A375">
            <v>0</v>
          </cell>
          <cell r="B375">
            <v>0</v>
          </cell>
          <cell r="D375">
            <v>0</v>
          </cell>
          <cell r="E375">
            <v>0</v>
          </cell>
        </row>
        <row r="376">
          <cell r="A376" t="str">
            <v>INDEC-PB - 37350-1</v>
          </cell>
          <cell r="B376">
            <v>37350</v>
          </cell>
          <cell r="C376" t="str">
            <v>-</v>
          </cell>
          <cell r="D376">
            <v>1</v>
          </cell>
          <cell r="E376" t="str">
            <v xml:space="preserve">Ladrillos huecos                                                       </v>
          </cell>
        </row>
        <row r="377">
          <cell r="A377" t="str">
            <v>INDEC-PB - 37320-1</v>
          </cell>
          <cell r="B377">
            <v>37320</v>
          </cell>
          <cell r="C377" t="str">
            <v>-</v>
          </cell>
          <cell r="D377">
            <v>1</v>
          </cell>
          <cell r="E377" t="str">
            <v xml:space="preserve">Ladrillos refractarios                                                 </v>
          </cell>
        </row>
        <row r="378">
          <cell r="A378" t="str">
            <v>INDEC-PB - 41532-11</v>
          </cell>
          <cell r="B378">
            <v>41532</v>
          </cell>
          <cell r="C378" t="str">
            <v>-</v>
          </cell>
          <cell r="D378">
            <v>11</v>
          </cell>
          <cell r="E378" t="str">
            <v xml:space="preserve">Lingotes de aluminio y sus aleaciones                       </v>
          </cell>
        </row>
        <row r="379">
          <cell r="A379" t="str">
            <v>INDEC-PB - 41532-1</v>
          </cell>
          <cell r="B379">
            <v>41532</v>
          </cell>
          <cell r="C379" t="str">
            <v>-</v>
          </cell>
          <cell r="D379">
            <v>1</v>
          </cell>
          <cell r="E379" t="str">
            <v xml:space="preserve">Lingotes y perfiles de aluminio y sus aleaciones                       </v>
          </cell>
        </row>
        <row r="380">
          <cell r="A380" t="str">
            <v>INDEC-PB - 31430-1</v>
          </cell>
          <cell r="B380">
            <v>31430</v>
          </cell>
          <cell r="C380" t="str">
            <v>-</v>
          </cell>
          <cell r="D380">
            <v>1</v>
          </cell>
          <cell r="E380" t="str">
            <v xml:space="preserve">Maderas aglomeradas                                                    </v>
          </cell>
        </row>
        <row r="381">
          <cell r="A381" t="str">
            <v>INDEC-PB - 31100-1</v>
          </cell>
          <cell r="B381">
            <v>31100</v>
          </cell>
          <cell r="C381" t="str">
            <v>-</v>
          </cell>
          <cell r="D381">
            <v>1</v>
          </cell>
          <cell r="E381" t="str">
            <v xml:space="preserve">Maderas aserradas                                                      </v>
          </cell>
        </row>
        <row r="382">
          <cell r="A382" t="str">
            <v>INDEC-PB - 31420-1</v>
          </cell>
          <cell r="B382">
            <v>31420</v>
          </cell>
          <cell r="C382" t="str">
            <v>-</v>
          </cell>
          <cell r="D382">
            <v>1</v>
          </cell>
          <cell r="E382" t="str">
            <v xml:space="preserve">Maderas terciadas fenólicas                                            </v>
          </cell>
        </row>
        <row r="383">
          <cell r="A383" t="str">
            <v>INDEC-PB - 31420-2</v>
          </cell>
          <cell r="B383">
            <v>31420</v>
          </cell>
          <cell r="C383" t="str">
            <v>-</v>
          </cell>
          <cell r="D383">
            <v>2</v>
          </cell>
          <cell r="E383" t="str">
            <v xml:space="preserve">Maderas terciadas no fenólicas                                         </v>
          </cell>
        </row>
        <row r="384">
          <cell r="A384">
            <v>0</v>
          </cell>
          <cell r="B384">
            <v>0</v>
          </cell>
          <cell r="D384">
            <v>0</v>
          </cell>
          <cell r="E384">
            <v>0</v>
          </cell>
        </row>
        <row r="385">
          <cell r="A385">
            <v>0</v>
          </cell>
          <cell r="B385">
            <v>0</v>
          </cell>
          <cell r="D385">
            <v>0</v>
          </cell>
          <cell r="E385">
            <v>0</v>
          </cell>
        </row>
        <row r="386">
          <cell r="A386" t="str">
            <v>INDEC-PB - 44430-1</v>
          </cell>
          <cell r="B386">
            <v>44430</v>
          </cell>
          <cell r="C386" t="str">
            <v>-</v>
          </cell>
          <cell r="D386">
            <v>1</v>
          </cell>
          <cell r="E386" t="str">
            <v xml:space="preserve">Máquinas viales no autopropulsadas                                     </v>
          </cell>
        </row>
        <row r="387">
          <cell r="A387" t="str">
            <v>INDEC-PB - 37930-1</v>
          </cell>
          <cell r="B387">
            <v>37930</v>
          </cell>
          <cell r="C387" t="str">
            <v>-</v>
          </cell>
          <cell r="D387">
            <v>1</v>
          </cell>
          <cell r="E387" t="str">
            <v xml:space="preserve">Membranas asfálticas                                                   </v>
          </cell>
        </row>
        <row r="388">
          <cell r="A388" t="str">
            <v>INDEC-PB - 37330-1</v>
          </cell>
          <cell r="B388">
            <v>37330</v>
          </cell>
          <cell r="C388" t="str">
            <v>-</v>
          </cell>
          <cell r="D388">
            <v>1</v>
          </cell>
          <cell r="E388" t="str">
            <v xml:space="preserve">Morteros refractarios                                                  </v>
          </cell>
        </row>
        <row r="389">
          <cell r="A389" t="str">
            <v>INDEC-PB - 37540-1</v>
          </cell>
          <cell r="B389">
            <v>37540</v>
          </cell>
          <cell r="C389" t="str">
            <v>-</v>
          </cell>
          <cell r="D389">
            <v>1</v>
          </cell>
          <cell r="E389" t="str">
            <v xml:space="preserve">Mosaicos                                                               </v>
          </cell>
        </row>
        <row r="390">
          <cell r="A390" t="str">
            <v>INDEC-PB - 43121-1</v>
          </cell>
          <cell r="B390">
            <v>43121</v>
          </cell>
          <cell r="C390" t="str">
            <v>-</v>
          </cell>
          <cell r="D390">
            <v>1</v>
          </cell>
          <cell r="E390" t="str">
            <v xml:space="preserve">Motores a explosión de uso industrial                                  </v>
          </cell>
        </row>
        <row r="391">
          <cell r="A391" t="str">
            <v>INDEC-PB - 46112-1</v>
          </cell>
          <cell r="B391">
            <v>46112</v>
          </cell>
          <cell r="C391" t="str">
            <v>-</v>
          </cell>
          <cell r="D391">
            <v>1</v>
          </cell>
          <cell r="E391" t="str">
            <v xml:space="preserve">Motores eléctricos                                                     </v>
          </cell>
        </row>
        <row r="392">
          <cell r="A392">
            <v>0</v>
          </cell>
          <cell r="B392">
            <v>0</v>
          </cell>
          <cell r="D392">
            <v>0</v>
          </cell>
          <cell r="E392">
            <v>0</v>
          </cell>
        </row>
        <row r="393">
          <cell r="A393" t="str">
            <v>INDEC-PB - 49911-1</v>
          </cell>
          <cell r="B393">
            <v>49911</v>
          </cell>
          <cell r="C393" t="str">
            <v>-</v>
          </cell>
          <cell r="D393">
            <v>1</v>
          </cell>
          <cell r="E393" t="str">
            <v xml:space="preserve">Motos                                                                  </v>
          </cell>
        </row>
        <row r="394">
          <cell r="A394" t="str">
            <v>INDEC-PB - 33310-1</v>
          </cell>
          <cell r="B394">
            <v>33310</v>
          </cell>
          <cell r="C394" t="str">
            <v>-</v>
          </cell>
          <cell r="D394">
            <v>1</v>
          </cell>
          <cell r="E394" t="str">
            <v xml:space="preserve">Naftas                                                                 </v>
          </cell>
        </row>
        <row r="395">
          <cell r="A395" t="str">
            <v>INDEC-PB - 32129-1</v>
          </cell>
          <cell r="B395">
            <v>32129</v>
          </cell>
          <cell r="C395" t="str">
            <v>-</v>
          </cell>
          <cell r="D395">
            <v>1</v>
          </cell>
          <cell r="E395" t="str">
            <v xml:space="preserve">Papel obra                                                             </v>
          </cell>
        </row>
        <row r="396">
          <cell r="A396" t="str">
            <v>INDEC-PB - 37990-2</v>
          </cell>
          <cell r="B396">
            <v>37990</v>
          </cell>
          <cell r="C396" t="str">
            <v>-</v>
          </cell>
          <cell r="D396">
            <v>2</v>
          </cell>
          <cell r="E396" t="str">
            <v xml:space="preserve">Pegamentos para revestimientos                                         </v>
          </cell>
        </row>
        <row r="397">
          <cell r="A397" t="str">
            <v>INDEC-PB - 41251-1</v>
          </cell>
          <cell r="B397">
            <v>41251</v>
          </cell>
          <cell r="C397" t="str">
            <v>-</v>
          </cell>
          <cell r="D397">
            <v>1</v>
          </cell>
          <cell r="E397" t="str">
            <v xml:space="preserve">Perfiles de hierro                                                     </v>
          </cell>
        </row>
        <row r="398">
          <cell r="A398" t="str">
            <v>INDEC-PB - 12010-1</v>
          </cell>
          <cell r="B398">
            <v>12010</v>
          </cell>
          <cell r="C398" t="str">
            <v>-</v>
          </cell>
          <cell r="D398">
            <v>1</v>
          </cell>
          <cell r="E398" t="str">
            <v xml:space="preserve">Petróleo crudo                                                         </v>
          </cell>
        </row>
        <row r="399">
          <cell r="A399" t="str">
            <v>INDEC-PB - 15320-1</v>
          </cell>
          <cell r="B399">
            <v>15320</v>
          </cell>
          <cell r="C399" t="str">
            <v>-</v>
          </cell>
          <cell r="D399">
            <v>1</v>
          </cell>
          <cell r="E399" t="str">
            <v xml:space="preserve">Piedras                                                                </v>
          </cell>
        </row>
        <row r="400">
          <cell r="A400" t="str">
            <v>INDEC-PB - 41116-1</v>
          </cell>
          <cell r="B400">
            <v>41116</v>
          </cell>
          <cell r="C400" t="str">
            <v>-</v>
          </cell>
          <cell r="D400">
            <v>1</v>
          </cell>
          <cell r="E400" t="str">
            <v xml:space="preserve">Piezas fundidas                                                         </v>
          </cell>
        </row>
        <row r="401">
          <cell r="A401" t="str">
            <v>INDEC-PB - 42999-1</v>
          </cell>
          <cell r="B401">
            <v>42999</v>
          </cell>
          <cell r="C401" t="str">
            <v>-</v>
          </cell>
          <cell r="D401">
            <v>1</v>
          </cell>
          <cell r="E401" t="str">
            <v xml:space="preserve">Piletas y mesadas de acero inoxidable                                  </v>
          </cell>
        </row>
        <row r="402">
          <cell r="A402" t="str">
            <v>INDEC-PB - 35110-3</v>
          </cell>
          <cell r="B402">
            <v>35110</v>
          </cell>
          <cell r="C402" t="str">
            <v>-</v>
          </cell>
          <cell r="D402">
            <v>3</v>
          </cell>
          <cell r="E402" t="str">
            <v xml:space="preserve">Pinturas al látex                                                      </v>
          </cell>
        </row>
        <row r="403">
          <cell r="A403" t="str">
            <v>INDEC-PB - 34740-6</v>
          </cell>
          <cell r="B403">
            <v>34740</v>
          </cell>
          <cell r="C403" t="str">
            <v>-</v>
          </cell>
          <cell r="D403">
            <v>6</v>
          </cell>
          <cell r="E403" t="str">
            <v>Plastificantes</v>
          </cell>
        </row>
        <row r="404">
          <cell r="A404" t="str">
            <v>INDEC-PB - 34730-1</v>
          </cell>
          <cell r="B404">
            <v>34730</v>
          </cell>
          <cell r="C404" t="str">
            <v>-</v>
          </cell>
          <cell r="D404">
            <v>1</v>
          </cell>
          <cell r="E404" t="str">
            <v xml:space="preserve">Polímeros del cloruro de vinilo                                        </v>
          </cell>
        </row>
        <row r="405">
          <cell r="A405">
            <v>0</v>
          </cell>
          <cell r="B405">
            <v>0</v>
          </cell>
          <cell r="D405">
            <v>0</v>
          </cell>
          <cell r="E405">
            <v>0</v>
          </cell>
        </row>
        <row r="406">
          <cell r="A406" t="str">
            <v>INDEC-PB - 34710-1</v>
          </cell>
          <cell r="B406">
            <v>34710</v>
          </cell>
          <cell r="C406" t="str">
            <v>-</v>
          </cell>
          <cell r="D406">
            <v>1</v>
          </cell>
          <cell r="E406" t="str">
            <v xml:space="preserve">Polímeros del etileno                                                  </v>
          </cell>
        </row>
        <row r="407">
          <cell r="A407" t="str">
            <v>INDEC-PB - 41530-1</v>
          </cell>
          <cell r="B407">
            <v>41530</v>
          </cell>
          <cell r="C407" t="str">
            <v>-</v>
          </cell>
          <cell r="D407">
            <v>1</v>
          </cell>
          <cell r="E407" t="str">
            <v xml:space="preserve">Productos básicos de aluminio                                  </v>
          </cell>
        </row>
        <row r="408">
          <cell r="A408" t="str">
            <v>INDEC-PB - 41510-1</v>
          </cell>
          <cell r="B408">
            <v>41510</v>
          </cell>
          <cell r="C408" t="str">
            <v>-</v>
          </cell>
          <cell r="D408">
            <v>1</v>
          </cell>
          <cell r="E408" t="str">
            <v xml:space="preserve">Productos básicos de cobre y latón                                     </v>
          </cell>
        </row>
        <row r="409">
          <cell r="A409" t="str">
            <v>INDEC-PB - 31600-2</v>
          </cell>
          <cell r="B409">
            <v>31600</v>
          </cell>
          <cell r="C409" t="str">
            <v>-</v>
          </cell>
          <cell r="D409">
            <v>2</v>
          </cell>
          <cell r="E409" t="str">
            <v xml:space="preserve">Puertas placa                                                          </v>
          </cell>
        </row>
        <row r="410">
          <cell r="A410" t="str">
            <v>INDEC-PB - 49129-2</v>
          </cell>
          <cell r="B410">
            <v>49129</v>
          </cell>
          <cell r="C410" t="str">
            <v>-</v>
          </cell>
          <cell r="D410">
            <v>2</v>
          </cell>
          <cell r="E410" t="str">
            <v xml:space="preserve">Radiadores                                                             </v>
          </cell>
        </row>
        <row r="411">
          <cell r="A411" t="str">
            <v>INDEC-PB - 34740-1</v>
          </cell>
          <cell r="B411">
            <v>34740</v>
          </cell>
          <cell r="C411" t="str">
            <v>-</v>
          </cell>
          <cell r="D411">
            <v>1</v>
          </cell>
          <cell r="E411" t="str">
            <v xml:space="preserve">Resinas plásticas                                                      </v>
          </cell>
        </row>
        <row r="412">
          <cell r="A412">
            <v>0</v>
          </cell>
          <cell r="B412">
            <v>0</v>
          </cell>
          <cell r="D412">
            <v>0</v>
          </cell>
          <cell r="E412">
            <v>0</v>
          </cell>
        </row>
        <row r="413">
          <cell r="A413" t="str">
            <v>INDEC-PB - 44240-1</v>
          </cell>
          <cell r="B413">
            <v>44240</v>
          </cell>
          <cell r="C413" t="str">
            <v>-</v>
          </cell>
          <cell r="D413">
            <v>1</v>
          </cell>
          <cell r="E413" t="str">
            <v xml:space="preserve">Soldadoras eléctricas                                                  </v>
          </cell>
        </row>
        <row r="414">
          <cell r="A414" t="str">
            <v>INDEC-PB - 33500-1</v>
          </cell>
          <cell r="B414">
            <v>33500</v>
          </cell>
          <cell r="C414" t="str">
            <v>-</v>
          </cell>
          <cell r="D414">
            <v>1</v>
          </cell>
          <cell r="E414" t="str">
            <v xml:space="preserve">Subproductos de refinería (Coke. Parafina)                                              </v>
          </cell>
        </row>
        <row r="415">
          <cell r="A415" t="str">
            <v>INDEC-PB - 44214-1</v>
          </cell>
          <cell r="B415">
            <v>44214</v>
          </cell>
          <cell r="C415" t="str">
            <v>-</v>
          </cell>
          <cell r="D415">
            <v>1</v>
          </cell>
          <cell r="E415" t="str">
            <v xml:space="preserve">Taladros                                                               </v>
          </cell>
        </row>
        <row r="416">
          <cell r="A416" t="str">
            <v>INDEC-PB - 37350-2</v>
          </cell>
          <cell r="B416">
            <v>37350</v>
          </cell>
          <cell r="C416" t="str">
            <v>-</v>
          </cell>
          <cell r="D416">
            <v>2</v>
          </cell>
          <cell r="E416" t="str">
            <v xml:space="preserve">Tejas                                                                  </v>
          </cell>
        </row>
        <row r="417">
          <cell r="A417" t="str">
            <v>INDEC-PB - 42943-1</v>
          </cell>
          <cell r="B417">
            <v>42943</v>
          </cell>
          <cell r="C417" t="str">
            <v>-</v>
          </cell>
          <cell r="D417">
            <v>1</v>
          </cell>
          <cell r="E417" t="str">
            <v xml:space="preserve">Tejidos de alambre                                                     </v>
          </cell>
        </row>
        <row r="418">
          <cell r="A418" t="str">
            <v>INDEC-PB - 36990-1</v>
          </cell>
          <cell r="B418">
            <v>36990</v>
          </cell>
          <cell r="C418" t="str">
            <v>-</v>
          </cell>
          <cell r="D418">
            <v>1</v>
          </cell>
          <cell r="E418" t="str">
            <v xml:space="preserve">Telas plásticas                                                        </v>
          </cell>
        </row>
        <row r="419">
          <cell r="A419" t="str">
            <v>INDEC-PB - 46121-1</v>
          </cell>
          <cell r="B419">
            <v>46121</v>
          </cell>
          <cell r="C419" t="str">
            <v>-</v>
          </cell>
          <cell r="D419">
            <v>1</v>
          </cell>
          <cell r="E419" t="str">
            <v xml:space="preserve">Transformadores                                                        </v>
          </cell>
        </row>
        <row r="420">
          <cell r="A420" t="str">
            <v>INDEC-PB - 49115-1</v>
          </cell>
          <cell r="B420">
            <v>49115</v>
          </cell>
          <cell r="C420" t="str">
            <v>-</v>
          </cell>
          <cell r="D420">
            <v>1</v>
          </cell>
          <cell r="E420" t="str">
            <v xml:space="preserve">Utilitarios                                                            </v>
          </cell>
        </row>
        <row r="421">
          <cell r="A421">
            <v>0</v>
          </cell>
          <cell r="B421">
            <v>0</v>
          </cell>
          <cell r="D421">
            <v>0</v>
          </cell>
          <cell r="E421">
            <v>0</v>
          </cell>
        </row>
        <row r="422">
          <cell r="A422">
            <v>0</v>
          </cell>
          <cell r="B422">
            <v>0</v>
          </cell>
          <cell r="D422">
            <v>0</v>
          </cell>
          <cell r="E422">
            <v>0</v>
          </cell>
        </row>
        <row r="423">
          <cell r="A423">
            <v>0</v>
          </cell>
          <cell r="B423">
            <v>0</v>
          </cell>
          <cell r="D423">
            <v>0</v>
          </cell>
          <cell r="E423">
            <v>0</v>
          </cell>
        </row>
        <row r="424">
          <cell r="A424">
            <v>0</v>
          </cell>
          <cell r="B424">
            <v>0</v>
          </cell>
          <cell r="D424">
            <v>0</v>
          </cell>
          <cell r="E424">
            <v>0</v>
          </cell>
        </row>
        <row r="425">
          <cell r="A425" t="str">
            <v>INDEC-PB - 15200-1</v>
          </cell>
          <cell r="B425">
            <v>15200</v>
          </cell>
          <cell r="C425" t="str">
            <v>-</v>
          </cell>
          <cell r="D425">
            <v>1</v>
          </cell>
          <cell r="E425" t="str">
            <v xml:space="preserve">Yesos y piedras calizas                                                </v>
          </cell>
        </row>
        <row r="426">
          <cell r="A426">
            <v>0</v>
          </cell>
          <cell r="E426">
            <v>0</v>
          </cell>
        </row>
        <row r="427">
          <cell r="A427">
            <v>0</v>
          </cell>
          <cell r="E427" t="str">
            <v>IMPORTADOS</v>
          </cell>
        </row>
        <row r="428">
          <cell r="A428" t="str">
            <v>INDEC-PB - 94920-1</v>
          </cell>
          <cell r="B428">
            <v>94920</v>
          </cell>
          <cell r="C428" t="str">
            <v>-</v>
          </cell>
          <cell r="D428">
            <v>1</v>
          </cell>
          <cell r="E428" t="str">
            <v xml:space="preserve">Accesorios y repuestos para máquinas de uso especial                 </v>
          </cell>
        </row>
        <row r="429">
          <cell r="A429" t="str">
            <v>INDEC-PB - 91223-1</v>
          </cell>
          <cell r="B429">
            <v>91223</v>
          </cell>
          <cell r="C429" t="str">
            <v>-</v>
          </cell>
          <cell r="D429">
            <v>1</v>
          </cell>
          <cell r="E429" t="str">
            <v xml:space="preserve">Aceros aleados                                                       </v>
          </cell>
        </row>
        <row r="430">
          <cell r="A430" t="str">
            <v>INDEC-PB - 91211-11</v>
          </cell>
          <cell r="B430">
            <v>91211</v>
          </cell>
          <cell r="C430" t="str">
            <v>-</v>
          </cell>
          <cell r="D430">
            <v>11</v>
          </cell>
          <cell r="E430" t="str">
            <v xml:space="preserve">Chapas de hierro al silicio                                              </v>
          </cell>
        </row>
        <row r="431">
          <cell r="A431" t="str">
            <v>INDEC-PB - 91211-1</v>
          </cell>
          <cell r="B431">
            <v>91211</v>
          </cell>
          <cell r="C431" t="str">
            <v>-</v>
          </cell>
          <cell r="D431">
            <v>1</v>
          </cell>
          <cell r="E431" t="str">
            <v xml:space="preserve">Chapas de hierro/acero                                               </v>
          </cell>
        </row>
        <row r="432">
          <cell r="A432">
            <v>0</v>
          </cell>
          <cell r="B432">
            <v>0</v>
          </cell>
          <cell r="D432">
            <v>0</v>
          </cell>
          <cell r="E432">
            <v>0</v>
          </cell>
        </row>
        <row r="433">
          <cell r="A433" t="str">
            <v>INDEC-PB - 91547-1</v>
          </cell>
          <cell r="B433">
            <v>91547</v>
          </cell>
          <cell r="C433" t="str">
            <v>-</v>
          </cell>
          <cell r="D433">
            <v>1</v>
          </cell>
          <cell r="E433" t="str">
            <v xml:space="preserve">Estaño                                                               </v>
          </cell>
        </row>
        <row r="434">
          <cell r="A434" t="str">
            <v>INDEC-PB - 81100-1</v>
          </cell>
          <cell r="B434">
            <v>81100</v>
          </cell>
          <cell r="C434" t="str">
            <v>-</v>
          </cell>
          <cell r="D434">
            <v>1</v>
          </cell>
          <cell r="E434" t="str">
            <v xml:space="preserve">Maderas aserradas                                                    </v>
          </cell>
        </row>
        <row r="435">
          <cell r="A435">
            <v>0</v>
          </cell>
          <cell r="B435">
            <v>0</v>
          </cell>
          <cell r="D435">
            <v>0</v>
          </cell>
          <cell r="E435">
            <v>0</v>
          </cell>
        </row>
        <row r="436">
          <cell r="A436" t="str">
            <v>INDEC-PB - 94214-1</v>
          </cell>
          <cell r="B436">
            <v>94214</v>
          </cell>
          <cell r="C436" t="str">
            <v>-</v>
          </cell>
          <cell r="D436">
            <v>1</v>
          </cell>
          <cell r="E436" t="str">
            <v xml:space="preserve">Máquinas para perforar, taladrar o fresar                            </v>
          </cell>
        </row>
        <row r="437">
          <cell r="A437" t="str">
            <v>INDEC-PB - 94216-1</v>
          </cell>
          <cell r="B437">
            <v>94216</v>
          </cell>
          <cell r="C437" t="str">
            <v>-</v>
          </cell>
          <cell r="D437">
            <v>1</v>
          </cell>
          <cell r="E437" t="str">
            <v xml:space="preserve">Máquinas para rebanar, afilar, amolar, pulir u otro acabado          </v>
          </cell>
        </row>
        <row r="438">
          <cell r="A438">
            <v>0</v>
          </cell>
          <cell r="B438">
            <v>0</v>
          </cell>
          <cell r="D438">
            <v>0</v>
          </cell>
          <cell r="E438">
            <v>0</v>
          </cell>
        </row>
        <row r="439">
          <cell r="A439" t="str">
            <v>INDEC-PB - 82129-1</v>
          </cell>
          <cell r="B439">
            <v>82129</v>
          </cell>
          <cell r="C439" t="str">
            <v>-</v>
          </cell>
          <cell r="D439">
            <v>1</v>
          </cell>
          <cell r="E439" t="str">
            <v xml:space="preserve">Papeles                                                              </v>
          </cell>
        </row>
        <row r="440">
          <cell r="A440">
            <v>0</v>
          </cell>
          <cell r="B440">
            <v>0</v>
          </cell>
          <cell r="D440">
            <v>0</v>
          </cell>
          <cell r="E440">
            <v>0</v>
          </cell>
        </row>
        <row r="441">
          <cell r="A441" t="str">
            <v>INDEC-PB - 93310-1</v>
          </cell>
          <cell r="B441">
            <v>93310</v>
          </cell>
          <cell r="C441" t="str">
            <v>-</v>
          </cell>
          <cell r="D441">
            <v>1</v>
          </cell>
          <cell r="E441" t="str">
            <v xml:space="preserve">Piezas y partes para máquinas de uso general (Rodamientos)                         </v>
          </cell>
        </row>
        <row r="442">
          <cell r="A442">
            <v>0</v>
          </cell>
          <cell r="B442">
            <v>0</v>
          </cell>
          <cell r="D442">
            <v>0</v>
          </cell>
          <cell r="E442">
            <v>0</v>
          </cell>
        </row>
        <row r="443">
          <cell r="A443">
            <v>0</v>
          </cell>
          <cell r="B443">
            <v>0</v>
          </cell>
          <cell r="D443">
            <v>0</v>
          </cell>
          <cell r="E443">
            <v>0</v>
          </cell>
        </row>
        <row r="444">
          <cell r="A444">
            <v>0</v>
          </cell>
          <cell r="B444">
            <v>0</v>
          </cell>
          <cell r="D444">
            <v>0</v>
          </cell>
          <cell r="E444">
            <v>0</v>
          </cell>
        </row>
        <row r="445">
          <cell r="A445" t="str">
            <v>INDEC-PB - 85490-1</v>
          </cell>
          <cell r="B445">
            <v>85490</v>
          </cell>
          <cell r="C445" t="str">
            <v>-</v>
          </cell>
          <cell r="D445">
            <v>1</v>
          </cell>
          <cell r="E445" t="str">
            <v xml:space="preserve">Toner                                                                </v>
          </cell>
        </row>
        <row r="448">
          <cell r="A448">
            <v>0</v>
          </cell>
          <cell r="B448" t="str">
            <v>Cuadro 2. Índice de Precios Internos Básicos al por Mayor (IPIB), desagregación inmediata superior disponible</v>
          </cell>
          <cell r="C448">
            <v>0</v>
          </cell>
          <cell r="D448">
            <v>0</v>
          </cell>
        </row>
        <row r="449">
          <cell r="A449">
            <v>0</v>
          </cell>
          <cell r="B449">
            <v>0</v>
          </cell>
          <cell r="C449">
            <v>0</v>
          </cell>
          <cell r="D449">
            <v>0</v>
          </cell>
        </row>
        <row r="450">
          <cell r="A450" t="str">
            <v>Codigo Unificado</v>
          </cell>
          <cell r="B450" t="str">
            <v>Clasificación</v>
          </cell>
          <cell r="C450">
            <v>0</v>
          </cell>
          <cell r="D450">
            <v>0</v>
          </cell>
          <cell r="E450" t="str">
            <v>Descripción</v>
          </cell>
        </row>
        <row r="451">
          <cell r="A451">
            <v>0</v>
          </cell>
          <cell r="B451" t="str">
            <v>CIIU R31</v>
          </cell>
          <cell r="C451">
            <v>0</v>
          </cell>
          <cell r="D451">
            <v>0</v>
          </cell>
          <cell r="E451">
            <v>0</v>
          </cell>
        </row>
        <row r="452">
          <cell r="B452">
            <v>0</v>
          </cell>
          <cell r="C452">
            <v>0</v>
          </cell>
          <cell r="D452">
            <v>0</v>
          </cell>
          <cell r="E452">
            <v>0</v>
          </cell>
        </row>
        <row r="453">
          <cell r="B453">
            <v>0</v>
          </cell>
          <cell r="C453">
            <v>0</v>
          </cell>
          <cell r="D453">
            <v>0</v>
          </cell>
          <cell r="E453" t="str">
            <v>NACIONALES</v>
          </cell>
        </row>
        <row r="454">
          <cell r="A454" t="str">
            <v>INDEC-PB - 2811-1</v>
          </cell>
          <cell r="B454">
            <v>2811</v>
          </cell>
          <cell r="C454" t="str">
            <v>-</v>
          </cell>
          <cell r="D454">
            <v>1</v>
          </cell>
          <cell r="E454" t="str">
            <v>Estructuras metálicas para construcción (incluye: Aberturas de aluminio, Aberturas de chapa de hierro y Cortinas de aluminio)</v>
          </cell>
        </row>
        <row r="455">
          <cell r="A455" t="str">
            <v>INDEC-PB - 2710-1</v>
          </cell>
          <cell r="B455">
            <v>2710</v>
          </cell>
          <cell r="C455" t="str">
            <v>-</v>
          </cell>
          <cell r="D455">
            <v>1</v>
          </cell>
          <cell r="E455" t="str">
            <v>Hierros y aceros en formas básicas (incluye: Ferroaleaciones, Palanquillas, Chapas de acero laminadas en caliente, Chapas de acero laminadas en frío, Flejes de hierro, Hojalata, Alambrones de hierro, Hierros redondos, Perfiles de hierro, Barras de hierro y acero, Alambres de acero, Tubos de acero y Caño de hierro galvanizado con costura)</v>
          </cell>
        </row>
        <row r="456">
          <cell r="A456" t="str">
            <v>INDEC-PB - 2922-1</v>
          </cell>
          <cell r="B456">
            <v>2922</v>
          </cell>
          <cell r="C456" t="str">
            <v>-</v>
          </cell>
          <cell r="D456">
            <v>1</v>
          </cell>
          <cell r="E456" t="str">
            <v>Máquinas herramientas y sus accesorios (incluye: Tornos y sus partes y piezas, Taladros, Amoladoras, Máquinas para carpintería, Soldadoras eléctricas y Accesorio para máquinas herramientas)</v>
          </cell>
        </row>
        <row r="457">
          <cell r="A457" t="str">
            <v>INDEC-PB - 2691-</v>
          </cell>
          <cell r="B457">
            <v>2691</v>
          </cell>
          <cell r="C457" t="str">
            <v>-</v>
          </cell>
          <cell r="E457" t="str">
            <v>Productos de cerámica no refractaria para uso no estructural (incluye: Artefactos sanitarios y Platos playos de cerámica)</v>
          </cell>
        </row>
        <row r="458">
          <cell r="A458" t="str">
            <v>INDEC-PB - 2695-</v>
          </cell>
          <cell r="B458">
            <v>2695</v>
          </cell>
          <cell r="C458" t="str">
            <v>-</v>
          </cell>
          <cell r="E458" t="str">
            <v>Artículos de hormigón, de cemento y de yeso (incluye: Hormigón, Mosaicos y Artículos pretensados)</v>
          </cell>
        </row>
        <row r="459">
          <cell r="A459" t="str">
            <v>INDEC-PB - 3410-2</v>
          </cell>
          <cell r="B459">
            <v>3410</v>
          </cell>
          <cell r="C459" t="str">
            <v>-</v>
          </cell>
          <cell r="D459">
            <v>2</v>
          </cell>
          <cell r="E459" t="str">
            <v>Autos, utilitarios, camiones, colectivos y chasis (incluye: Automóviles, Utilitarios, Camiones y sus chasis y Colectivos, Chasis y carrocerías para ómnibus)</v>
          </cell>
        </row>
        <row r="460">
          <cell r="A460" t="str">
            <v>INDEC-PB - 2520-1</v>
          </cell>
          <cell r="B460">
            <v>2520</v>
          </cell>
          <cell r="C460" t="str">
            <v>-</v>
          </cell>
          <cell r="D460">
            <v>1</v>
          </cell>
          <cell r="E460" t="str">
            <v>Plásticos en formas básicas (incluye: Caños y tubos de PVC, Caños y tubos de polipropileno y Caños y tubos de polietileno)</v>
          </cell>
        </row>
        <row r="461">
          <cell r="A461" t="str">
            <v>INDEC-PB - 2413-3</v>
          </cell>
          <cell r="B461">
            <v>2413</v>
          </cell>
          <cell r="C461" t="str">
            <v>-</v>
          </cell>
          <cell r="D461">
            <v>3</v>
          </cell>
          <cell r="E461" t="str">
            <v>Cauchos (incluye: Cauchos sintéticos y Dispersiones de caucho)</v>
          </cell>
        </row>
        <row r="462">
          <cell r="A462" t="str">
            <v>INDEC-PB - 2519-1</v>
          </cell>
          <cell r="B462">
            <v>2519</v>
          </cell>
          <cell r="C462" t="str">
            <v>-</v>
          </cell>
          <cell r="D462">
            <v>1</v>
          </cell>
          <cell r="E462" t="str">
            <v>Otros productos de caucho (incluye: Autopartes de goma, Correas de goma con refuerzo textil y Otros artículos de goma)</v>
          </cell>
        </row>
        <row r="463">
          <cell r="A463" t="str">
            <v>INDEC-PB - 2520-3</v>
          </cell>
          <cell r="B463">
            <v>2520</v>
          </cell>
          <cell r="C463" t="str">
            <v>-</v>
          </cell>
          <cell r="D463">
            <v>3</v>
          </cell>
          <cell r="E463" t="str">
            <v>Otros productos plásticos (incluye: Telas plásticas, Cortinas de enrollar de PVC y Artículos de bazar de plástico)</v>
          </cell>
        </row>
        <row r="464">
          <cell r="A464" t="str">
            <v>INDEC-PB - 2022-1</v>
          </cell>
          <cell r="B464">
            <v>2022</v>
          </cell>
          <cell r="C464" t="str">
            <v>-</v>
          </cell>
          <cell r="D464">
            <v>1</v>
          </cell>
          <cell r="E464" t="str">
            <v>Carpintería de madera (incluye: Cortinas de madera y Puertas placa)</v>
          </cell>
        </row>
        <row r="465">
          <cell r="A465" t="str">
            <v>INDEC-PB - 2511-1</v>
          </cell>
          <cell r="B465">
            <v>2511</v>
          </cell>
          <cell r="C465" t="str">
            <v>-</v>
          </cell>
          <cell r="D465">
            <v>1</v>
          </cell>
          <cell r="E465" t="str">
            <v>Cubiertas de caucho (incluye: Cubiertas radiales, Cubiertas convencionales y Cubiertas agrícolas)</v>
          </cell>
        </row>
        <row r="466">
          <cell r="A466" t="str">
            <v>INDEC-PB - 2899-</v>
          </cell>
          <cell r="B466">
            <v>2899</v>
          </cell>
          <cell r="C466" t="str">
            <v>-</v>
          </cell>
          <cell r="E466" t="str">
            <v>Otros productos metálicos n.c.p. (incluye: Bulones, Clavos, Envases de hojalata, Recipientes para gases, Grifería, Cerraduras, Tejidos de alambre, Piletas y mesadas de acero inoxidable y Chapas metálicas)</v>
          </cell>
        </row>
        <row r="467">
          <cell r="A467" t="str">
            <v>INDEC-PB - 3110-1</v>
          </cell>
          <cell r="B467">
            <v>3110</v>
          </cell>
          <cell r="C467" t="str">
            <v>-</v>
          </cell>
          <cell r="D467">
            <v>1</v>
          </cell>
          <cell r="E467" t="str">
            <v>Motores, generadores y transformadores eláctricos (incluye: Motores eléctricos, Grupos electrógenos y Transformadores)</v>
          </cell>
        </row>
        <row r="468">
          <cell r="A468" t="str">
            <v>INDEC-PB - 2320-1</v>
          </cell>
          <cell r="B468">
            <v>2320</v>
          </cell>
          <cell r="C468" t="str">
            <v>-</v>
          </cell>
          <cell r="D468">
            <v>1</v>
          </cell>
          <cell r="E468" t="str">
            <v>Combustibles (Incluye: Naftas, Kerosene, Gas oil, Fuel oil y Gases de refinería)</v>
          </cell>
        </row>
        <row r="469">
          <cell r="A469" t="str">
            <v>INDEC-PB - 2924-1</v>
          </cell>
          <cell r="B469">
            <v>2924</v>
          </cell>
          <cell r="C469" t="str">
            <v>-</v>
          </cell>
          <cell r="D469">
            <v>1</v>
          </cell>
          <cell r="E469" t="str">
            <v>Máquinas viales para la construcción (incluye: Máquinas viales autopropulsadas, Máquinas viales no autopropulsadas y Hormigoneras)</v>
          </cell>
        </row>
        <row r="470">
          <cell r="A470" t="str">
            <v>INDEC-PB - 2692-1</v>
          </cell>
          <cell r="B470">
            <v>2692</v>
          </cell>
          <cell r="C470" t="str">
            <v>-</v>
          </cell>
          <cell r="D470">
            <v>1</v>
          </cell>
          <cell r="E470" t="str">
            <v>Productos refractarios (incluye: Ladrillos refractarios y Morteros refractarios)</v>
          </cell>
        </row>
        <row r="471">
          <cell r="A471" t="str">
            <v>INDEC-PB - 3410-</v>
          </cell>
          <cell r="B471">
            <v>3410</v>
          </cell>
          <cell r="C471" t="str">
            <v>-</v>
          </cell>
          <cell r="E471" t="str">
            <v>Automotores y sus motores (incluye: Motores para vehículos, Automóviles, Utilitarios, Camiones y sus chasis y Colectivos, chasis y carrocerías para ómnibus)</v>
          </cell>
        </row>
        <row r="472">
          <cell r="A472" t="str">
            <v>INDEC-PB - 2413-1</v>
          </cell>
          <cell r="B472">
            <v>2413</v>
          </cell>
          <cell r="C472" t="str">
            <v>-</v>
          </cell>
          <cell r="D472">
            <v>1</v>
          </cell>
          <cell r="E472" t="str">
            <v>Sustancias plásticas (incluye: Polímeros de etileno, Polímeros de estireno, Polímeros de cloruro de vinilo y Polímeros de propileno)</v>
          </cell>
        </row>
        <row r="473">
          <cell r="A473" t="str">
            <v>INDEC-PB - 291-</v>
          </cell>
          <cell r="B473">
            <v>291</v>
          </cell>
          <cell r="C473" t="str">
            <v>-</v>
          </cell>
          <cell r="E473" t="str">
            <v>Máquinas de uso general (incluye: Motores a explosión de uso industrial, Electrobombas, Compresores y sus repuestos, Rodamientos, Cintas transportadoras, Elevadores de cereales, Máquinas para limpieza de pisos y alfombras, Balanzas, Básculas, Envasadoras, Acondicionadores de aire y Máquinas para pintar).</v>
          </cell>
        </row>
        <row r="474">
          <cell r="A474" t="str">
            <v>INDEC-PB - 2610-1</v>
          </cell>
          <cell r="B474">
            <v>2610</v>
          </cell>
          <cell r="C474" t="str">
            <v>-</v>
          </cell>
          <cell r="D474">
            <v>1</v>
          </cell>
          <cell r="E474" t="str">
            <v>Vidrios para construcción y automotores (incluye: Vidrio plano, Vidrios templados, Vidrios térmicos y Vidrios laminados)</v>
          </cell>
        </row>
        <row r="475">
          <cell r="A475">
            <v>0</v>
          </cell>
          <cell r="B475">
            <v>0</v>
          </cell>
          <cell r="C475">
            <v>0</v>
          </cell>
          <cell r="E475">
            <v>0</v>
          </cell>
        </row>
        <row r="476">
          <cell r="A476">
            <v>0</v>
          </cell>
          <cell r="B476">
            <v>0</v>
          </cell>
          <cell r="C476">
            <v>0</v>
          </cell>
          <cell r="E476" t="str">
            <v>IMPORTADOS</v>
          </cell>
        </row>
        <row r="477">
          <cell r="A477" t="str">
            <v>INDEC-PB - 2710-1</v>
          </cell>
          <cell r="B477">
            <v>2710</v>
          </cell>
          <cell r="C477" t="str">
            <v>-</v>
          </cell>
          <cell r="D477">
            <v>1</v>
          </cell>
          <cell r="E477" t="str">
            <v>Hierros y aceros en formas básicas (incluye: Chapas de hierro/acero, Aceros aleados y Perfiles de hierro/acero)</v>
          </cell>
        </row>
        <row r="478">
          <cell r="A478" t="str">
            <v>INDEC-PB - 2720-1</v>
          </cell>
          <cell r="B478">
            <v>2720</v>
          </cell>
          <cell r="C478" t="str">
            <v>-</v>
          </cell>
          <cell r="D478">
            <v>1</v>
          </cell>
          <cell r="E478" t="str">
            <v>Minerales no ferrosos en formas básicas (incluye: Cobre, Estaño y Manganeso)</v>
          </cell>
        </row>
        <row r="479">
          <cell r="A479" t="str">
            <v>INDEC-PB - 2922-1</v>
          </cell>
          <cell r="B479">
            <v>2922</v>
          </cell>
          <cell r="C479" t="str">
            <v>-</v>
          </cell>
          <cell r="D479">
            <v>1</v>
          </cell>
          <cell r="E479" t="str">
            <v>Máquinas herramientas (incluye: Máquinas para perforar, taladrar o fresar y Máquinas para rebanar, afilar, amolar, pulir u otro acabado)</v>
          </cell>
        </row>
        <row r="480">
          <cell r="A480" t="str">
            <v>INDEC-PB - 2913-1</v>
          </cell>
          <cell r="B480">
            <v>2913</v>
          </cell>
          <cell r="C480" t="str">
            <v>-</v>
          </cell>
          <cell r="D480">
            <v>1</v>
          </cell>
          <cell r="E480" t="str">
            <v xml:space="preserve">Máquinas de uso general y sus partes y piezas (incluye: Piezas y partes para máquinas de uso general -Rodamientos- y Máquinas para uso general -Máquinas para soldar plásticos-)                             </v>
          </cell>
        </row>
        <row r="481">
          <cell r="A481" t="str">
            <v>INDEC-PB - 2413-11</v>
          </cell>
          <cell r="B481">
            <v>2413</v>
          </cell>
          <cell r="C481" t="str">
            <v>-</v>
          </cell>
          <cell r="D481">
            <v>11</v>
          </cell>
          <cell r="E481" t="str">
            <v>Sustancias plásticas (incluye: Polietileno y Polipropileno)</v>
          </cell>
        </row>
        <row r="482">
          <cell r="A482" t="str">
            <v>INDEC-PB - 2411-1</v>
          </cell>
          <cell r="B482">
            <v>2411</v>
          </cell>
          <cell r="C482" t="str">
            <v>-</v>
          </cell>
          <cell r="D482">
            <v>1</v>
          </cell>
          <cell r="E482" t="str">
            <v>Sustancias químicas básicas (incluye: Soda solvay y Pigmentos)</v>
          </cell>
        </row>
        <row r="485">
          <cell r="A485">
            <v>0</v>
          </cell>
          <cell r="B485" t="str">
            <v>Índices de los componentes incluidos en el Decreto 1295/2002.</v>
          </cell>
          <cell r="C485">
            <v>0</v>
          </cell>
          <cell r="D485">
            <v>0</v>
          </cell>
        </row>
        <row r="487">
          <cell r="A487">
            <v>0</v>
          </cell>
          <cell r="B487" t="str">
            <v>Decreto 1295/2002 Artículo 15 Inciso</v>
          </cell>
          <cell r="C487">
            <v>0</v>
          </cell>
          <cell r="D487">
            <v>0</v>
          </cell>
          <cell r="E487" t="str">
            <v>Insumos</v>
          </cell>
        </row>
        <row r="488">
          <cell r="A488">
            <v>0</v>
          </cell>
          <cell r="B488">
            <v>0</v>
          </cell>
          <cell r="C488">
            <v>0</v>
          </cell>
          <cell r="D488">
            <v>0</v>
          </cell>
          <cell r="E488">
            <v>0</v>
          </cell>
        </row>
        <row r="490">
          <cell r="A490" t="str">
            <v>INDEC-DCTO - Inciso a)</v>
          </cell>
          <cell r="B490" t="str">
            <v>a)</v>
          </cell>
          <cell r="C490">
            <v>0</v>
          </cell>
          <cell r="E490" t="str">
            <v>Mano de obra</v>
          </cell>
        </row>
        <row r="491">
          <cell r="A491" t="str">
            <v>INDEC-DCTO - Inciso b)</v>
          </cell>
          <cell r="B491" t="str">
            <v>b)</v>
          </cell>
          <cell r="C491">
            <v>0</v>
          </cell>
          <cell r="E491" t="str">
            <v>Albañilería</v>
          </cell>
        </row>
        <row r="492">
          <cell r="A492" t="str">
            <v>INDEC-DCTO - Inciso d)</v>
          </cell>
          <cell r="B492" t="str">
            <v>d)</v>
          </cell>
          <cell r="C492">
            <v>0</v>
          </cell>
          <cell r="E492" t="str">
            <v>Carpinterías</v>
          </cell>
        </row>
        <row r="493">
          <cell r="A493" t="str">
            <v>INDEC-DCTO - Inciso f)</v>
          </cell>
          <cell r="B493" t="str">
            <v>f)</v>
          </cell>
          <cell r="C493">
            <v>0</v>
          </cell>
          <cell r="E493" t="str">
            <v>Andamios2</v>
          </cell>
        </row>
        <row r="494">
          <cell r="A494" t="str">
            <v>INDEC-DCTO - Inciso g)</v>
          </cell>
          <cell r="B494" t="str">
            <v>g)</v>
          </cell>
          <cell r="C494">
            <v>0</v>
          </cell>
          <cell r="E494" t="str">
            <v>Artefactos de iluminación y cableado</v>
          </cell>
        </row>
        <row r="495">
          <cell r="A495" t="str">
            <v>INDEC-DCTO - Inciso h)</v>
          </cell>
          <cell r="B495" t="str">
            <v>h)</v>
          </cell>
          <cell r="C495">
            <v>0</v>
          </cell>
          <cell r="E495" t="str">
            <v>Caños de PVC para instalaciones varias</v>
          </cell>
        </row>
        <row r="496">
          <cell r="A496" t="str">
            <v>INDEC-DCTO - Inciso p)</v>
          </cell>
          <cell r="B496" t="str">
            <v>p)</v>
          </cell>
          <cell r="C496">
            <v>0</v>
          </cell>
          <cell r="E496" t="str">
            <v>Gastos generales</v>
          </cell>
        </row>
        <row r="497">
          <cell r="A497" t="str">
            <v>INDEC-DCTO - Inciso r)</v>
          </cell>
          <cell r="B497" t="str">
            <v>r)</v>
          </cell>
          <cell r="C497">
            <v>0</v>
          </cell>
          <cell r="E497" t="str">
            <v>Artefactos para baño y grifería</v>
          </cell>
        </row>
        <row r="498">
          <cell r="A498" t="str">
            <v>INDEC-DCTO - Inciso s)</v>
          </cell>
          <cell r="B498" t="str">
            <v>s)</v>
          </cell>
          <cell r="C498">
            <v>0</v>
          </cell>
          <cell r="E498" t="str">
            <v>Hormigón</v>
          </cell>
        </row>
        <row r="499">
          <cell r="A499" t="str">
            <v>INDEC-DCTO - Inciso u)</v>
          </cell>
          <cell r="B499" t="str">
            <v>u)</v>
          </cell>
          <cell r="C499">
            <v>0</v>
          </cell>
          <cell r="E499" t="str">
            <v>Válvulas de bronce</v>
          </cell>
        </row>
        <row r="500">
          <cell r="A500" t="str">
            <v>INDEC-DCTO - Inciso v)</v>
          </cell>
          <cell r="B500" t="str">
            <v>v)</v>
          </cell>
          <cell r="C500">
            <v>0</v>
          </cell>
          <cell r="E500" t="str">
            <v>Electrobombas</v>
          </cell>
        </row>
        <row r="501">
          <cell r="A501">
            <v>0</v>
          </cell>
          <cell r="C501">
            <v>0</v>
          </cell>
        </row>
        <row r="502">
          <cell r="A502" t="str">
            <v>INDEC-DCTO - Inciso c)</v>
          </cell>
          <cell r="B502" t="str">
            <v>c)</v>
          </cell>
          <cell r="C502">
            <v>0</v>
          </cell>
          <cell r="E502" t="str">
            <v>Pisos y revestimientos</v>
          </cell>
        </row>
        <row r="503">
          <cell r="A503" t="str">
            <v>INDEC-DCTO - Inciso m)</v>
          </cell>
          <cell r="B503" t="str">
            <v>m)</v>
          </cell>
          <cell r="C503">
            <v>0</v>
          </cell>
          <cell r="E503" t="str">
            <v>Aceros - Hierro aletado</v>
          </cell>
        </row>
        <row r="504">
          <cell r="A504" t="str">
            <v>INDEC-DCTO - Inciso n)</v>
          </cell>
          <cell r="B504" t="str">
            <v>n)</v>
          </cell>
          <cell r="C504">
            <v>0</v>
          </cell>
          <cell r="E504" t="str">
            <v>Cemento</v>
          </cell>
        </row>
        <row r="505">
          <cell r="A505" t="str">
            <v>INDEC-DCTO - Inciso q)</v>
          </cell>
          <cell r="B505" t="str">
            <v>q)</v>
          </cell>
          <cell r="C505">
            <v>0</v>
          </cell>
          <cell r="E505" t="str">
            <v>Arena</v>
          </cell>
        </row>
        <row r="508">
          <cell r="B508" t="str">
            <v>Índice de Precios Internos Básicos al por Mayor (IPIB).</v>
          </cell>
        </row>
        <row r="511">
          <cell r="A511">
            <v>0</v>
          </cell>
          <cell r="B511" t="str">
            <v>Decreto 1295/2002 Artículo 15 Inciso</v>
          </cell>
          <cell r="C511">
            <v>0</v>
          </cell>
          <cell r="D511">
            <v>0</v>
          </cell>
          <cell r="E511" t="str">
            <v>Insumos</v>
          </cell>
        </row>
        <row r="512">
          <cell r="A512">
            <v>0</v>
          </cell>
          <cell r="B512">
            <v>0</v>
          </cell>
          <cell r="C512">
            <v>0</v>
          </cell>
          <cell r="D512">
            <v>0</v>
          </cell>
          <cell r="E512">
            <v>0</v>
          </cell>
        </row>
        <row r="513">
          <cell r="A513">
            <v>0</v>
          </cell>
          <cell r="B513">
            <v>0</v>
          </cell>
          <cell r="C513">
            <v>0</v>
          </cell>
          <cell r="D513">
            <v>0</v>
          </cell>
          <cell r="E513">
            <v>0</v>
          </cell>
        </row>
        <row r="514">
          <cell r="A514">
            <v>0</v>
          </cell>
          <cell r="B514">
            <v>0</v>
          </cell>
          <cell r="C514">
            <v>0</v>
          </cell>
          <cell r="D514">
            <v>0</v>
          </cell>
          <cell r="E514" t="str">
            <v>NACIONALES</v>
          </cell>
        </row>
        <row r="515">
          <cell r="A515" t="str">
            <v>INDEC-DCTO - Inciso e)</v>
          </cell>
          <cell r="B515" t="str">
            <v>e)</v>
          </cell>
          <cell r="C515">
            <v>0</v>
          </cell>
          <cell r="D515">
            <v>0</v>
          </cell>
          <cell r="E515" t="str">
            <v>Productos químicos</v>
          </cell>
        </row>
        <row r="516">
          <cell r="A516" t="str">
            <v>INDEC-DCTO - Inciso i)</v>
          </cell>
          <cell r="B516" t="str">
            <v>i)</v>
          </cell>
          <cell r="C516">
            <v>0</v>
          </cell>
          <cell r="D516">
            <v>0</v>
          </cell>
          <cell r="E516" t="str">
            <v>Motores eléctricos y equipos de aire acondicionado</v>
          </cell>
        </row>
        <row r="517">
          <cell r="A517" t="str">
            <v>INDEC-DCTO - Inciso k)</v>
          </cell>
          <cell r="B517" t="str">
            <v>k)</v>
          </cell>
          <cell r="C517">
            <v>0</v>
          </cell>
          <cell r="D517">
            <v>0</v>
          </cell>
          <cell r="E517" t="str">
            <v>Asfaltos, combustibles y lubricantes</v>
          </cell>
        </row>
        <row r="518">
          <cell r="A518" t="str">
            <v>INDEC-DCTO - Inciso t)</v>
          </cell>
          <cell r="B518" t="str">
            <v>t)</v>
          </cell>
          <cell r="C518">
            <v>0</v>
          </cell>
          <cell r="D518">
            <v>0</v>
          </cell>
          <cell r="E518" t="str">
            <v>Medidores de caudal</v>
          </cell>
        </row>
        <row r="519">
          <cell r="A519" t="str">
            <v>INDEC-DCTO - Inciso w)</v>
          </cell>
          <cell r="B519" t="str">
            <v>w)</v>
          </cell>
          <cell r="C519">
            <v>0</v>
          </cell>
          <cell r="D519">
            <v>0</v>
          </cell>
          <cell r="E519" t="str">
            <v>Membrana impermeabilizante</v>
          </cell>
        </row>
        <row r="520">
          <cell r="A520">
            <v>0</v>
          </cell>
          <cell r="C520">
            <v>0</v>
          </cell>
          <cell r="D520">
            <v>0</v>
          </cell>
          <cell r="E520">
            <v>0</v>
          </cell>
        </row>
        <row r="521">
          <cell r="A521">
            <v>0</v>
          </cell>
          <cell r="C521">
            <v>0</v>
          </cell>
          <cell r="D521">
            <v>0</v>
          </cell>
          <cell r="E521" t="str">
            <v>IMPORTADOS</v>
          </cell>
        </row>
        <row r="522">
          <cell r="A522" t="str">
            <v>INDEC-DCTO - Inciso j)</v>
          </cell>
          <cell r="B522" t="str">
            <v>j)</v>
          </cell>
          <cell r="C522">
            <v>0</v>
          </cell>
          <cell r="D522">
            <v>0</v>
          </cell>
          <cell r="E522" t="str">
            <v>Equipo - Amortización de equipo</v>
          </cell>
        </row>
        <row r="523">
          <cell r="A523">
            <v>0</v>
          </cell>
          <cell r="B523">
            <v>0</v>
          </cell>
          <cell r="C523">
            <v>0</v>
          </cell>
          <cell r="D523">
            <v>0</v>
          </cell>
          <cell r="E523">
            <v>0</v>
          </cell>
        </row>
        <row r="526">
          <cell r="A526">
            <v>0</v>
          </cell>
          <cell r="B526">
            <v>0</v>
          </cell>
          <cell r="C526">
            <v>0</v>
          </cell>
          <cell r="D526">
            <v>0</v>
          </cell>
          <cell r="E526">
            <v>0</v>
          </cell>
        </row>
        <row r="528">
          <cell r="A528">
            <v>0</v>
          </cell>
          <cell r="B528" t="str">
            <v>Índices del Capítulo Gastos Generales</v>
          </cell>
          <cell r="C528">
            <v>0</v>
          </cell>
          <cell r="D528">
            <v>0</v>
          </cell>
        </row>
        <row r="530">
          <cell r="A530" t="str">
            <v>Codigo Unificado</v>
          </cell>
          <cell r="B530" t="str">
            <v>Código</v>
          </cell>
          <cell r="C530">
            <v>0</v>
          </cell>
          <cell r="D530">
            <v>0</v>
          </cell>
          <cell r="E530" t="str">
            <v>Descripción</v>
          </cell>
        </row>
        <row r="531">
          <cell r="A531">
            <v>0</v>
          </cell>
          <cell r="B531" t="str">
            <v>CPC1</v>
          </cell>
          <cell r="C531">
            <v>0</v>
          </cell>
          <cell r="D531">
            <v>0</v>
          </cell>
          <cell r="E531">
            <v>0</v>
          </cell>
        </row>
        <row r="532">
          <cell r="A532" t="str">
            <v>INDEC-GG 18000-1</v>
          </cell>
          <cell r="B532">
            <v>18000</v>
          </cell>
          <cell r="C532" t="str">
            <v>-</v>
          </cell>
          <cell r="D532">
            <v>1</v>
          </cell>
          <cell r="E532" t="str">
            <v>Agua para construcción</v>
          </cell>
        </row>
        <row r="533">
          <cell r="A533" t="str">
            <v>INDEC-GG 83107-1</v>
          </cell>
          <cell r="B533">
            <v>83107</v>
          </cell>
          <cell r="C533" t="str">
            <v>-</v>
          </cell>
          <cell r="D533">
            <v>1</v>
          </cell>
          <cell r="E533" t="str">
            <v>Alquiler de andamios</v>
          </cell>
        </row>
        <row r="534">
          <cell r="A534" t="str">
            <v>INDEC-GG 71240-11</v>
          </cell>
          <cell r="B534">
            <v>71240</v>
          </cell>
          <cell r="C534" t="str">
            <v>-</v>
          </cell>
          <cell r="D534">
            <v>11</v>
          </cell>
          <cell r="E534" t="str">
            <v>Alquiler de camión volcador</v>
          </cell>
        </row>
        <row r="535">
          <cell r="A535" t="str">
            <v>INDEC-GG 71233-11</v>
          </cell>
          <cell r="B535">
            <v>71233</v>
          </cell>
          <cell r="C535" t="str">
            <v>-</v>
          </cell>
          <cell r="D535">
            <v>11</v>
          </cell>
          <cell r="E535" t="str">
            <v>Alquiler de camioneta</v>
          </cell>
        </row>
        <row r="536">
          <cell r="A536" t="str">
            <v>INDEC-GG 51800-11</v>
          </cell>
          <cell r="B536">
            <v>51800</v>
          </cell>
          <cell r="C536" t="str">
            <v>-</v>
          </cell>
          <cell r="D536">
            <v>11</v>
          </cell>
          <cell r="E536" t="str">
            <v>Alquiler de pala cargadora</v>
          </cell>
        </row>
        <row r="537">
          <cell r="A537" t="str">
            <v>INDEC-GG 51800-21</v>
          </cell>
          <cell r="B537">
            <v>51800</v>
          </cell>
          <cell r="C537" t="str">
            <v>-</v>
          </cell>
          <cell r="D537">
            <v>21</v>
          </cell>
          <cell r="E537" t="str">
            <v>Alquiler de retroexcavadora</v>
          </cell>
        </row>
        <row r="538">
          <cell r="A538" t="str">
            <v>INDEC-GG 74110-11</v>
          </cell>
          <cell r="B538">
            <v>74110</v>
          </cell>
          <cell r="C538" t="str">
            <v>-</v>
          </cell>
          <cell r="D538">
            <v>11</v>
          </cell>
          <cell r="E538" t="str">
            <v>Alquiler de volquete</v>
          </cell>
        </row>
        <row r="539">
          <cell r="A539" t="str">
            <v>INDEC-GG 51560-31</v>
          </cell>
          <cell r="B539">
            <v>51560</v>
          </cell>
          <cell r="C539" t="str">
            <v>-</v>
          </cell>
          <cell r="D539">
            <v>31</v>
          </cell>
          <cell r="E539" t="str">
            <v>Capataz general de obra</v>
          </cell>
        </row>
        <row r="540">
          <cell r="A540" t="str">
            <v>INDEC-GG 53111-1</v>
          </cell>
          <cell r="B540">
            <v>53111</v>
          </cell>
          <cell r="C540" t="str">
            <v>-</v>
          </cell>
          <cell r="D540">
            <v>1</v>
          </cell>
          <cell r="E540" t="str">
            <v>Casilla para obrador</v>
          </cell>
        </row>
        <row r="541">
          <cell r="A541" t="str">
            <v>INDEC-GG 54400-1</v>
          </cell>
          <cell r="B541">
            <v>54400</v>
          </cell>
          <cell r="C541" t="str">
            <v>-</v>
          </cell>
          <cell r="D541">
            <v>1</v>
          </cell>
          <cell r="E541" t="str">
            <v>Cerco de obra</v>
          </cell>
        </row>
        <row r="542">
          <cell r="A542" t="str">
            <v>INDEC-GG 18000-21</v>
          </cell>
          <cell r="B542">
            <v>18000</v>
          </cell>
          <cell r="C542" t="str">
            <v>-</v>
          </cell>
          <cell r="D542">
            <v>21</v>
          </cell>
          <cell r="E542" t="str">
            <v>Conexión de agua</v>
          </cell>
        </row>
        <row r="543">
          <cell r="A543" t="str">
            <v>INDEC-GG 18000-22</v>
          </cell>
          <cell r="B543">
            <v>18000</v>
          </cell>
          <cell r="C543" t="str">
            <v>-</v>
          </cell>
          <cell r="D543">
            <v>22</v>
          </cell>
          <cell r="E543" t="str">
            <v>Conexión de desagüe cloacal</v>
          </cell>
        </row>
        <row r="544">
          <cell r="A544" t="str">
            <v>INDEC-GG 88700-2</v>
          </cell>
          <cell r="B544">
            <v>88700</v>
          </cell>
          <cell r="C544" t="str">
            <v>-</v>
          </cell>
          <cell r="D544">
            <v>2</v>
          </cell>
          <cell r="E544" t="str">
            <v>Conexión de energía eléctrica</v>
          </cell>
        </row>
        <row r="545">
          <cell r="A545" t="str">
            <v>INDEC-GG 88700-31</v>
          </cell>
          <cell r="B545">
            <v>88700</v>
          </cell>
          <cell r="C545" t="str">
            <v>-</v>
          </cell>
          <cell r="D545">
            <v>31</v>
          </cell>
          <cell r="E545" t="str">
            <v>Conexión de gas</v>
          </cell>
        </row>
        <row r="546">
          <cell r="A546" t="str">
            <v>INDEC-GG DEP-EQ</v>
          </cell>
          <cell r="B546" t="str">
            <v>DEP-EQ</v>
          </cell>
          <cell r="C546">
            <v>0</v>
          </cell>
          <cell r="E546" t="str">
            <v>Depreciación de equipo</v>
          </cell>
        </row>
        <row r="547">
          <cell r="A547" t="str">
            <v>INDEC-GG 88700-1</v>
          </cell>
          <cell r="B547">
            <v>88700</v>
          </cell>
          <cell r="C547" t="str">
            <v>-</v>
          </cell>
          <cell r="D547">
            <v>1</v>
          </cell>
          <cell r="E547" t="str">
            <v>Luz y fuerza motriz para obra</v>
          </cell>
        </row>
        <row r="548">
          <cell r="A548" t="str">
            <v>INDEC-GG 31210-11</v>
          </cell>
          <cell r="B548">
            <v>31210</v>
          </cell>
          <cell r="C548" t="str">
            <v>-</v>
          </cell>
          <cell r="D548">
            <v>11</v>
          </cell>
          <cell r="E548" t="str">
            <v>Madera para encofrado</v>
          </cell>
        </row>
        <row r="549">
          <cell r="A549" t="str">
            <v>INDEC-GG 81295-1</v>
          </cell>
          <cell r="B549">
            <v>81295</v>
          </cell>
          <cell r="C549" t="str">
            <v>-</v>
          </cell>
          <cell r="D549">
            <v>1</v>
          </cell>
          <cell r="E549" t="str">
            <v>Seguro de incendio de obra</v>
          </cell>
        </row>
        <row r="550">
          <cell r="A550" t="str">
            <v>INDEC-GG 81297-1</v>
          </cell>
          <cell r="B550">
            <v>81297</v>
          </cell>
          <cell r="C550" t="str">
            <v>-</v>
          </cell>
          <cell r="D550">
            <v>1</v>
          </cell>
          <cell r="E550" t="str">
            <v>Seguro de Responsabilidad civil contra terceros</v>
          </cell>
        </row>
        <row r="551">
          <cell r="A551" t="str">
            <v>INDEC-GG 51560-21</v>
          </cell>
          <cell r="B551">
            <v>51560</v>
          </cell>
          <cell r="C551" t="str">
            <v>-</v>
          </cell>
          <cell r="D551">
            <v>21</v>
          </cell>
          <cell r="E551" t="str">
            <v>Sereno</v>
          </cell>
        </row>
        <row r="552">
          <cell r="A552" t="str">
            <v>INDEC-GG 31100-11</v>
          </cell>
          <cell r="B552">
            <v>31100</v>
          </cell>
          <cell r="C552" t="str">
            <v>-</v>
          </cell>
          <cell r="D552">
            <v>11</v>
          </cell>
          <cell r="E552" t="str">
            <v>Tirante sin cepillar</v>
          </cell>
        </row>
        <row r="553">
          <cell r="A553" t="str">
            <v>INDEC-GG 53211-11</v>
          </cell>
          <cell r="B553">
            <v>53211</v>
          </cell>
          <cell r="C553" t="str">
            <v>-</v>
          </cell>
          <cell r="D553">
            <v>11</v>
          </cell>
          <cell r="E553" t="str">
            <v>Túnel peatonal</v>
          </cell>
        </row>
        <row r="556">
          <cell r="B556" t="str">
            <v>DIRECCIÓN NACIONAL DE VIALIDAD</v>
          </cell>
        </row>
        <row r="557">
          <cell r="B557" t="str">
            <v>VALORES DE INSUMOS DE TABLA I</v>
          </cell>
        </row>
        <row r="559">
          <cell r="A559" t="str">
            <v>DNV-T I - 1</v>
          </cell>
          <cell r="B559">
            <v>1</v>
          </cell>
          <cell r="E559" t="str">
            <v>Mano de obra</v>
          </cell>
        </row>
        <row r="560">
          <cell r="A560" t="str">
            <v>DNV-T I - 2</v>
          </cell>
          <cell r="B560">
            <v>2</v>
          </cell>
          <cell r="E560" t="str">
            <v>Equipo nacional</v>
          </cell>
        </row>
        <row r="561">
          <cell r="A561" t="str">
            <v>DNV-T I - 3</v>
          </cell>
          <cell r="B561">
            <v>3</v>
          </cell>
          <cell r="E561" t="str">
            <v>Gas  oil.</v>
          </cell>
        </row>
        <row r="562">
          <cell r="A562" t="str">
            <v>DNV-T I - 4</v>
          </cell>
          <cell r="B562">
            <v>4</v>
          </cell>
          <cell r="E562" t="str">
            <v>Fuel oil.</v>
          </cell>
        </row>
        <row r="563">
          <cell r="A563" t="str">
            <v>DNV-T I - 5</v>
          </cell>
          <cell r="B563">
            <v>5</v>
          </cell>
          <cell r="E563" t="str">
            <v>Nafta Común.</v>
          </cell>
        </row>
        <row r="564">
          <cell r="A564" t="str">
            <v>DNV-T I - 6</v>
          </cell>
          <cell r="B564">
            <v>6</v>
          </cell>
          <cell r="E564" t="str">
            <v>Arenas.</v>
          </cell>
        </row>
        <row r="565">
          <cell r="A565" t="str">
            <v>DNV-T I - 7</v>
          </cell>
          <cell r="B565">
            <v>7</v>
          </cell>
          <cell r="E565" t="str">
            <v>Cementos.</v>
          </cell>
        </row>
        <row r="566">
          <cell r="A566" t="str">
            <v>DNV-T I - 8</v>
          </cell>
          <cell r="B566">
            <v>8</v>
          </cell>
          <cell r="E566" t="str">
            <v>Cales.</v>
          </cell>
        </row>
        <row r="567">
          <cell r="A567" t="str">
            <v>DNV-T I - 9</v>
          </cell>
          <cell r="B567">
            <v>9</v>
          </cell>
          <cell r="E567" t="str">
            <v>Piedras.</v>
          </cell>
        </row>
        <row r="568">
          <cell r="A568" t="str">
            <v>DNV-T I - 10</v>
          </cell>
          <cell r="B568">
            <v>10</v>
          </cell>
          <cell r="E568" t="str">
            <v>Acero dulce.</v>
          </cell>
        </row>
        <row r="569">
          <cell r="A569" t="str">
            <v>DNV-T I - 11</v>
          </cell>
          <cell r="B569">
            <v>11</v>
          </cell>
          <cell r="E569" t="str">
            <v>Acero especial.</v>
          </cell>
        </row>
        <row r="570">
          <cell r="A570" t="str">
            <v>DNV-T I - 12</v>
          </cell>
          <cell r="B570">
            <v>12</v>
          </cell>
          <cell r="E570" t="str">
            <v>Acero para pretensado.</v>
          </cell>
        </row>
        <row r="571">
          <cell r="A571" t="str">
            <v>DNV-T I - 13</v>
          </cell>
          <cell r="B571">
            <v>13</v>
          </cell>
          <cell r="E571" t="str">
            <v>Acero laminado</v>
          </cell>
        </row>
        <row r="572">
          <cell r="A572" t="str">
            <v>DNV-T I - 14</v>
          </cell>
          <cell r="B572">
            <v>14</v>
          </cell>
          <cell r="E572" t="str">
            <v>Camisas de acero para pilotes.</v>
          </cell>
        </row>
        <row r="573">
          <cell r="A573" t="str">
            <v>DNV-T I - 15</v>
          </cell>
          <cell r="B573">
            <v>15</v>
          </cell>
          <cell r="E573" t="str">
            <v>Alambres para alambrados.</v>
          </cell>
        </row>
        <row r="574">
          <cell r="A574" t="str">
            <v>DNV-T I - 16</v>
          </cell>
          <cell r="B574">
            <v>16</v>
          </cell>
          <cell r="E574" t="str">
            <v>Torniquetes.</v>
          </cell>
        </row>
        <row r="575">
          <cell r="A575" t="str">
            <v>DNV-T I - 17</v>
          </cell>
          <cell r="B575">
            <v>17</v>
          </cell>
          <cell r="E575" t="str">
            <v>Caños de hierro galvanizado.</v>
          </cell>
        </row>
        <row r="576">
          <cell r="A576" t="str">
            <v>DNV-T I - 18</v>
          </cell>
          <cell r="B576">
            <v>18</v>
          </cell>
          <cell r="E576" t="str">
            <v>Caños de hormigón armado.</v>
          </cell>
        </row>
        <row r="577">
          <cell r="A577" t="str">
            <v>DNV-T I - 19</v>
          </cell>
          <cell r="B577">
            <v>19</v>
          </cell>
          <cell r="E577" t="str">
            <v>Alambre tejido p/ gaviones y colchonetas.</v>
          </cell>
        </row>
        <row r="578">
          <cell r="A578" t="str">
            <v>DNV-T I - 20</v>
          </cell>
          <cell r="B578">
            <v>20</v>
          </cell>
          <cell r="E578" t="str">
            <v>Postes, varillones y varillas p/alambrados.</v>
          </cell>
        </row>
        <row r="579">
          <cell r="A579" t="str">
            <v>DNV-T I - 21</v>
          </cell>
          <cell r="B579">
            <v>21</v>
          </cell>
          <cell r="E579" t="str">
            <v>Membrana de polietileno o geotextil</v>
          </cell>
        </row>
        <row r="580">
          <cell r="A580" t="str">
            <v>DNV-T I - 22</v>
          </cell>
          <cell r="B580">
            <v>22</v>
          </cell>
          <cell r="E580" t="str">
            <v>Tranqueras de madera.</v>
          </cell>
        </row>
        <row r="581">
          <cell r="A581" t="str">
            <v>DNV-T I - 23</v>
          </cell>
          <cell r="B581">
            <v>23</v>
          </cell>
          <cell r="E581" t="str">
            <v>Luminarias.</v>
          </cell>
        </row>
        <row r="582">
          <cell r="A582" t="str">
            <v>DNV-T I - 24</v>
          </cell>
          <cell r="B582">
            <v>24</v>
          </cell>
          <cell r="E582" t="str">
            <v>Lámparas.</v>
          </cell>
        </row>
        <row r="583">
          <cell r="A583" t="str">
            <v>DNV-T I - 25</v>
          </cell>
          <cell r="B583">
            <v>25</v>
          </cell>
          <cell r="E583" t="str">
            <v>Balastos (electricidad).</v>
          </cell>
        </row>
        <row r="584">
          <cell r="A584" t="str">
            <v>DNV-T I - 26</v>
          </cell>
          <cell r="B584">
            <v>26</v>
          </cell>
          <cell r="E584" t="str">
            <v>Conductores eléctricos.</v>
          </cell>
        </row>
        <row r="585">
          <cell r="A585" t="str">
            <v>DNV-T I - 27</v>
          </cell>
          <cell r="B585">
            <v>27</v>
          </cell>
          <cell r="E585" t="str">
            <v>Tableros.</v>
          </cell>
        </row>
        <row r="586">
          <cell r="A586" t="str">
            <v>DNV-T I - 28</v>
          </cell>
          <cell r="B586">
            <v>28</v>
          </cell>
          <cell r="E586" t="str">
            <v>Aluminio en chapa p/ señalamiento</v>
          </cell>
        </row>
        <row r="587">
          <cell r="A587" t="str">
            <v>DNV-T I - 29</v>
          </cell>
          <cell r="B587">
            <v>29</v>
          </cell>
          <cell r="E587" t="str">
            <v>Filler calcáreo.</v>
          </cell>
        </row>
        <row r="588">
          <cell r="A588" t="str">
            <v>DNV-T I - 30</v>
          </cell>
          <cell r="B588">
            <v>30</v>
          </cell>
          <cell r="E588" t="str">
            <v>Madera para encofrado.</v>
          </cell>
        </row>
        <row r="589">
          <cell r="A589" t="str">
            <v>DNV-T I - 31</v>
          </cell>
          <cell r="B589">
            <v>31</v>
          </cell>
          <cell r="E589" t="str">
            <v>Mejorador de adherencia.</v>
          </cell>
        </row>
        <row r="590">
          <cell r="A590" t="str">
            <v>DNV-T I - 32</v>
          </cell>
          <cell r="B590">
            <v>32</v>
          </cell>
          <cell r="E590" t="str">
            <v>Aditivos para hormigones.</v>
          </cell>
        </row>
        <row r="591">
          <cell r="A591" t="str">
            <v>DNV-T I - 33</v>
          </cell>
          <cell r="B591">
            <v>33</v>
          </cell>
          <cell r="E591" t="str">
            <v>Gelinita.</v>
          </cell>
        </row>
        <row r="592">
          <cell r="A592" t="str">
            <v>DNV-T I - 34</v>
          </cell>
          <cell r="B592">
            <v>34</v>
          </cell>
          <cell r="E592" t="str">
            <v>Mechas.</v>
          </cell>
        </row>
        <row r="593">
          <cell r="A593" t="str">
            <v>DNV-T I - 35</v>
          </cell>
          <cell r="B593">
            <v>35</v>
          </cell>
          <cell r="E593" t="str">
            <v>Gelamón.</v>
          </cell>
        </row>
        <row r="594">
          <cell r="A594" t="str">
            <v>DNV-T I - 36</v>
          </cell>
          <cell r="B594">
            <v>36</v>
          </cell>
          <cell r="E594" t="str">
            <v>Nagovil.</v>
          </cell>
        </row>
        <row r="595">
          <cell r="A595" t="str">
            <v>DNV-T I - 37</v>
          </cell>
          <cell r="B595">
            <v>37</v>
          </cell>
          <cell r="E595" t="str">
            <v>Apoyos de neopreno.</v>
          </cell>
        </row>
        <row r="596">
          <cell r="A596" t="str">
            <v>DNV-T I - 38</v>
          </cell>
          <cell r="B596">
            <v>38</v>
          </cell>
          <cell r="E596" t="str">
            <v>Columnas para iluminación.</v>
          </cell>
        </row>
        <row r="597">
          <cell r="A597" t="str">
            <v>DNV-T I - 39</v>
          </cell>
          <cell r="B597">
            <v>39</v>
          </cell>
          <cell r="E597" t="str">
            <v>Baranda metálica peatonal.</v>
          </cell>
        </row>
        <row r="598">
          <cell r="A598" t="str">
            <v>DNV-T I - 40</v>
          </cell>
          <cell r="B598">
            <v>40</v>
          </cell>
          <cell r="E598" t="str">
            <v>Pintura termoplástica reflectante.</v>
          </cell>
        </row>
        <row r="599">
          <cell r="A599" t="str">
            <v>DNV-T I - 41</v>
          </cell>
          <cell r="B599">
            <v>41</v>
          </cell>
          <cell r="E599" t="str">
            <v>Esferillas de vidrio.</v>
          </cell>
        </row>
        <row r="600">
          <cell r="A600" t="str">
            <v>DNV-T I - 42</v>
          </cell>
          <cell r="B600">
            <v>42</v>
          </cell>
          <cell r="E600" t="str">
            <v>Tachas reflectantes.</v>
          </cell>
        </row>
        <row r="601">
          <cell r="A601" t="str">
            <v>DNV-T I - 43</v>
          </cell>
          <cell r="B601">
            <v>43</v>
          </cell>
          <cell r="E601" t="str">
            <v>Esmalte sintético.</v>
          </cell>
        </row>
        <row r="602">
          <cell r="A602" t="str">
            <v>DNV-T I - 44</v>
          </cell>
          <cell r="B602">
            <v>44</v>
          </cell>
          <cell r="E602" t="str">
            <v>Pórticos, ménsulas y carteles.</v>
          </cell>
        </row>
        <row r="603">
          <cell r="A603" t="str">
            <v>DNV-T I - 45</v>
          </cell>
          <cell r="B603">
            <v>45</v>
          </cell>
          <cell r="E603" t="str">
            <v>Siliconas de bajo módulo.</v>
          </cell>
        </row>
        <row r="604">
          <cell r="A604" t="str">
            <v>DNV-T I - 46</v>
          </cell>
          <cell r="B604">
            <v>46</v>
          </cell>
          <cell r="E604" t="str">
            <v>Resina Epoxi.</v>
          </cell>
        </row>
        <row r="605">
          <cell r="A605" t="str">
            <v>DNV-T I - 47</v>
          </cell>
          <cell r="B605">
            <v>47</v>
          </cell>
          <cell r="E605" t="str">
            <v>Sellador de fisuras.</v>
          </cell>
        </row>
        <row r="606">
          <cell r="A606" t="str">
            <v>DNV-T I - 48</v>
          </cell>
          <cell r="B606">
            <v>48</v>
          </cell>
          <cell r="E606" t="str">
            <v>Moldes metálicos.</v>
          </cell>
        </row>
        <row r="607">
          <cell r="A607" t="str">
            <v>DNV-T I - 49</v>
          </cell>
          <cell r="B607">
            <v>49</v>
          </cell>
          <cell r="E607" t="str">
            <v>Accesorios para pretensado.</v>
          </cell>
        </row>
        <row r="608">
          <cell r="A608" t="str">
            <v>DNV-T I - 50</v>
          </cell>
          <cell r="B608">
            <v>50</v>
          </cell>
          <cell r="E608" t="str">
            <v>Anclajes.</v>
          </cell>
        </row>
        <row r="609">
          <cell r="A609" t="str">
            <v>DNV-T I - 51</v>
          </cell>
          <cell r="B609">
            <v>51</v>
          </cell>
          <cell r="E609" t="str">
            <v>Topes antisísmicos.</v>
          </cell>
        </row>
        <row r="610">
          <cell r="A610" t="str">
            <v>DNV-T I - 52</v>
          </cell>
          <cell r="B610">
            <v>52</v>
          </cell>
          <cell r="E610" t="str">
            <v>Caños de PVC.</v>
          </cell>
        </row>
        <row r="611">
          <cell r="A611" t="str">
            <v>DNV-T I - 53</v>
          </cell>
          <cell r="B611">
            <v>53</v>
          </cell>
          <cell r="E611" t="str">
            <v>Balasto.(FF.CC.)</v>
          </cell>
        </row>
        <row r="612">
          <cell r="A612" t="str">
            <v>DNV-T I - 54</v>
          </cell>
          <cell r="B612">
            <v>54</v>
          </cell>
          <cell r="E612" t="str">
            <v>Durmientes.</v>
          </cell>
        </row>
        <row r="613">
          <cell r="A613" t="str">
            <v>DNV-T I - 55</v>
          </cell>
          <cell r="B613">
            <v>55</v>
          </cell>
          <cell r="E613" t="str">
            <v>Rieles.</v>
          </cell>
        </row>
        <row r="614">
          <cell r="A614" t="str">
            <v>DNV-T I - 56</v>
          </cell>
          <cell r="B614">
            <v>56</v>
          </cell>
          <cell r="E614" t="str">
            <v>Escamas para tierra armada.</v>
          </cell>
        </row>
        <row r="615">
          <cell r="A615" t="str">
            <v>DNV-T I - 57</v>
          </cell>
          <cell r="B615">
            <v>57</v>
          </cell>
          <cell r="E615" t="str">
            <v>Mat. especiales p/tierra armada.</v>
          </cell>
        </row>
        <row r="616">
          <cell r="A616" t="str">
            <v>DNV-T I - 58</v>
          </cell>
          <cell r="B616">
            <v>58</v>
          </cell>
          <cell r="E616" t="str">
            <v>Alquiler apuntalamientos.</v>
          </cell>
        </row>
        <row r="617">
          <cell r="A617" t="str">
            <v>DNV-T I - 59</v>
          </cell>
          <cell r="B617">
            <v>59</v>
          </cell>
          <cell r="E617" t="str">
            <v>Alquiler equipos.</v>
          </cell>
        </row>
        <row r="618">
          <cell r="A618" t="str">
            <v>DNV-T I - 60</v>
          </cell>
          <cell r="B618">
            <v>60</v>
          </cell>
          <cell r="E618" t="str">
            <v>Movilidad p/Supervisión.</v>
          </cell>
        </row>
        <row r="619">
          <cell r="A619" t="str">
            <v>DNV-T I - 61</v>
          </cell>
          <cell r="B619">
            <v>61</v>
          </cell>
          <cell r="E619" t="str">
            <v>Cubiertas y cámaras p/movilidad</v>
          </cell>
        </row>
        <row r="620">
          <cell r="A620" t="str">
            <v>DNV-T I - 62</v>
          </cell>
          <cell r="B620">
            <v>62</v>
          </cell>
          <cell r="E620" t="str">
            <v>Vivienda para Supervisión.</v>
          </cell>
        </row>
        <row r="621">
          <cell r="A621" t="str">
            <v>DNV-T I - 63</v>
          </cell>
          <cell r="B621">
            <v>63</v>
          </cell>
          <cell r="E621" t="str">
            <v>Seguros y patente.</v>
          </cell>
        </row>
        <row r="622">
          <cell r="A622" t="str">
            <v>DNV-T I - 64</v>
          </cell>
          <cell r="B622">
            <v>64</v>
          </cell>
          <cell r="E622" t="str">
            <v>Clavos y alambres p/ataduras.</v>
          </cell>
        </row>
        <row r="623">
          <cell r="A623" t="str">
            <v>DNV-T I - 65</v>
          </cell>
          <cell r="B623">
            <v>65</v>
          </cell>
          <cell r="E623" t="str">
            <v>Flejes de hierro.</v>
          </cell>
        </row>
        <row r="624">
          <cell r="A624" t="str">
            <v>DNV-T I - 66</v>
          </cell>
          <cell r="B624">
            <v>66</v>
          </cell>
          <cell r="E624" t="str">
            <v>Artículos pretensados.</v>
          </cell>
        </row>
        <row r="625">
          <cell r="A625" t="str">
            <v>DNV-T I - 67</v>
          </cell>
          <cell r="B625">
            <v>67</v>
          </cell>
          <cell r="E625" t="str">
            <v>Tubos de acero.</v>
          </cell>
        </row>
        <row r="626">
          <cell r="A626" t="str">
            <v>DNV-T I - 68</v>
          </cell>
          <cell r="B626">
            <v>68</v>
          </cell>
          <cell r="E626" t="str">
            <v>Transporte p/Var. Referencia.</v>
          </cell>
        </row>
        <row r="627">
          <cell r="A627" t="str">
            <v>DNV-T I - 69</v>
          </cell>
          <cell r="B627">
            <v>69</v>
          </cell>
          <cell r="E627" t="str">
            <v>Asfaltos, comb. y lubr. p/Var. Referencia.</v>
          </cell>
        </row>
        <row r="628">
          <cell r="A628" t="str">
            <v>DNV-T I - 70</v>
          </cell>
          <cell r="B628">
            <v>70</v>
          </cell>
          <cell r="E628" t="str">
            <v>Equipos p/Var. Referencia.</v>
          </cell>
        </row>
        <row r="629">
          <cell r="A629" t="str">
            <v>DNV-T I - 71</v>
          </cell>
          <cell r="B629">
            <v>71</v>
          </cell>
          <cell r="E629" t="str">
            <v>Gastos generales p/Var. Referencia.</v>
          </cell>
        </row>
        <row r="630">
          <cell r="A630" t="str">
            <v>DNV-T I - 72</v>
          </cell>
          <cell r="B630">
            <v>72</v>
          </cell>
          <cell r="E630" t="str">
            <v>Camiones y sus Chasis.</v>
          </cell>
        </row>
        <row r="631">
          <cell r="A631" t="str">
            <v>DNV-T I - 73</v>
          </cell>
          <cell r="B631">
            <v>73</v>
          </cell>
          <cell r="E631" t="str">
            <v>Carrocerías y Remolques (Acoplados).</v>
          </cell>
        </row>
        <row r="632">
          <cell r="A632" t="str">
            <v>DNV-T I - 74</v>
          </cell>
          <cell r="B632">
            <v>74</v>
          </cell>
          <cell r="E632" t="str">
            <v>Máquinas Viales Autopropulsadas.</v>
          </cell>
        </row>
        <row r="633">
          <cell r="A633" t="str">
            <v>DNV-T I - 75</v>
          </cell>
          <cell r="B633">
            <v>75</v>
          </cell>
          <cell r="E633" t="str">
            <v>Máquinas Viales no Autopropulsadas.</v>
          </cell>
        </row>
        <row r="634">
          <cell r="A634">
            <v>0</v>
          </cell>
        </row>
        <row r="635">
          <cell r="A635">
            <v>0</v>
          </cell>
        </row>
        <row r="636">
          <cell r="A636" t="str">
            <v>DNV-T I - 78</v>
          </cell>
          <cell r="B636">
            <v>78</v>
          </cell>
          <cell r="E636" t="str">
            <v>Costo financiero (Anual).</v>
          </cell>
        </row>
        <row r="637">
          <cell r="A637" t="str">
            <v>DNV-T I - 79</v>
          </cell>
          <cell r="B637">
            <v>79</v>
          </cell>
          <cell r="E637" t="str">
            <v>Equipo importado.</v>
          </cell>
        </row>
        <row r="638">
          <cell r="A638" t="str">
            <v>DNV-T I - 80</v>
          </cell>
          <cell r="B638">
            <v>80</v>
          </cell>
          <cell r="E638" t="str">
            <v>Cementos asfálticos C.A.</v>
          </cell>
        </row>
        <row r="639">
          <cell r="A639" t="str">
            <v>DNV-T I - 81</v>
          </cell>
          <cell r="B639">
            <v>81</v>
          </cell>
          <cell r="E639" t="str">
            <v>Asfaltos diluídos E.M. - E.R.</v>
          </cell>
        </row>
        <row r="640">
          <cell r="A640" t="str">
            <v>DNV-T I - 82</v>
          </cell>
          <cell r="B640">
            <v>82</v>
          </cell>
          <cell r="E640" t="str">
            <v>Emulsiones asfálticas.</v>
          </cell>
        </row>
        <row r="641">
          <cell r="A641" t="str">
            <v>DNV-T I - 83</v>
          </cell>
          <cell r="B641">
            <v>83</v>
          </cell>
          <cell r="E641" t="str">
            <v>Asfaltos modificados c/polímeros.</v>
          </cell>
        </row>
        <row r="642">
          <cell r="A642" t="str">
            <v>DNV-T I - 84</v>
          </cell>
          <cell r="B642">
            <v>84</v>
          </cell>
          <cell r="E642" t="str">
            <v>Caños y bóvedas de chapa ondulada y galvanizada.</v>
          </cell>
        </row>
        <row r="643">
          <cell r="A643" t="str">
            <v>DNV-T I - 85</v>
          </cell>
          <cell r="B643">
            <v>85</v>
          </cell>
          <cell r="E643" t="str">
            <v>Materiales para baranda metálica cincada para defensa.</v>
          </cell>
        </row>
        <row r="644">
          <cell r="A644" t="str">
            <v>DNV-T I - 86</v>
          </cell>
          <cell r="B644">
            <v>86</v>
          </cell>
          <cell r="E644" t="str">
            <v>TRANSPORTES:</v>
          </cell>
        </row>
        <row r="645">
          <cell r="A645" t="str">
            <v>DNV-T I - 86.1</v>
          </cell>
          <cell r="B645" t="str">
            <v>86.1</v>
          </cell>
          <cell r="E645" t="str">
            <v>CAMION SOLO:</v>
          </cell>
        </row>
        <row r="646">
          <cell r="A646" t="str">
            <v>DNV-T I - 86.1.1</v>
          </cell>
          <cell r="B646" t="str">
            <v>86.1.1</v>
          </cell>
          <cell r="E646" t="str">
            <v>Chasis.</v>
          </cell>
        </row>
        <row r="647">
          <cell r="A647" t="str">
            <v>DNV-T I - 86.1.2</v>
          </cell>
          <cell r="B647" t="str">
            <v>86.1.2</v>
          </cell>
          <cell r="E647" t="str">
            <v>Caja.</v>
          </cell>
        </row>
        <row r="648">
          <cell r="A648" t="str">
            <v>DNV-T I - 86.1.3</v>
          </cell>
          <cell r="B648" t="str">
            <v>86.1.3</v>
          </cell>
          <cell r="E648" t="str">
            <v>Cubiertas y cámaras.</v>
          </cell>
        </row>
        <row r="649">
          <cell r="A649" t="str">
            <v>DNV-T I - 86.1.4</v>
          </cell>
          <cell r="B649" t="str">
            <v>86.1.4</v>
          </cell>
          <cell r="E649" t="str">
            <v>Gas-oil</v>
          </cell>
        </row>
        <row r="650">
          <cell r="A650" t="str">
            <v>DNV-T I - 86.1.5</v>
          </cell>
          <cell r="B650" t="str">
            <v>86.1.5</v>
          </cell>
          <cell r="E650" t="str">
            <v>Chofer.</v>
          </cell>
        </row>
        <row r="651">
          <cell r="A651" t="str">
            <v>DNV-T I - 86.2</v>
          </cell>
          <cell r="B651" t="str">
            <v>86.2</v>
          </cell>
          <cell r="E651" t="str">
            <v>CAMION CON ACOPLADO:</v>
          </cell>
        </row>
        <row r="652">
          <cell r="A652" t="str">
            <v>DNV-T I - 86.2.1</v>
          </cell>
          <cell r="B652" t="str">
            <v>86.2.1</v>
          </cell>
          <cell r="E652" t="str">
            <v>Chasis.</v>
          </cell>
        </row>
        <row r="653">
          <cell r="A653" t="str">
            <v>DNV-T I - 86.2.2</v>
          </cell>
          <cell r="B653" t="str">
            <v>86.2.2</v>
          </cell>
          <cell r="E653" t="str">
            <v>Acoplado.</v>
          </cell>
        </row>
        <row r="654">
          <cell r="A654" t="str">
            <v>DNV-T I - 86.2.3</v>
          </cell>
          <cell r="B654" t="str">
            <v>86.2.3</v>
          </cell>
          <cell r="E654" t="str">
            <v>Caja.</v>
          </cell>
        </row>
        <row r="655">
          <cell r="A655" t="str">
            <v>DNV-T I - 86.2.4</v>
          </cell>
          <cell r="B655" t="str">
            <v>86.2.4</v>
          </cell>
          <cell r="E655" t="str">
            <v>Cubiertas y cámaras.</v>
          </cell>
        </row>
        <row r="656">
          <cell r="A656" t="str">
            <v>DNV-T I - 86.2.5</v>
          </cell>
          <cell r="B656" t="str">
            <v>86.2.5</v>
          </cell>
          <cell r="E656" t="str">
            <v>Gas-oil</v>
          </cell>
        </row>
        <row r="657">
          <cell r="A657" t="str">
            <v>DNV-T I - 86.2.6</v>
          </cell>
          <cell r="B657" t="str">
            <v>86.2.6</v>
          </cell>
          <cell r="E657" t="str">
            <v>Chofer.</v>
          </cell>
        </row>
        <row r="658">
          <cell r="A658" t="str">
            <v>DNV-T I - 87</v>
          </cell>
          <cell r="B658">
            <v>87</v>
          </cell>
          <cell r="E658" t="str">
            <v>Hormigón Elaborado</v>
          </cell>
        </row>
        <row r="659">
          <cell r="A659" t="str">
            <v>DNV-T I - 88</v>
          </cell>
          <cell r="B659">
            <v>88</v>
          </cell>
          <cell r="E659" t="str">
            <v>Bolsas de plástico</v>
          </cell>
        </row>
        <row r="660">
          <cell r="A660" t="str">
            <v>DNV-T I - 89</v>
          </cell>
          <cell r="B660">
            <v>89</v>
          </cell>
          <cell r="E660" t="str">
            <v>Suelo seleccionado</v>
          </cell>
        </row>
        <row r="661">
          <cell r="A661" t="str">
            <v>DNV-T I - 90</v>
          </cell>
          <cell r="B661">
            <v>90</v>
          </cell>
          <cell r="E661" t="str">
            <v>Lámina reflectiva p/señalamiento</v>
          </cell>
        </row>
        <row r="662">
          <cell r="A662" t="str">
            <v>DNV-T I - 91</v>
          </cell>
          <cell r="B662">
            <v>91</v>
          </cell>
          <cell r="E662" t="str">
            <v>Pintura látex para exterior</v>
          </cell>
        </row>
        <row r="663">
          <cell r="A663" t="str">
            <v>DNV-T I - 92</v>
          </cell>
          <cell r="B663">
            <v>92</v>
          </cell>
          <cell r="E663" t="str">
            <v>Puntas para fresado</v>
          </cell>
        </row>
        <row r="664">
          <cell r="A664" t="str">
            <v>DNV-T I - 93</v>
          </cell>
          <cell r="B664">
            <v>93</v>
          </cell>
          <cell r="E664" t="str">
            <v>Provisón de agua</v>
          </cell>
        </row>
        <row r="665">
          <cell r="A665" t="str">
            <v>DNV-T I - 94</v>
          </cell>
          <cell r="B665">
            <v>94</v>
          </cell>
          <cell r="E665" t="str">
            <v>Cloruro de sodio (Sal)</v>
          </cell>
        </row>
        <row r="666">
          <cell r="A666" t="str">
            <v>DNV-T I - 95</v>
          </cell>
          <cell r="B666">
            <v>95</v>
          </cell>
          <cell r="E666" t="str">
            <v>Herramientas menores</v>
          </cell>
        </row>
        <row r="667">
          <cell r="A667" t="str">
            <v>DNV-T I - 96</v>
          </cell>
          <cell r="B667">
            <v>96</v>
          </cell>
          <cell r="E667" t="str">
            <v>Mano de obra - p/Var. Referencia</v>
          </cell>
        </row>
        <row r="668">
          <cell r="A668" t="str">
            <v>DNV-T I - 97</v>
          </cell>
          <cell r="B668">
            <v>97</v>
          </cell>
          <cell r="E668" t="str">
            <v>Gas Oil p/Var. Referencia</v>
          </cell>
        </row>
        <row r="669">
          <cell r="A669" t="str">
            <v>DNV-T I - 98</v>
          </cell>
          <cell r="B669">
            <v>98</v>
          </cell>
          <cell r="E669" t="str">
            <v>Aceite lubricante p/Var. Referencia</v>
          </cell>
        </row>
        <row r="670">
          <cell r="A670" t="str">
            <v>DNV-T I - 99</v>
          </cell>
          <cell r="B670">
            <v>99</v>
          </cell>
          <cell r="E670" t="str">
            <v>Mano de Obra - Oficial Especializado</v>
          </cell>
        </row>
        <row r="671">
          <cell r="A671" t="str">
            <v>DNV-T I - 100</v>
          </cell>
          <cell r="B671">
            <v>100</v>
          </cell>
          <cell r="E671" t="str">
            <v xml:space="preserve">Mano de Obra - Oficial </v>
          </cell>
        </row>
        <row r="672">
          <cell r="A672" t="str">
            <v>DNV-T I - 101</v>
          </cell>
          <cell r="B672">
            <v>101</v>
          </cell>
          <cell r="E672" t="str">
            <v>Mano de Obra - Medio Oficial</v>
          </cell>
        </row>
        <row r="673">
          <cell r="A673" t="str">
            <v>DNV-T I - 102</v>
          </cell>
          <cell r="B673">
            <v>102</v>
          </cell>
          <cell r="E673" t="str">
            <v>Mano de Obra - Ayudante</v>
          </cell>
        </row>
        <row r="674">
          <cell r="A674" t="str">
            <v>DNV-T I - 103</v>
          </cell>
          <cell r="B674">
            <v>103</v>
          </cell>
          <cell r="E674" t="str">
            <v>Mano de Obra - Arquitectura p/Var. Referencia</v>
          </cell>
        </row>
        <row r="675">
          <cell r="A675" t="str">
            <v>DNV-T I - 104</v>
          </cell>
          <cell r="B675">
            <v>104</v>
          </cell>
          <cell r="E675" t="str">
            <v>GAS OIL TOTAL PROMEDIO PAIS S/IVA - ACA</v>
          </cell>
        </row>
        <row r="676">
          <cell r="A676" t="str">
            <v>DNV-T I - 105</v>
          </cell>
          <cell r="B676">
            <v>105</v>
          </cell>
          <cell r="E676" t="str">
            <v>Costo Financiero (Mensual)</v>
          </cell>
        </row>
        <row r="678">
          <cell r="A678">
            <v>0</v>
          </cell>
          <cell r="B678" t="str">
            <v>T R A N S P O R T E S    C A R R E T E R O S  -   C A M I O N    S O L O</v>
          </cell>
          <cell r="C678">
            <v>0</v>
          </cell>
          <cell r="D678">
            <v>0</v>
          </cell>
          <cell r="E678">
            <v>0</v>
          </cell>
        </row>
        <row r="679">
          <cell r="A679" t="str">
            <v>DNV-TRC - 1</v>
          </cell>
          <cell r="E679">
            <v>1</v>
          </cell>
        </row>
        <row r="680">
          <cell r="A680" t="str">
            <v>DNV-TRC - 1,5</v>
          </cell>
          <cell r="E680">
            <v>1.5</v>
          </cell>
        </row>
        <row r="681">
          <cell r="A681" t="str">
            <v>DNV-TRC - 2</v>
          </cell>
          <cell r="E681">
            <v>2</v>
          </cell>
        </row>
        <row r="682">
          <cell r="A682" t="str">
            <v>DNV-TRC - 2,5</v>
          </cell>
          <cell r="E682">
            <v>2.5</v>
          </cell>
        </row>
        <row r="683">
          <cell r="A683" t="str">
            <v>DNV-TRC - 3</v>
          </cell>
          <cell r="E683">
            <v>3</v>
          </cell>
        </row>
        <row r="684">
          <cell r="A684" t="str">
            <v>DNV-TRC - 3,5</v>
          </cell>
          <cell r="E684">
            <v>3.5</v>
          </cell>
        </row>
        <row r="685">
          <cell r="A685" t="str">
            <v>DNV-TRC - 4</v>
          </cell>
          <cell r="E685">
            <v>4</v>
          </cell>
        </row>
        <row r="686">
          <cell r="A686" t="str">
            <v>DNV-TRC - 4,5</v>
          </cell>
          <cell r="E686">
            <v>4.5</v>
          </cell>
        </row>
        <row r="687">
          <cell r="A687" t="str">
            <v>DNV-TRC - 5</v>
          </cell>
          <cell r="E687">
            <v>5</v>
          </cell>
        </row>
        <row r="688">
          <cell r="A688" t="str">
            <v>DNV-TRC - 6</v>
          </cell>
          <cell r="E688">
            <v>6</v>
          </cell>
        </row>
        <row r="689">
          <cell r="A689" t="str">
            <v>DNV-TRC - 7</v>
          </cell>
          <cell r="E689">
            <v>7</v>
          </cell>
        </row>
        <row r="690">
          <cell r="A690" t="str">
            <v>DNV-TRC - 8</v>
          </cell>
          <cell r="E690">
            <v>8</v>
          </cell>
        </row>
        <row r="691">
          <cell r="A691" t="str">
            <v>DNV-TRC - 9</v>
          </cell>
          <cell r="E691">
            <v>9</v>
          </cell>
        </row>
        <row r="692">
          <cell r="A692" t="str">
            <v>DNV-TRC - 10</v>
          </cell>
          <cell r="E692">
            <v>10</v>
          </cell>
        </row>
        <row r="693">
          <cell r="A693" t="str">
            <v>DNV-TRC - 12</v>
          </cell>
          <cell r="E693">
            <v>12</v>
          </cell>
        </row>
        <row r="694">
          <cell r="A694" t="str">
            <v>DNV-TRC - 15</v>
          </cell>
          <cell r="E694">
            <v>15</v>
          </cell>
        </row>
        <row r="695">
          <cell r="A695" t="str">
            <v>DNV-TRC - 17</v>
          </cell>
          <cell r="E695">
            <v>17</v>
          </cell>
        </row>
        <row r="696">
          <cell r="A696" t="str">
            <v>DNV-TRC - 19</v>
          </cell>
          <cell r="E696">
            <v>19</v>
          </cell>
        </row>
        <row r="697">
          <cell r="A697" t="str">
            <v>DNV-TRC - 20</v>
          </cell>
          <cell r="E697">
            <v>20</v>
          </cell>
        </row>
        <row r="698">
          <cell r="A698" t="str">
            <v>DNV-TRC - 25</v>
          </cell>
          <cell r="E698">
            <v>25</v>
          </cell>
        </row>
        <row r="699">
          <cell r="A699" t="str">
            <v>DNV-TRC - 30</v>
          </cell>
          <cell r="E699">
            <v>30</v>
          </cell>
        </row>
        <row r="700">
          <cell r="A700" t="str">
            <v>DNV-TRC - 35</v>
          </cell>
          <cell r="E700">
            <v>35</v>
          </cell>
        </row>
        <row r="701">
          <cell r="A701" t="str">
            <v>DNV-TRC - 40</v>
          </cell>
          <cell r="E701">
            <v>40</v>
          </cell>
        </row>
        <row r="702">
          <cell r="A702" t="str">
            <v>DNV-TRC - 45</v>
          </cell>
          <cell r="E702">
            <v>45</v>
          </cell>
        </row>
        <row r="703">
          <cell r="A703" t="str">
            <v>DNV-TRC - 50</v>
          </cell>
          <cell r="E703">
            <v>50</v>
          </cell>
        </row>
        <row r="704">
          <cell r="A704" t="str">
            <v>DNV-TRC - 55</v>
          </cell>
          <cell r="E704">
            <v>55</v>
          </cell>
        </row>
        <row r="705">
          <cell r="A705" t="str">
            <v>DNV-TRC - 60</v>
          </cell>
          <cell r="E705">
            <v>60</v>
          </cell>
        </row>
        <row r="706">
          <cell r="A706" t="str">
            <v>DNV-TRC - 65</v>
          </cell>
          <cell r="E706">
            <v>65</v>
          </cell>
        </row>
        <row r="707">
          <cell r="A707" t="str">
            <v>DNV-TRC - 70</v>
          </cell>
          <cell r="E707">
            <v>70</v>
          </cell>
        </row>
        <row r="708">
          <cell r="A708" t="str">
            <v>DNV-TRC - 75</v>
          </cell>
          <cell r="E708">
            <v>75</v>
          </cell>
        </row>
        <row r="709">
          <cell r="A709" t="str">
            <v>DNV-TRC - 80</v>
          </cell>
          <cell r="E709">
            <v>80</v>
          </cell>
        </row>
        <row r="710">
          <cell r="A710" t="str">
            <v>DNV-TRC - 85</v>
          </cell>
          <cell r="E710">
            <v>85</v>
          </cell>
        </row>
        <row r="711">
          <cell r="A711" t="str">
            <v>DNV-TRC - 90</v>
          </cell>
          <cell r="E711">
            <v>90</v>
          </cell>
        </row>
        <row r="712">
          <cell r="A712" t="str">
            <v>DNV-TRC - 95</v>
          </cell>
          <cell r="E712">
            <v>95</v>
          </cell>
        </row>
        <row r="713">
          <cell r="A713" t="str">
            <v>DNV-TRC - 100</v>
          </cell>
          <cell r="E713">
            <v>100</v>
          </cell>
        </row>
        <row r="714">
          <cell r="A714">
            <v>0</v>
          </cell>
          <cell r="E714">
            <v>0</v>
          </cell>
        </row>
        <row r="716">
          <cell r="A716">
            <v>0</v>
          </cell>
          <cell r="B716" t="str">
            <v>T R A N S P O R T E S    C A R R E T E R O S  -   C A M I O N    C O N    A C O P L A D O</v>
          </cell>
          <cell r="C716">
            <v>0</v>
          </cell>
          <cell r="D716">
            <v>0</v>
          </cell>
          <cell r="E716">
            <v>0</v>
          </cell>
        </row>
        <row r="717">
          <cell r="A717" t="str">
            <v>DNV-TRCA - 55</v>
          </cell>
          <cell r="E717">
            <v>55</v>
          </cell>
        </row>
        <row r="718">
          <cell r="A718" t="str">
            <v>DNV-TRCA - 60</v>
          </cell>
          <cell r="E718">
            <v>60</v>
          </cell>
        </row>
        <row r="719">
          <cell r="A719" t="str">
            <v>DNV-TRCA - 65</v>
          </cell>
          <cell r="E719">
            <v>65</v>
          </cell>
        </row>
        <row r="720">
          <cell r="A720" t="str">
            <v>DNV-TRCA - 70</v>
          </cell>
          <cell r="E720">
            <v>70</v>
          </cell>
        </row>
        <row r="721">
          <cell r="A721" t="str">
            <v>DNV-TRCA - 75</v>
          </cell>
          <cell r="E721">
            <v>75</v>
          </cell>
        </row>
        <row r="722">
          <cell r="A722" t="str">
            <v>DNV-TRCA - 80</v>
          </cell>
          <cell r="E722">
            <v>80</v>
          </cell>
        </row>
        <row r="723">
          <cell r="A723" t="str">
            <v>DNV-TRCA - 85</v>
          </cell>
          <cell r="E723">
            <v>85</v>
          </cell>
        </row>
        <row r="724">
          <cell r="A724" t="str">
            <v>DNV-TRCA - 90</v>
          </cell>
          <cell r="E724">
            <v>90</v>
          </cell>
        </row>
        <row r="725">
          <cell r="A725" t="str">
            <v>DNV-TRCA - 95</v>
          </cell>
          <cell r="E725">
            <v>95</v>
          </cell>
        </row>
        <row r="726">
          <cell r="A726" t="str">
            <v>DNV-TRCA - 100</v>
          </cell>
          <cell r="E726">
            <v>100</v>
          </cell>
        </row>
        <row r="727">
          <cell r="A727" t="str">
            <v>DNV-TRCA - 105</v>
          </cell>
          <cell r="E727">
            <v>105</v>
          </cell>
        </row>
        <row r="728">
          <cell r="A728" t="str">
            <v>DNV-TRCA - 110</v>
          </cell>
          <cell r="E728">
            <v>110</v>
          </cell>
        </row>
        <row r="729">
          <cell r="A729" t="str">
            <v>DNV-TRCA - 120</v>
          </cell>
          <cell r="E729">
            <v>120</v>
          </cell>
        </row>
        <row r="730">
          <cell r="A730" t="str">
            <v>DNV-TRCA - 130</v>
          </cell>
          <cell r="E730">
            <v>130</v>
          </cell>
        </row>
        <row r="731">
          <cell r="A731" t="str">
            <v>DNV-TRCA - 140</v>
          </cell>
          <cell r="E731">
            <v>140</v>
          </cell>
        </row>
        <row r="732">
          <cell r="A732" t="str">
            <v>DNV-TRCA - 150</v>
          </cell>
          <cell r="E732">
            <v>150</v>
          </cell>
        </row>
        <row r="733">
          <cell r="A733" t="str">
            <v>DNV-TRCA - 160</v>
          </cell>
          <cell r="E733">
            <v>160</v>
          </cell>
        </row>
        <row r="734">
          <cell r="A734" t="str">
            <v>DNV-TRCA - 170</v>
          </cell>
          <cell r="E734">
            <v>170</v>
          </cell>
        </row>
        <row r="735">
          <cell r="A735" t="str">
            <v>DNV-TRCA - 180</v>
          </cell>
          <cell r="E735">
            <v>180</v>
          </cell>
        </row>
        <row r="736">
          <cell r="A736" t="str">
            <v>DNV-TRCA - 200</v>
          </cell>
          <cell r="E736">
            <v>200</v>
          </cell>
        </row>
        <row r="737">
          <cell r="A737" t="str">
            <v>DNV-TRCA - 225</v>
          </cell>
          <cell r="E737">
            <v>225</v>
          </cell>
        </row>
        <row r="738">
          <cell r="A738" t="str">
            <v>DNV-TRCA - 250</v>
          </cell>
          <cell r="E738">
            <v>250</v>
          </cell>
        </row>
        <row r="739">
          <cell r="A739" t="str">
            <v>DNV-TRCA - 275</v>
          </cell>
          <cell r="E739">
            <v>275</v>
          </cell>
        </row>
        <row r="740">
          <cell r="A740" t="str">
            <v>DNV-TRCA - 300</v>
          </cell>
          <cell r="E740">
            <v>300</v>
          </cell>
        </row>
        <row r="741">
          <cell r="A741" t="str">
            <v>DNV-TRCA - 325</v>
          </cell>
          <cell r="E741">
            <v>325</v>
          </cell>
        </row>
        <row r="742">
          <cell r="A742" t="str">
            <v>DNV-TRCA - 350</v>
          </cell>
          <cell r="E742">
            <v>350</v>
          </cell>
        </row>
        <row r="743">
          <cell r="A743" t="str">
            <v>DNV-TRCA - 375</v>
          </cell>
          <cell r="E743">
            <v>375</v>
          </cell>
        </row>
        <row r="744">
          <cell r="A744" t="str">
            <v>DNV-TRCA - 400</v>
          </cell>
          <cell r="E744">
            <v>400</v>
          </cell>
        </row>
        <row r="745">
          <cell r="A745" t="str">
            <v>DNV-TRCA - 425</v>
          </cell>
          <cell r="E745">
            <v>425</v>
          </cell>
        </row>
        <row r="746">
          <cell r="A746" t="str">
            <v>DNV-TRCA - 450</v>
          </cell>
          <cell r="E746">
            <v>450</v>
          </cell>
        </row>
        <row r="747">
          <cell r="A747" t="str">
            <v>DNV-TRCA - 475</v>
          </cell>
          <cell r="E747">
            <v>475</v>
          </cell>
        </row>
        <row r="748">
          <cell r="A748" t="str">
            <v>DNV-TRCA - 500</v>
          </cell>
          <cell r="E748">
            <v>500</v>
          </cell>
        </row>
        <row r="749">
          <cell r="A749" t="str">
            <v>DNV-TRCA - 600</v>
          </cell>
          <cell r="E749">
            <v>600</v>
          </cell>
        </row>
        <row r="750">
          <cell r="A750" t="str">
            <v>DNV-TRCA - 800</v>
          </cell>
          <cell r="E750">
            <v>800</v>
          </cell>
        </row>
        <row r="751">
          <cell r="A751" t="str">
            <v>DNV-TRCA - 1000</v>
          </cell>
          <cell r="E751">
            <v>1000</v>
          </cell>
        </row>
        <row r="756">
          <cell r="A756">
            <v>0</v>
          </cell>
          <cell r="B756" t="str">
            <v xml:space="preserve">INSTITUTO DE INVESTIGACIONES ECONÓMICAS Y ESTADÍSTICAS SJ </v>
          </cell>
        </row>
        <row r="758">
          <cell r="B758" t="str">
            <v>Código</v>
          </cell>
          <cell r="C758" t="str">
            <v>Producto</v>
          </cell>
        </row>
        <row r="759">
          <cell r="A759" t="str">
            <v>IIEE-SJ - 1</v>
          </cell>
          <cell r="B759">
            <v>1</v>
          </cell>
          <cell r="E759" t="str">
            <v>Mano de Obra</v>
          </cell>
        </row>
        <row r="760">
          <cell r="A760" t="str">
            <v>IIEE-SJ - 101000</v>
          </cell>
          <cell r="B760">
            <v>101000</v>
          </cell>
          <cell r="E760" t="str">
            <v>Oficial Especializado</v>
          </cell>
        </row>
        <row r="761">
          <cell r="A761" t="str">
            <v>IIEE-SJ - 102000</v>
          </cell>
          <cell r="B761">
            <v>102000</v>
          </cell>
          <cell r="E761" t="str">
            <v xml:space="preserve">Oficial </v>
          </cell>
        </row>
        <row r="762">
          <cell r="A762" t="str">
            <v>IIEE-SJ - 103000</v>
          </cell>
          <cell r="B762">
            <v>103000</v>
          </cell>
          <cell r="E762" t="str">
            <v>Ayudante</v>
          </cell>
        </row>
        <row r="763">
          <cell r="A763">
            <v>0</v>
          </cell>
        </row>
        <row r="764">
          <cell r="A764" t="str">
            <v>IIEE-SJ - 2</v>
          </cell>
          <cell r="B764">
            <v>2</v>
          </cell>
          <cell r="E764" t="str">
            <v>Materiales</v>
          </cell>
        </row>
        <row r="765">
          <cell r="A765">
            <v>0</v>
          </cell>
        </row>
        <row r="766">
          <cell r="A766" t="str">
            <v>IIEE-SJ - 201</v>
          </cell>
          <cell r="B766">
            <v>201</v>
          </cell>
          <cell r="E766" t="str">
            <v>Madera</v>
          </cell>
        </row>
        <row r="767">
          <cell r="A767" t="str">
            <v>IIEE-SJ - 201001</v>
          </cell>
          <cell r="B767">
            <v>201001</v>
          </cell>
          <cell r="E767" t="str">
            <v>Terciado Fenólico e= 18mm.  Mts. 1,22x 2,44</v>
          </cell>
        </row>
        <row r="768">
          <cell r="A768" t="str">
            <v>IIEE-SJ - 201002</v>
          </cell>
          <cell r="B768">
            <v>201002</v>
          </cell>
          <cell r="E768" t="str">
            <v>Alamo Tirante 3" X 3" x mt 2,25</v>
          </cell>
        </row>
        <row r="769">
          <cell r="A769" t="str">
            <v>IIEE-SJ - 201003</v>
          </cell>
          <cell r="B769">
            <v>201003</v>
          </cell>
          <cell r="E769" t="str">
            <v>Puntales de Alamo de 8,5 cm x 2,5 m.</v>
          </cell>
        </row>
        <row r="770">
          <cell r="A770">
            <v>0</v>
          </cell>
          <cell r="B770">
            <v>0</v>
          </cell>
          <cell r="D770">
            <v>0</v>
          </cell>
        </row>
        <row r="771">
          <cell r="A771">
            <v>0</v>
          </cell>
        </row>
        <row r="772">
          <cell r="A772" t="str">
            <v>IIEE-SJ - 202</v>
          </cell>
          <cell r="B772">
            <v>202</v>
          </cell>
          <cell r="E772" t="str">
            <v>Hierros</v>
          </cell>
        </row>
        <row r="773">
          <cell r="A773" t="str">
            <v>IIEE-SJ - 202001</v>
          </cell>
          <cell r="B773">
            <v>202001</v>
          </cell>
          <cell r="E773" t="str">
            <v>Hierro Torcionado  8mm. "Acindar" x 12 mts</v>
          </cell>
        </row>
        <row r="774">
          <cell r="A774" t="str">
            <v>IIEE-SJ - 202002</v>
          </cell>
          <cell r="B774">
            <v>202002</v>
          </cell>
          <cell r="E774" t="str">
            <v>Clavos Punta Paris 2"</v>
          </cell>
        </row>
        <row r="775">
          <cell r="A775" t="str">
            <v>IIEE-SJ - 202003</v>
          </cell>
          <cell r="B775">
            <v>202003</v>
          </cell>
          <cell r="E775" t="str">
            <v>Alambre Nº 17</v>
          </cell>
        </row>
        <row r="776">
          <cell r="A776">
            <v>0</v>
          </cell>
          <cell r="B776">
            <v>0</v>
          </cell>
          <cell r="D776">
            <v>0</v>
          </cell>
        </row>
        <row r="777">
          <cell r="A777">
            <v>0</v>
          </cell>
        </row>
        <row r="778">
          <cell r="A778" t="str">
            <v>IIEE-SJ - 203</v>
          </cell>
          <cell r="B778">
            <v>203</v>
          </cell>
          <cell r="E778" t="str">
            <v>Áridos</v>
          </cell>
        </row>
        <row r="779">
          <cell r="A779" t="str">
            <v>IIEE-SJ - 203001</v>
          </cell>
          <cell r="B779">
            <v>203001</v>
          </cell>
          <cell r="E779" t="str">
            <v>Arena clasificada lavada</v>
          </cell>
        </row>
        <row r="780">
          <cell r="A780" t="str">
            <v>IIEE-SJ - 203002</v>
          </cell>
          <cell r="B780">
            <v>203002</v>
          </cell>
          <cell r="E780" t="str">
            <v>Canto rodado clasificado</v>
          </cell>
        </row>
        <row r="781">
          <cell r="A781">
            <v>0</v>
          </cell>
        </row>
        <row r="782">
          <cell r="A782" t="str">
            <v>IIEE-SJ - 204</v>
          </cell>
          <cell r="B782">
            <v>204</v>
          </cell>
          <cell r="E782" t="str">
            <v>Aglomerantes</v>
          </cell>
        </row>
        <row r="783">
          <cell r="A783" t="str">
            <v>IIEE-SJ - 204001</v>
          </cell>
          <cell r="B783">
            <v>204001</v>
          </cell>
          <cell r="E783" t="str">
            <v>Cemento aprobado con envase x 50 Kg. " Loma Negra"</v>
          </cell>
        </row>
        <row r="784">
          <cell r="A784" t="str">
            <v>IIEE-SJ - 204002</v>
          </cell>
          <cell r="B784">
            <v>204002</v>
          </cell>
          <cell r="E784" t="str">
            <v>Calcemit c/env x 30 Kg.</v>
          </cell>
        </row>
        <row r="785">
          <cell r="A785" t="str">
            <v>IIEE-SJ - 204003</v>
          </cell>
          <cell r="B785">
            <v>204003</v>
          </cell>
          <cell r="E785" t="str">
            <v>Cemento blanco bolsa de 42 Kg. "Pingüino"</v>
          </cell>
        </row>
        <row r="786">
          <cell r="A786">
            <v>0</v>
          </cell>
          <cell r="B786">
            <v>0</v>
          </cell>
          <cell r="D786">
            <v>0</v>
          </cell>
        </row>
        <row r="787">
          <cell r="A787">
            <v>0</v>
          </cell>
          <cell r="B787">
            <v>0</v>
          </cell>
          <cell r="D787">
            <v>0</v>
          </cell>
        </row>
        <row r="788">
          <cell r="A788">
            <v>0</v>
          </cell>
        </row>
        <row r="789">
          <cell r="A789" t="str">
            <v>IIEE-SJ - 205</v>
          </cell>
          <cell r="B789">
            <v>205</v>
          </cell>
          <cell r="E789" t="str">
            <v>Ladrillos y Viguetas</v>
          </cell>
        </row>
        <row r="790">
          <cell r="A790" t="str">
            <v>IIEE-SJ - 205001</v>
          </cell>
          <cell r="B790">
            <v>205001</v>
          </cell>
          <cell r="E790" t="str">
            <v>Ladrillos comunes</v>
          </cell>
        </row>
        <row r="791">
          <cell r="A791" t="str">
            <v>IIEE-SJ - 205002</v>
          </cell>
          <cell r="B791">
            <v>205002</v>
          </cell>
          <cell r="E791" t="str">
            <v>Ladrillón de 1°</v>
          </cell>
        </row>
        <row r="792">
          <cell r="A792">
            <v>0</v>
          </cell>
          <cell r="B792">
            <v>0</v>
          </cell>
          <cell r="D792">
            <v>0</v>
          </cell>
        </row>
        <row r="793">
          <cell r="A793">
            <v>0</v>
          </cell>
          <cell r="B793">
            <v>0</v>
          </cell>
          <cell r="D793">
            <v>0</v>
          </cell>
        </row>
        <row r="794">
          <cell r="A794">
            <v>0</v>
          </cell>
          <cell r="B794">
            <v>0</v>
          </cell>
          <cell r="D794">
            <v>0</v>
          </cell>
        </row>
        <row r="795">
          <cell r="A795">
            <v>0</v>
          </cell>
        </row>
        <row r="796">
          <cell r="A796" t="str">
            <v>IIEE-SJ - 206</v>
          </cell>
          <cell r="B796">
            <v>206</v>
          </cell>
          <cell r="E796" t="str">
            <v>Aislantes</v>
          </cell>
        </row>
        <row r="797">
          <cell r="A797" t="str">
            <v>IIEE-SJ - 206001</v>
          </cell>
          <cell r="B797">
            <v>206001</v>
          </cell>
          <cell r="E797" t="str">
            <v>Emulsión asfáltica envase x 18 lts. (RicAsfalt )</v>
          </cell>
        </row>
        <row r="798">
          <cell r="A798" t="str">
            <v>IIEE-SJ - 206002</v>
          </cell>
          <cell r="B798">
            <v>206002</v>
          </cell>
          <cell r="E798" t="str">
            <v>Poliestireno expandido e = 1 cm.</v>
          </cell>
        </row>
        <row r="799">
          <cell r="A799">
            <v>0</v>
          </cell>
          <cell r="B799">
            <v>0</v>
          </cell>
          <cell r="D799">
            <v>0</v>
          </cell>
        </row>
        <row r="800">
          <cell r="A800">
            <v>0</v>
          </cell>
          <cell r="B800">
            <v>0</v>
          </cell>
          <cell r="D800">
            <v>0</v>
          </cell>
        </row>
        <row r="801">
          <cell r="A801">
            <v>0</v>
          </cell>
        </row>
        <row r="802">
          <cell r="A802" t="str">
            <v>IIEE-SJ - 207</v>
          </cell>
          <cell r="B802">
            <v>207</v>
          </cell>
          <cell r="E802" t="str">
            <v>Pinturas y afines</v>
          </cell>
        </row>
        <row r="803">
          <cell r="A803" t="str">
            <v>IIEE-SJ - 207001</v>
          </cell>
          <cell r="B803">
            <v>207001</v>
          </cell>
          <cell r="E803" t="str">
            <v>Esmalte sintetico blanco x 4 lts tipo ALBA</v>
          </cell>
        </row>
        <row r="804">
          <cell r="A804">
            <v>0</v>
          </cell>
          <cell r="B804">
            <v>0</v>
          </cell>
          <cell r="D804">
            <v>0</v>
          </cell>
        </row>
        <row r="805">
          <cell r="A805">
            <v>0</v>
          </cell>
          <cell r="B805">
            <v>0</v>
          </cell>
          <cell r="D805">
            <v>0</v>
          </cell>
        </row>
        <row r="806">
          <cell r="A806">
            <v>0</v>
          </cell>
          <cell r="B806">
            <v>0</v>
          </cell>
          <cell r="D806">
            <v>0</v>
          </cell>
        </row>
        <row r="807">
          <cell r="A807">
            <v>0</v>
          </cell>
        </row>
        <row r="808">
          <cell r="A808" t="str">
            <v>IIEE-SJ - 208</v>
          </cell>
          <cell r="B808">
            <v>208</v>
          </cell>
          <cell r="E808" t="str">
            <v>Vidrios y otros</v>
          </cell>
        </row>
        <row r="809">
          <cell r="A809" t="str">
            <v>IIEE-SJ - 208001</v>
          </cell>
          <cell r="B809">
            <v>208001</v>
          </cell>
          <cell r="E809" t="str">
            <v>Vidrio transparente de 3mm  precio x m2.</v>
          </cell>
        </row>
        <row r="810">
          <cell r="A810">
            <v>0</v>
          </cell>
          <cell r="B810">
            <v>0</v>
          </cell>
          <cell r="D810">
            <v>0</v>
          </cell>
        </row>
        <row r="811">
          <cell r="A811">
            <v>0</v>
          </cell>
        </row>
        <row r="812">
          <cell r="A812" t="str">
            <v>IIEE-SJ - 209</v>
          </cell>
          <cell r="B812">
            <v>209</v>
          </cell>
          <cell r="E812" t="str">
            <v>Electricidad</v>
          </cell>
        </row>
        <row r="813">
          <cell r="A813" t="str">
            <v>IIEE-SJ - 209001</v>
          </cell>
          <cell r="B813">
            <v>209001</v>
          </cell>
          <cell r="E813" t="str">
            <v>Cable de Cobre aislado de 1,5mm tipo Pirelli</v>
          </cell>
        </row>
        <row r="814">
          <cell r="A814" t="str">
            <v>IIEE-SJ - 209002</v>
          </cell>
          <cell r="B814">
            <v>209002</v>
          </cell>
          <cell r="E814" t="str">
            <v>Caja de Acero rectangular MOP</v>
          </cell>
        </row>
        <row r="815">
          <cell r="A815" t="str">
            <v>IIEE-SJ - 209003</v>
          </cell>
          <cell r="B815">
            <v>209003</v>
          </cell>
          <cell r="E815" t="str">
            <v>Caño de Acero Semipesado 3/4"</v>
          </cell>
        </row>
        <row r="816">
          <cell r="A816" t="str">
            <v>IIEE-SJ - 209004</v>
          </cell>
          <cell r="B816">
            <v>209004</v>
          </cell>
          <cell r="E816" t="str">
            <v>Tomacorriente de Embutir c/tapa tipo "Exul"</v>
          </cell>
        </row>
        <row r="817">
          <cell r="A817">
            <v>0</v>
          </cell>
          <cell r="B817">
            <v>0</v>
          </cell>
          <cell r="D817">
            <v>0</v>
          </cell>
        </row>
        <row r="818">
          <cell r="A818">
            <v>0</v>
          </cell>
          <cell r="B818">
            <v>0</v>
          </cell>
          <cell r="D818">
            <v>0</v>
          </cell>
        </row>
        <row r="819">
          <cell r="A819">
            <v>0</v>
          </cell>
          <cell r="B819">
            <v>0</v>
          </cell>
          <cell r="D819">
            <v>0</v>
          </cell>
        </row>
        <row r="820">
          <cell r="A820">
            <v>0</v>
          </cell>
        </row>
        <row r="821">
          <cell r="A821" t="str">
            <v>IIEE-SJ - 210</v>
          </cell>
          <cell r="B821">
            <v>210</v>
          </cell>
          <cell r="E821" t="str">
            <v>Instalaciones Sanitarias y Gas</v>
          </cell>
        </row>
        <row r="822">
          <cell r="A822" t="str">
            <v>IIEE-SJ - 210001</v>
          </cell>
          <cell r="B822">
            <v>210001</v>
          </cell>
          <cell r="E822" t="str">
            <v>Caño Negro c/expoxi de 3/4"</v>
          </cell>
        </row>
        <row r="823">
          <cell r="A823" t="str">
            <v>IIEE-SJ - 210002</v>
          </cell>
          <cell r="B823">
            <v>210002</v>
          </cell>
          <cell r="E823" t="str">
            <v>Tubo de PVC 3,2mmdiam x 63mm x 4 mts</v>
          </cell>
        </row>
        <row r="824">
          <cell r="A824" t="str">
            <v>IIEE-SJ - 210003</v>
          </cell>
          <cell r="B824">
            <v>210003</v>
          </cell>
          <cell r="E824" t="str">
            <v>Deposito de Fº Cº embutir de 16 lts.</v>
          </cell>
        </row>
        <row r="825">
          <cell r="A825" t="str">
            <v>IIEE-SJ - 210004</v>
          </cell>
          <cell r="B825">
            <v>210004</v>
          </cell>
          <cell r="E825" t="str">
            <v>Llave de Bronce 3/4" Fv (paso)</v>
          </cell>
        </row>
        <row r="826">
          <cell r="A826" t="str">
            <v>IIEE-SJ - 210005</v>
          </cell>
          <cell r="B826">
            <v>210005</v>
          </cell>
          <cell r="E826" t="str">
            <v>Inodoro Pedestal  blanco FERRUM ANDINA</v>
          </cell>
        </row>
        <row r="827">
          <cell r="A827" t="str">
            <v>IIEE-SJ - 210006</v>
          </cell>
          <cell r="B827">
            <v>210006</v>
          </cell>
          <cell r="E827" t="str">
            <v>Tanque de Plastico para agua tricapa850lts. Aprobado.</v>
          </cell>
        </row>
        <row r="828">
          <cell r="A828" t="str">
            <v>IIEE-SJ - 210007</v>
          </cell>
          <cell r="B828">
            <v>210007</v>
          </cell>
          <cell r="E828" t="str">
            <v>Portarrollo blanco FERRUM  FIX</v>
          </cell>
        </row>
        <row r="829">
          <cell r="A829" t="str">
            <v>IIEE-SJ - 210008</v>
          </cell>
          <cell r="B829">
            <v>210008</v>
          </cell>
          <cell r="E829" t="str">
            <v>Llave de gas con roseta de 1/2"</v>
          </cell>
        </row>
        <row r="830">
          <cell r="A830">
            <v>0</v>
          </cell>
        </row>
        <row r="831">
          <cell r="A831" t="str">
            <v>IIEE-SJ - 211</v>
          </cell>
          <cell r="B831">
            <v>211</v>
          </cell>
          <cell r="E831" t="str">
            <v>Carpintería Metálica y Madera</v>
          </cell>
        </row>
        <row r="832">
          <cell r="A832" t="str">
            <v>IIEE-SJ - 211001</v>
          </cell>
          <cell r="B832">
            <v>211001</v>
          </cell>
          <cell r="E832" t="str">
            <v>Chapadur superpuerta 1,22x2,13</v>
          </cell>
        </row>
        <row r="833">
          <cell r="A833" t="str">
            <v>IIEE-SJ - 211002</v>
          </cell>
          <cell r="B833">
            <v>211002</v>
          </cell>
          <cell r="E833" t="str">
            <v xml:space="preserve">Alamo Tabla 1" X 4" </v>
          </cell>
        </row>
        <row r="834">
          <cell r="A834" t="str">
            <v>IIEE-SJ - 211003</v>
          </cell>
          <cell r="B834">
            <v>211003</v>
          </cell>
          <cell r="E834" t="str">
            <v>Chapa de Hierro Nº 18 medidas (1,22x2,44)</v>
          </cell>
        </row>
        <row r="835">
          <cell r="A835" t="str">
            <v>IIEE-SJ - 211004</v>
          </cell>
          <cell r="B835">
            <v>211004</v>
          </cell>
          <cell r="E835" t="str">
            <v>Pomela de Hierro re. 140x170</v>
          </cell>
        </row>
        <row r="836">
          <cell r="A836" t="str">
            <v>IIEE-SJ - 211005</v>
          </cell>
          <cell r="B836">
            <v>211005</v>
          </cell>
          <cell r="E836" t="str">
            <v>Cerradura tipo kallay nº 4006</v>
          </cell>
        </row>
        <row r="837">
          <cell r="A837">
            <v>0</v>
          </cell>
          <cell r="B837">
            <v>0</v>
          </cell>
          <cell r="D837">
            <v>0</v>
          </cell>
        </row>
        <row r="838">
          <cell r="A838">
            <v>0</v>
          </cell>
          <cell r="B838">
            <v>0</v>
          </cell>
          <cell r="D838">
            <v>0</v>
          </cell>
        </row>
        <row r="839">
          <cell r="A839">
            <v>0</v>
          </cell>
          <cell r="B839">
            <v>0</v>
          </cell>
          <cell r="D839">
            <v>0</v>
          </cell>
        </row>
        <row r="840">
          <cell r="A840">
            <v>0</v>
          </cell>
          <cell r="B840">
            <v>0</v>
          </cell>
          <cell r="D840">
            <v>0</v>
          </cell>
        </row>
        <row r="841">
          <cell r="A841">
            <v>0</v>
          </cell>
        </row>
        <row r="842">
          <cell r="A842" t="str">
            <v>IIEE-SJ - 212</v>
          </cell>
          <cell r="B842">
            <v>212</v>
          </cell>
          <cell r="E842" t="str">
            <v>Combustibles</v>
          </cell>
        </row>
        <row r="843">
          <cell r="A843" t="str">
            <v>IIEE-SJ - 212001</v>
          </cell>
          <cell r="B843">
            <v>212001</v>
          </cell>
          <cell r="E843" t="str">
            <v>Gas Oil</v>
          </cell>
        </row>
        <row r="844">
          <cell r="A844" t="str">
            <v>IIEE-SJ - 212002</v>
          </cell>
          <cell r="B844">
            <v>212002</v>
          </cell>
          <cell r="E844" t="str">
            <v xml:space="preserve">Nafta Super </v>
          </cell>
        </row>
        <row r="845">
          <cell r="A845">
            <v>0</v>
          </cell>
          <cell r="B845">
            <v>0</v>
          </cell>
          <cell r="D845">
            <v>0</v>
          </cell>
        </row>
        <row r="846">
          <cell r="A846" t="str">
            <v>IIEE-SJ - 212004</v>
          </cell>
          <cell r="B846">
            <v>212004</v>
          </cell>
          <cell r="E846" t="str">
            <v>Aceite Diesel Movil extra 15/40</v>
          </cell>
        </row>
        <row r="847">
          <cell r="A847">
            <v>0</v>
          </cell>
        </row>
        <row r="848">
          <cell r="A848" t="str">
            <v>IIEE-SJ - 213</v>
          </cell>
          <cell r="B848">
            <v>213</v>
          </cell>
          <cell r="E848" t="str">
            <v>Piedras y Triturados</v>
          </cell>
        </row>
        <row r="849">
          <cell r="A849" t="str">
            <v>IIEE-SJ - 213001</v>
          </cell>
          <cell r="B849">
            <v>213001</v>
          </cell>
          <cell r="E849" t="str">
            <v>Piedra Nº 1</v>
          </cell>
        </row>
        <row r="850">
          <cell r="A850" t="str">
            <v>IIEE-SJ - 213002</v>
          </cell>
          <cell r="B850">
            <v>213002</v>
          </cell>
          <cell r="E850" t="str">
            <v>Piedra Nº 2</v>
          </cell>
        </row>
        <row r="851">
          <cell r="A851" t="str">
            <v>IIEE-SJ - 213003</v>
          </cell>
          <cell r="B851">
            <v>213003</v>
          </cell>
          <cell r="E851" t="str">
            <v>Piedra Nº 3</v>
          </cell>
        </row>
        <row r="852">
          <cell r="A852" t="str">
            <v>IIEE-SJ - 213004</v>
          </cell>
          <cell r="B852">
            <v>213004</v>
          </cell>
          <cell r="E852" t="str">
            <v>Arena para sellado</v>
          </cell>
        </row>
        <row r="853">
          <cell r="A853" t="str">
            <v>IIEE-SJ - 213005</v>
          </cell>
          <cell r="B853">
            <v>213005</v>
          </cell>
          <cell r="E853" t="str">
            <v>Triturado 8 mm</v>
          </cell>
        </row>
        <row r="854">
          <cell r="A854" t="str">
            <v>IIEE-SJ - 213006</v>
          </cell>
          <cell r="B854">
            <v>213006</v>
          </cell>
          <cell r="E854" t="str">
            <v>Triturado 20 mm</v>
          </cell>
        </row>
        <row r="855">
          <cell r="A855" t="str">
            <v>IIEE-SJ - 213007</v>
          </cell>
          <cell r="B855">
            <v>213007</v>
          </cell>
          <cell r="E855" t="str">
            <v>Materia Granular p/sub-base bajo 3"</v>
          </cell>
        </row>
        <row r="856">
          <cell r="A856" t="str">
            <v>IIEE-SJ - 213008</v>
          </cell>
          <cell r="B856">
            <v>213008</v>
          </cell>
          <cell r="E856" t="str">
            <v>Materia Granular p/base bajo 2"</v>
          </cell>
        </row>
        <row r="857">
          <cell r="A857">
            <v>0</v>
          </cell>
        </row>
        <row r="858">
          <cell r="A858" t="str">
            <v>IIEE-SJ - 214</v>
          </cell>
          <cell r="B858">
            <v>214</v>
          </cell>
          <cell r="E858" t="str">
            <v>Asfaltos</v>
          </cell>
        </row>
        <row r="859">
          <cell r="A859" t="str">
            <v>IIEE-SJ - 214001</v>
          </cell>
          <cell r="B859">
            <v>214001</v>
          </cell>
          <cell r="E859" t="str">
            <v>Cementi tipo 50/60</v>
          </cell>
        </row>
        <row r="860">
          <cell r="A860" t="str">
            <v>IIEE-SJ - 214002</v>
          </cell>
          <cell r="B860">
            <v>214002</v>
          </cell>
          <cell r="E860" t="str">
            <v>Asfaliq EM1</v>
          </cell>
        </row>
        <row r="861">
          <cell r="A861" t="str">
            <v>IIEE-SJ - 214003</v>
          </cell>
          <cell r="B861">
            <v>214003</v>
          </cell>
          <cell r="E861" t="str">
            <v>Asfaliq ER1</v>
          </cell>
        </row>
        <row r="862">
          <cell r="A862" t="str">
            <v>IIEE-SJ - 214004</v>
          </cell>
          <cell r="B862">
            <v>214004</v>
          </cell>
          <cell r="E862" t="str">
            <v>Emulsion EBCR</v>
          </cell>
        </row>
        <row r="863">
          <cell r="A863" t="str">
            <v>IIEE-SJ - 214005</v>
          </cell>
          <cell r="B863">
            <v>214005</v>
          </cell>
          <cell r="E863" t="str">
            <v>Bitalco 70/100</v>
          </cell>
        </row>
        <row r="864">
          <cell r="A864" t="str">
            <v>IIEE-SJ - 214006</v>
          </cell>
          <cell r="B864">
            <v>214006</v>
          </cell>
          <cell r="E864" t="str">
            <v>Mezcla 70/30</v>
          </cell>
        </row>
        <row r="865">
          <cell r="A865">
            <v>0</v>
          </cell>
        </row>
        <row r="866">
          <cell r="A866" t="str">
            <v>IIEE-SJ - 215</v>
          </cell>
          <cell r="B866">
            <v>215</v>
          </cell>
          <cell r="E866" t="str">
            <v>Defensas Viales de Seguridad</v>
          </cell>
        </row>
        <row r="867">
          <cell r="A867">
            <v>0</v>
          </cell>
          <cell r="B867">
            <v>0</v>
          </cell>
          <cell r="D867">
            <v>0</v>
          </cell>
        </row>
        <row r="868">
          <cell r="A868">
            <v>0</v>
          </cell>
          <cell r="B868">
            <v>0</v>
          </cell>
          <cell r="D868">
            <v>0</v>
          </cell>
        </row>
        <row r="869">
          <cell r="A869">
            <v>0</v>
          </cell>
          <cell r="B869">
            <v>0</v>
          </cell>
          <cell r="D869">
            <v>0</v>
          </cell>
        </row>
        <row r="870">
          <cell r="A870" t="str">
            <v>IIEE-SJ - 215004</v>
          </cell>
          <cell r="B870">
            <v>215004</v>
          </cell>
          <cell r="E870" t="str">
            <v>Postes metalicos pesados long. 1,50</v>
          </cell>
        </row>
        <row r="871">
          <cell r="A871" t="str">
            <v>IIEE-SJ - 215005</v>
          </cell>
          <cell r="B871">
            <v>215005</v>
          </cell>
          <cell r="E871" t="str">
            <v>Alas terminales comunes (0,73 m)</v>
          </cell>
        </row>
        <row r="872">
          <cell r="A872" t="str">
            <v>IIEE-SJ - 215006</v>
          </cell>
          <cell r="B872">
            <v>215006</v>
          </cell>
          <cell r="E872" t="str">
            <v>Caño Armco MP100 chapa ac. 2 mm Ondul. Y Galv.; 2mts. Diam.</v>
          </cell>
        </row>
        <row r="873">
          <cell r="A873">
            <v>0</v>
          </cell>
        </row>
        <row r="874">
          <cell r="A874" t="str">
            <v>IIEE-SJ - 216</v>
          </cell>
          <cell r="B874">
            <v>216</v>
          </cell>
          <cell r="E874" t="str">
            <v>Explosivos</v>
          </cell>
        </row>
        <row r="875">
          <cell r="A875" t="str">
            <v>IIEE-SJ - 216001</v>
          </cell>
          <cell r="B875">
            <v>216001</v>
          </cell>
          <cell r="E875" t="str">
            <v>Powergel 800 encartuchado Kg</v>
          </cell>
        </row>
        <row r="876">
          <cell r="A876" t="str">
            <v>IIEE-SJ - 216002</v>
          </cell>
          <cell r="B876">
            <v>216002</v>
          </cell>
          <cell r="E876" t="str">
            <v>Detonador Comun Nº 8  Kg.</v>
          </cell>
        </row>
        <row r="877">
          <cell r="A877" t="str">
            <v>IIEE-SJ - 216003</v>
          </cell>
          <cell r="B877">
            <v>216003</v>
          </cell>
          <cell r="E877" t="str">
            <v>Mecha Lenta Kg.</v>
          </cell>
        </row>
        <row r="878">
          <cell r="A878" t="str">
            <v>IIEE-SJ - 216004</v>
          </cell>
          <cell r="B878">
            <v>216004</v>
          </cell>
          <cell r="E878" t="str">
            <v>Detonador Noneles 1/15 seriados c/u</v>
          </cell>
        </row>
        <row r="879">
          <cell r="A879" t="str">
            <v>IIEE-SJ - 216005</v>
          </cell>
          <cell r="B879">
            <v>216005</v>
          </cell>
          <cell r="E879" t="str">
            <v>Cordon Detonante 5 Grs/mts. Kg.</v>
          </cell>
        </row>
        <row r="880">
          <cell r="A880">
            <v>0</v>
          </cell>
        </row>
        <row r="881">
          <cell r="A881" t="str">
            <v>IIEE-SJ - 217</v>
          </cell>
          <cell r="B881">
            <v>217</v>
          </cell>
          <cell r="E881" t="str">
            <v>Gaviones</v>
          </cell>
        </row>
        <row r="882">
          <cell r="A882" t="str">
            <v>IIEE-SJ - 217001</v>
          </cell>
          <cell r="B882">
            <v>217001</v>
          </cell>
          <cell r="E882" t="str">
            <v>Gav. Malla 6x8 alam.zinc 5% 3mm de ref. mt 1x1x1</v>
          </cell>
        </row>
        <row r="883">
          <cell r="A883" t="str">
            <v>IIEE-SJ - 217002</v>
          </cell>
          <cell r="B883">
            <v>217002</v>
          </cell>
          <cell r="E883" t="str">
            <v>Alambre galvanizado para gavion</v>
          </cell>
        </row>
        <row r="884">
          <cell r="A884">
            <v>0</v>
          </cell>
        </row>
        <row r="885">
          <cell r="A885" t="str">
            <v>IIEE-SJ - 218</v>
          </cell>
          <cell r="B885">
            <v>218</v>
          </cell>
          <cell r="E885" t="str">
            <v>Hormigón Elaborado</v>
          </cell>
        </row>
        <row r="886">
          <cell r="A886" t="str">
            <v>IIEE-SJ - 218001</v>
          </cell>
          <cell r="B886">
            <v>218001</v>
          </cell>
          <cell r="E886" t="str">
            <v>180 X M3      H-8</v>
          </cell>
        </row>
        <row r="887">
          <cell r="A887" t="str">
            <v>IIEE-SJ - 218002</v>
          </cell>
          <cell r="B887">
            <v>218002</v>
          </cell>
          <cell r="E887" t="str">
            <v>250 X M3      H-13</v>
          </cell>
        </row>
        <row r="888">
          <cell r="A888" t="str">
            <v>IIEE-SJ - 218003</v>
          </cell>
          <cell r="B888">
            <v>218003</v>
          </cell>
          <cell r="E888" t="str">
            <v>310 X M3      H-17</v>
          </cell>
        </row>
        <row r="889">
          <cell r="A889">
            <v>0</v>
          </cell>
        </row>
        <row r="890">
          <cell r="A890" t="str">
            <v>IIEE-SJ - 219</v>
          </cell>
          <cell r="B890">
            <v>219</v>
          </cell>
          <cell r="E890" t="str">
            <v>Cubiertas</v>
          </cell>
        </row>
        <row r="891">
          <cell r="A891" t="str">
            <v>IIEE-SJ - 219001</v>
          </cell>
          <cell r="B891">
            <v>219001</v>
          </cell>
          <cell r="E891" t="str">
            <v>CUBIERTA CON TACOS 1000 X 20 16 T.</v>
          </cell>
        </row>
        <row r="892">
          <cell r="A892" t="str">
            <v>IIEE-SJ - 219002</v>
          </cell>
          <cell r="B892">
            <v>219002</v>
          </cell>
          <cell r="E892" t="str">
            <v>CUBIERTAS SIN TACOS 1000 X 20 16T</v>
          </cell>
        </row>
        <row r="893">
          <cell r="A893" t="str">
            <v>IIEE-SJ - 219003</v>
          </cell>
          <cell r="B893">
            <v>219003</v>
          </cell>
          <cell r="E893" t="str">
            <v>CUBIERTA 1400 X 24 12 TELAS</v>
          </cell>
        </row>
        <row r="894">
          <cell r="A894" t="str">
            <v>IIEE-SJ - 219004</v>
          </cell>
          <cell r="B894">
            <v>219004</v>
          </cell>
          <cell r="E894" t="str">
            <v>CUBIERTA 23,5 X 25 20 T</v>
          </cell>
        </row>
        <row r="895">
          <cell r="A895" t="str">
            <v>IIEE-SJ - 219005</v>
          </cell>
          <cell r="B895">
            <v>219005</v>
          </cell>
          <cell r="E895" t="str">
            <v>CUBIERTA 26,5 X 25 20 T</v>
          </cell>
        </row>
        <row r="896">
          <cell r="A896">
            <v>0</v>
          </cell>
        </row>
        <row r="897">
          <cell r="A897" t="str">
            <v>IIEE-SJ - 220</v>
          </cell>
          <cell r="B897">
            <v>220</v>
          </cell>
          <cell r="E897" t="str">
            <v>Señalamientos</v>
          </cell>
        </row>
        <row r="898">
          <cell r="A898">
            <v>0</v>
          </cell>
          <cell r="B898">
            <v>0</v>
          </cell>
          <cell r="D898">
            <v>0</v>
          </cell>
        </row>
        <row r="899">
          <cell r="A899">
            <v>0</v>
          </cell>
          <cell r="B899">
            <v>0</v>
          </cell>
          <cell r="D899">
            <v>0</v>
          </cell>
        </row>
        <row r="900">
          <cell r="A900">
            <v>0</v>
          </cell>
          <cell r="B900">
            <v>0</v>
          </cell>
          <cell r="D900">
            <v>0</v>
          </cell>
        </row>
        <row r="901">
          <cell r="A901" t="str">
            <v>IIEE-SJ - 220004</v>
          </cell>
          <cell r="B901">
            <v>220004</v>
          </cell>
          <cell r="E901" t="str">
            <v>Pint/reflec p/demerc. Horiz. Temp.Amb.x 20 lts</v>
          </cell>
        </row>
        <row r="902">
          <cell r="A902" t="str">
            <v>IIEE-SJ - 220005</v>
          </cell>
          <cell r="B902">
            <v>220005</v>
          </cell>
          <cell r="E902" t="str">
            <v>Diluyente para demarcación x 20 lts</v>
          </cell>
        </row>
        <row r="903">
          <cell r="A903" t="str">
            <v>IIEE-SJ - 220006</v>
          </cell>
          <cell r="B903">
            <v>220006</v>
          </cell>
          <cell r="E903" t="str">
            <v>Pintura ligante imprimador x 20 lts</v>
          </cell>
        </row>
        <row r="904">
          <cell r="A904">
            <v>0</v>
          </cell>
        </row>
        <row r="905">
          <cell r="A905" t="str">
            <v>IIEE-SJ - 221</v>
          </cell>
          <cell r="B905">
            <v>221</v>
          </cell>
          <cell r="E905" t="str">
            <v>Ferretería</v>
          </cell>
        </row>
        <row r="906">
          <cell r="A906" t="str">
            <v>IIEE-SJ - 221001</v>
          </cell>
          <cell r="B906">
            <v>221001</v>
          </cell>
          <cell r="E906" t="str">
            <v>Caño PVC  k10 DE 1/2"</v>
          </cell>
        </row>
        <row r="907">
          <cell r="A907" t="str">
            <v>IIEE-SJ - 221002</v>
          </cell>
          <cell r="B907">
            <v>221002</v>
          </cell>
          <cell r="E907" t="str">
            <v>Acople Rapido 1/2"</v>
          </cell>
        </row>
        <row r="908">
          <cell r="A908" t="str">
            <v>IIEE-SJ - 221003</v>
          </cell>
          <cell r="B908">
            <v>221003</v>
          </cell>
          <cell r="E908" t="str">
            <v>Estaño en Barra al 33%</v>
          </cell>
        </row>
        <row r="909">
          <cell r="A909">
            <v>0</v>
          </cell>
          <cell r="B909">
            <v>0</v>
          </cell>
          <cell r="D909">
            <v>0</v>
          </cell>
        </row>
        <row r="910">
          <cell r="A910">
            <v>0</v>
          </cell>
          <cell r="B910">
            <v>0</v>
          </cell>
          <cell r="D910">
            <v>0</v>
          </cell>
        </row>
        <row r="911">
          <cell r="A911" t="str">
            <v>IIEE-SJ - 221006</v>
          </cell>
          <cell r="B911">
            <v>221006</v>
          </cell>
          <cell r="E911" t="str">
            <v>Caño Hormigon comprimido 0,40 mts.</v>
          </cell>
        </row>
        <row r="912">
          <cell r="A912">
            <v>0</v>
          </cell>
        </row>
        <row r="913">
          <cell r="A913" t="str">
            <v>IIEE-SJ - 222</v>
          </cell>
          <cell r="B913">
            <v>222</v>
          </cell>
          <cell r="E913" t="str">
            <v>Instalación agua y cloacas (OSSE)</v>
          </cell>
        </row>
        <row r="914">
          <cell r="A914" t="str">
            <v>IIEE-SJ - 222001</v>
          </cell>
          <cell r="B914">
            <v>222001</v>
          </cell>
          <cell r="E914" t="str">
            <v>Caño PVC R Diam. 75 mm</v>
          </cell>
        </row>
        <row r="915">
          <cell r="A915" t="str">
            <v>IIEE-SJ - 222002</v>
          </cell>
          <cell r="B915">
            <v>222002</v>
          </cell>
          <cell r="E915" t="str">
            <v>Caño PVC R Diam. 150 mm</v>
          </cell>
        </row>
        <row r="916">
          <cell r="A916" t="str">
            <v>IIEE-SJ - 222003</v>
          </cell>
          <cell r="B916">
            <v>222003</v>
          </cell>
          <cell r="E916" t="str">
            <v>Válv.esclusa sm de HºFº d/brida 75 mm *1</v>
          </cell>
        </row>
        <row r="917">
          <cell r="A917" t="str">
            <v>IIEE-SJ - 222004</v>
          </cell>
          <cell r="B917">
            <v>222004</v>
          </cell>
          <cell r="E917" t="str">
            <v>Válv.esclusa sm de HºFº d/brida 250 mm *1</v>
          </cell>
        </row>
        <row r="918">
          <cell r="A918" t="str">
            <v>IIEE-SJ - 222005</v>
          </cell>
          <cell r="B918">
            <v>222005</v>
          </cell>
          <cell r="E918" t="str">
            <v>Caño Polietileno al/dens MRS-80-K10- 20mm</v>
          </cell>
        </row>
        <row r="919">
          <cell r="A919" t="str">
            <v>IIEE-SJ - 222006</v>
          </cell>
          <cell r="B919">
            <v>222006</v>
          </cell>
          <cell r="E919" t="str">
            <v>Kits completo conexión domiciliaria</v>
          </cell>
        </row>
        <row r="920">
          <cell r="A920" t="str">
            <v>IIEE-SJ - 222007</v>
          </cell>
          <cell r="B920">
            <v>222007</v>
          </cell>
          <cell r="E920" t="str">
            <v>Caja para empotrar en vereda</v>
          </cell>
        </row>
        <row r="921">
          <cell r="A921" t="str">
            <v>IIEE-SJ - 222008</v>
          </cell>
          <cell r="B921">
            <v>222008</v>
          </cell>
          <cell r="E921" t="str">
            <v>Caño PVC 40mm diam, 3,2mm esp.</v>
          </cell>
        </row>
        <row r="922">
          <cell r="A922" t="str">
            <v>IIEE-SJ - 222009</v>
          </cell>
          <cell r="B922">
            <v>222009</v>
          </cell>
          <cell r="E922" t="str">
            <v>Caño PVC p/cloacas 160 mm diam. Reglam.</v>
          </cell>
        </row>
        <row r="923">
          <cell r="A923" t="str">
            <v>IIEE-SJ - 222010</v>
          </cell>
          <cell r="B923">
            <v>222010</v>
          </cell>
          <cell r="E923" t="str">
            <v>Caño PVC p/cloacas 315 mm diam. Reglam.</v>
          </cell>
        </row>
        <row r="924">
          <cell r="A924" t="str">
            <v>IIEE-SJ - 222011</v>
          </cell>
          <cell r="B924">
            <v>222011</v>
          </cell>
          <cell r="E924" t="str">
            <v>Marco y Tapa de HºFº pesado 600mm diam</v>
          </cell>
        </row>
        <row r="925">
          <cell r="A925" t="str">
            <v>IIEE-SJ - 222012</v>
          </cell>
          <cell r="B925">
            <v>222012</v>
          </cell>
          <cell r="E925" t="str">
            <v>Marco y Tapa de HºFº ductil art. Clase 400</v>
          </cell>
        </row>
        <row r="926">
          <cell r="A926" t="str">
            <v>IIEE-SJ - 222013</v>
          </cell>
          <cell r="B926">
            <v>222013</v>
          </cell>
          <cell r="E926" t="str">
            <v>Caño PVC Cloacas 110 mm</v>
          </cell>
        </row>
        <row r="927">
          <cell r="A927" t="str">
            <v>IIEE-SJ - 222014</v>
          </cell>
          <cell r="B927">
            <v>222014</v>
          </cell>
          <cell r="E927" t="str">
            <v>Ramal PVC Cloacas 160x110mm a 45º c/ag</v>
          </cell>
        </row>
        <row r="928">
          <cell r="A928" t="str">
            <v>IIEE-SJ - 222015</v>
          </cell>
          <cell r="B928">
            <v>222015</v>
          </cell>
          <cell r="E928" t="str">
            <v>Curva 110 mm diam. A 45º c/aro de goma</v>
          </cell>
        </row>
        <row r="929">
          <cell r="A929" t="str">
            <v>IIEE-SJ - 222016</v>
          </cell>
          <cell r="B929">
            <v>222016</v>
          </cell>
          <cell r="E929" t="str">
            <v>Valvula de Hº ductil tipo euro 20 db 75 mm*1</v>
          </cell>
        </row>
        <row r="930">
          <cell r="A930">
            <v>0</v>
          </cell>
        </row>
        <row r="931">
          <cell r="A931" t="str">
            <v>IIEE-SJ - 223</v>
          </cell>
          <cell r="B931">
            <v>223</v>
          </cell>
          <cell r="E931" t="str">
            <v>Electricidad externa (Energía San Juan)</v>
          </cell>
        </row>
        <row r="932">
          <cell r="A932" t="str">
            <v>IIEE-SJ - 223001</v>
          </cell>
          <cell r="B932">
            <v>223001</v>
          </cell>
          <cell r="E932" t="str">
            <v>Brazo Metalico s/ CN 77 con collar y bulones</v>
          </cell>
        </row>
        <row r="933">
          <cell r="A933" t="str">
            <v>IIEE-SJ - 223002</v>
          </cell>
          <cell r="B933">
            <v>223002</v>
          </cell>
          <cell r="E933" t="str">
            <v>Cable Cu  tipo talle 2x2x5 mm2</v>
          </cell>
        </row>
        <row r="934">
          <cell r="A934">
            <v>0</v>
          </cell>
          <cell r="B934">
            <v>0</v>
          </cell>
          <cell r="D934">
            <v>0</v>
          </cell>
        </row>
        <row r="935">
          <cell r="A935" t="str">
            <v>IIEE-SJ - 223004</v>
          </cell>
          <cell r="B935">
            <v>223004</v>
          </cell>
          <cell r="E935" t="str">
            <v>Morseto bimetalico deriv. 1360/1 B</v>
          </cell>
        </row>
        <row r="936">
          <cell r="A936" t="str">
            <v>IIEE-SJ - 223005</v>
          </cell>
          <cell r="B936">
            <v>223005</v>
          </cell>
          <cell r="E936" t="str">
            <v>Artefacto Meriza 66</v>
          </cell>
        </row>
        <row r="937">
          <cell r="A937" t="str">
            <v>IIEE-SJ - 223006</v>
          </cell>
          <cell r="B937">
            <v>223006</v>
          </cell>
          <cell r="E937" t="str">
            <v>Balasto + Ignitor P/Interior de 150 W / 220 V</v>
          </cell>
        </row>
        <row r="938">
          <cell r="A938" t="str">
            <v>IIEE-SJ - 223007</v>
          </cell>
          <cell r="B938">
            <v>223007</v>
          </cell>
          <cell r="E938" t="str">
            <v>Aislador MN17</v>
          </cell>
        </row>
        <row r="939">
          <cell r="A939" t="str">
            <v>IIEE-SJ - 223008</v>
          </cell>
          <cell r="B939">
            <v>223008</v>
          </cell>
          <cell r="E939" t="str">
            <v>RACK 479</v>
          </cell>
        </row>
        <row r="940">
          <cell r="A940" t="str">
            <v>IIEE-SJ - 223009</v>
          </cell>
          <cell r="B940">
            <v>223009</v>
          </cell>
          <cell r="E940" t="str">
            <v>Fleje Aluminio de 10 x 1 mm</v>
          </cell>
        </row>
        <row r="941">
          <cell r="A941" t="str">
            <v>IIEE-SJ - 223010</v>
          </cell>
          <cell r="B941">
            <v>223010</v>
          </cell>
          <cell r="E941" t="str">
            <v>Morseto 1976/4  -  AL-AL</v>
          </cell>
        </row>
        <row r="942">
          <cell r="A942">
            <v>0</v>
          </cell>
        </row>
        <row r="943">
          <cell r="A943" t="str">
            <v>IIEE-SJ - 224</v>
          </cell>
          <cell r="B943">
            <v>224</v>
          </cell>
          <cell r="E943" t="str">
            <v>Pisos y revestimientos</v>
          </cell>
        </row>
        <row r="944">
          <cell r="A944">
            <v>0</v>
          </cell>
          <cell r="B944">
            <v>0</v>
          </cell>
          <cell r="D944">
            <v>0</v>
          </cell>
        </row>
        <row r="945">
          <cell r="A945">
            <v>0</v>
          </cell>
          <cell r="B945">
            <v>0</v>
          </cell>
          <cell r="D945">
            <v>0</v>
          </cell>
        </row>
        <row r="946">
          <cell r="A946">
            <v>0</v>
          </cell>
        </row>
        <row r="947">
          <cell r="A947" t="str">
            <v>IIEE-SJ - 225</v>
          </cell>
          <cell r="B947">
            <v>225</v>
          </cell>
          <cell r="E947" t="str">
            <v>Mármoles y granitos</v>
          </cell>
        </row>
        <row r="948">
          <cell r="A948">
            <v>0</v>
          </cell>
          <cell r="B948">
            <v>0</v>
          </cell>
          <cell r="D948">
            <v>0</v>
          </cell>
        </row>
        <row r="949">
          <cell r="A949">
            <v>0</v>
          </cell>
          <cell r="B949">
            <v>0</v>
          </cell>
          <cell r="D949">
            <v>0</v>
          </cell>
        </row>
        <row r="950">
          <cell r="A950">
            <v>0</v>
          </cell>
        </row>
        <row r="951">
          <cell r="A951" t="str">
            <v>IIEE-SJ - 226</v>
          </cell>
          <cell r="B951">
            <v>226</v>
          </cell>
          <cell r="E951" t="str">
            <v>Artefactos baño y cocina</v>
          </cell>
        </row>
        <row r="952">
          <cell r="A952">
            <v>0</v>
          </cell>
          <cell r="B952">
            <v>0</v>
          </cell>
          <cell r="D952">
            <v>0</v>
          </cell>
        </row>
        <row r="953">
          <cell r="A953">
            <v>0</v>
          </cell>
          <cell r="B953">
            <v>0</v>
          </cell>
          <cell r="D953">
            <v>0</v>
          </cell>
        </row>
        <row r="954">
          <cell r="A954">
            <v>0</v>
          </cell>
          <cell r="B954">
            <v>0</v>
          </cell>
          <cell r="D954">
            <v>0</v>
          </cell>
        </row>
        <row r="955">
          <cell r="A955">
            <v>0</v>
          </cell>
        </row>
        <row r="956">
          <cell r="A956" t="str">
            <v>IIEE-SJ - 227</v>
          </cell>
          <cell r="B956">
            <v>227</v>
          </cell>
          <cell r="E956" t="str">
            <v xml:space="preserve">Equipamiento </v>
          </cell>
        </row>
        <row r="957">
          <cell r="A957">
            <v>0</v>
          </cell>
          <cell r="B957">
            <v>0</v>
          </cell>
          <cell r="D957">
            <v>0</v>
          </cell>
        </row>
        <row r="958">
          <cell r="A958">
            <v>0</v>
          </cell>
          <cell r="B958">
            <v>0</v>
          </cell>
          <cell r="D958">
            <v>0</v>
          </cell>
        </row>
        <row r="959">
          <cell r="A959">
            <v>0</v>
          </cell>
          <cell r="B959">
            <v>0</v>
          </cell>
          <cell r="D959">
            <v>0</v>
          </cell>
        </row>
        <row r="960">
          <cell r="A960">
            <v>0</v>
          </cell>
          <cell r="B960">
            <v>0</v>
          </cell>
          <cell r="D960">
            <v>0</v>
          </cell>
        </row>
        <row r="961">
          <cell r="A961">
            <v>0</v>
          </cell>
          <cell r="B961">
            <v>0</v>
          </cell>
          <cell r="D961">
            <v>0</v>
          </cell>
        </row>
        <row r="962">
          <cell r="A962">
            <v>0</v>
          </cell>
          <cell r="B962">
            <v>0</v>
          </cell>
          <cell r="D962">
            <v>0</v>
          </cell>
        </row>
        <row r="963">
          <cell r="A963">
            <v>0</v>
          </cell>
          <cell r="B963">
            <v>0</v>
          </cell>
          <cell r="D963">
            <v>0</v>
          </cell>
        </row>
        <row r="964">
          <cell r="A964">
            <v>0</v>
          </cell>
        </row>
        <row r="965">
          <cell r="B965">
            <v>0</v>
          </cell>
          <cell r="D965">
            <v>0</v>
          </cell>
          <cell r="E965">
            <v>0</v>
          </cell>
        </row>
        <row r="966">
          <cell r="B966">
            <v>0</v>
          </cell>
          <cell r="D966">
            <v>0</v>
          </cell>
          <cell r="E966">
            <v>0</v>
          </cell>
        </row>
        <row r="967">
          <cell r="B967">
            <v>0</v>
          </cell>
          <cell r="D967">
            <v>0</v>
          </cell>
          <cell r="E967">
            <v>0</v>
          </cell>
        </row>
        <row r="968">
          <cell r="B968">
            <v>0</v>
          </cell>
          <cell r="D968">
            <v>0</v>
          </cell>
          <cell r="E968">
            <v>0</v>
          </cell>
        </row>
      </sheetData>
      <sheetData sheetId="1"/>
      <sheetData sheetId="2">
        <row r="1">
          <cell r="A1" t="str">
            <v>DATOS A COMPLETAR POR LA REPARTICIÓN</v>
          </cell>
          <cell r="B1">
            <v>0</v>
          </cell>
          <cell r="C1">
            <v>0</v>
          </cell>
          <cell r="D1">
            <v>0</v>
          </cell>
          <cell r="E1">
            <v>0</v>
          </cell>
        </row>
        <row r="2">
          <cell r="A2" t="str">
            <v xml:space="preserve">COMITENTE : </v>
          </cell>
          <cell r="C2" t="str">
            <v>DIRECCIÓN PROVINCIAL DE VIALIDAD</v>
          </cell>
          <cell r="D2">
            <v>0</v>
          </cell>
          <cell r="E2">
            <v>0</v>
          </cell>
        </row>
        <row r="3">
          <cell r="A3" t="str">
            <v>OBRA :</v>
          </cell>
          <cell r="C3" t="str">
            <v>PLANILLA CAPACITACION</v>
          </cell>
          <cell r="D3">
            <v>0</v>
          </cell>
          <cell r="E3">
            <v>0</v>
          </cell>
        </row>
        <row r="4">
          <cell r="A4" t="str">
            <v>UBICACION:</v>
          </cell>
          <cell r="C4" t="str">
            <v>CENTRO CIVICO</v>
          </cell>
          <cell r="D4">
            <v>0</v>
          </cell>
          <cell r="E4">
            <v>0</v>
          </cell>
        </row>
        <row r="5">
          <cell r="A5" t="str">
            <v>LICITACIÓN N°:</v>
          </cell>
          <cell r="C5" t="str">
            <v>1/2020</v>
          </cell>
          <cell r="D5">
            <v>0</v>
          </cell>
        </row>
        <row r="6">
          <cell r="A6" t="str">
            <v>EXPEDIENTE N°:</v>
          </cell>
          <cell r="C6" t="str">
            <v>500-000000-2020</v>
          </cell>
          <cell r="D6">
            <v>0</v>
          </cell>
        </row>
        <row r="7">
          <cell r="A7" t="str">
            <v>PRESUPUESTO OFICIAL:</v>
          </cell>
          <cell r="C7">
            <v>0</v>
          </cell>
          <cell r="D7">
            <v>0</v>
          </cell>
        </row>
        <row r="8">
          <cell r="A8" t="str">
            <v>ANTICIPO FINANCIERO/ACOPIO:</v>
          </cell>
          <cell r="C8">
            <v>0.1</v>
          </cell>
          <cell r="D8">
            <v>0</v>
          </cell>
        </row>
        <row r="9">
          <cell r="A9" t="str">
            <v>FECHA APERTURA LICITACIÓN:</v>
          </cell>
          <cell r="C9">
            <v>0</v>
          </cell>
          <cell r="D9">
            <v>0</v>
          </cell>
        </row>
        <row r="10">
          <cell r="A10" t="str">
            <v>PLAZO DE OBRA:</v>
          </cell>
          <cell r="C10">
            <v>90</v>
          </cell>
          <cell r="D10">
            <v>0</v>
          </cell>
        </row>
        <row r="11">
          <cell r="B11">
            <v>0</v>
          </cell>
          <cell r="C11">
            <v>0</v>
          </cell>
          <cell r="D11">
            <v>0</v>
          </cell>
        </row>
        <row r="12">
          <cell r="A12" t="str">
            <v>DATOS A COMPLETAR POR EL OFERENTE</v>
          </cell>
          <cell r="B12">
            <v>0</v>
          </cell>
          <cell r="C12">
            <v>0</v>
          </cell>
          <cell r="D12">
            <v>0</v>
          </cell>
          <cell r="E12">
            <v>0</v>
          </cell>
        </row>
        <row r="13">
          <cell r="A13" t="str">
            <v xml:space="preserve">EMPRESA CONSTRUCTORA:  </v>
          </cell>
          <cell r="C13" t="str">
            <v>GALVARINI</v>
          </cell>
          <cell r="D13">
            <v>0</v>
          </cell>
        </row>
        <row r="14">
          <cell r="A14" t="str">
            <v>COSTO FINANCIERO</v>
          </cell>
          <cell r="C14">
            <v>0</v>
          </cell>
          <cell r="D14">
            <v>0</v>
          </cell>
        </row>
        <row r="15">
          <cell r="A15" t="str">
            <v>GASTOS GENERALES</v>
          </cell>
          <cell r="C15">
            <v>0.1</v>
          </cell>
          <cell r="D15">
            <v>0</v>
          </cell>
          <cell r="E15">
            <v>0</v>
          </cell>
        </row>
        <row r="16">
          <cell r="A16" t="str">
            <v>BENEFICIO</v>
          </cell>
          <cell r="C16">
            <v>0.1</v>
          </cell>
          <cell r="D16">
            <v>0</v>
          </cell>
        </row>
        <row r="17">
          <cell r="A17" t="str">
            <v>INGRESOS BRUTOS Y L. HOGAR</v>
          </cell>
          <cell r="C17">
            <v>2.4E-2</v>
          </cell>
          <cell r="D17">
            <v>0</v>
          </cell>
        </row>
        <row r="18">
          <cell r="A18" t="str">
            <v>IMPUESTO AL VALOR AGREGADO</v>
          </cell>
          <cell r="C18">
            <v>0.21</v>
          </cell>
          <cell r="D18">
            <v>0</v>
          </cell>
        </row>
        <row r="19">
          <cell r="A19" t="str">
            <v>COEFICIENTE DE PASO</v>
          </cell>
          <cell r="C19">
            <v>1.4808000000000001</v>
          </cell>
        </row>
        <row r="20">
          <cell r="C20">
            <v>0</v>
          </cell>
        </row>
        <row r="21">
          <cell r="B21" t="str">
            <v>TABLA DE ÍTEMS DEL PROYECTO</v>
          </cell>
          <cell r="C21">
            <v>0</v>
          </cell>
          <cell r="D21">
            <v>0</v>
          </cell>
          <cell r="E21">
            <v>0</v>
          </cell>
        </row>
        <row r="23">
          <cell r="B23" t="str">
            <v>RUBRO ITEM</v>
          </cell>
          <cell r="C23" t="str">
            <v>DESIGNACION</v>
          </cell>
          <cell r="D23" t="str">
            <v>UN.</v>
          </cell>
          <cell r="E23" t="str">
            <v>CANT.</v>
          </cell>
        </row>
        <row r="24">
          <cell r="B24">
            <v>0</v>
          </cell>
          <cell r="C24">
            <v>0</v>
          </cell>
          <cell r="D24">
            <v>0</v>
          </cell>
          <cell r="E24">
            <v>0</v>
          </cell>
        </row>
        <row r="25">
          <cell r="B25">
            <v>0</v>
          </cell>
          <cell r="C25">
            <v>0</v>
          </cell>
          <cell r="D25">
            <v>0</v>
          </cell>
          <cell r="E25">
            <v>0</v>
          </cell>
        </row>
        <row r="26">
          <cell r="A26">
            <v>1</v>
          </cell>
          <cell r="B26">
            <v>1</v>
          </cell>
          <cell r="C26" t="str">
            <v>LIMPIEZA DE TERRENO</v>
          </cell>
          <cell r="D26" t="str">
            <v>GL</v>
          </cell>
          <cell r="E26">
            <v>1</v>
          </cell>
        </row>
        <row r="27">
          <cell r="A27">
            <v>2</v>
          </cell>
          <cell r="B27">
            <v>2</v>
          </cell>
          <cell r="C27" t="str">
            <v>HORMIGONES</v>
          </cell>
          <cell r="D27" t="str">
            <v>GL</v>
          </cell>
          <cell r="E27">
            <v>1</v>
          </cell>
        </row>
        <row r="28">
          <cell r="A28">
            <v>3</v>
          </cell>
          <cell r="B28">
            <v>3</v>
          </cell>
          <cell r="C28" t="str">
            <v>MAMPOSTERIA</v>
          </cell>
          <cell r="D28" t="str">
            <v>GL</v>
          </cell>
          <cell r="E28">
            <v>1</v>
          </cell>
        </row>
        <row r="29">
          <cell r="A29">
            <v>4</v>
          </cell>
          <cell r="B29">
            <v>4</v>
          </cell>
          <cell r="C29" t="str">
            <v>REVOQUES</v>
          </cell>
          <cell r="D29" t="str">
            <v>GL</v>
          </cell>
          <cell r="E29">
            <v>1</v>
          </cell>
        </row>
        <row r="30">
          <cell r="A30">
            <v>5</v>
          </cell>
          <cell r="B30">
            <v>5</v>
          </cell>
          <cell r="C30" t="str">
            <v>CARPINTERIA</v>
          </cell>
          <cell r="D30" t="str">
            <v>GL</v>
          </cell>
          <cell r="E30">
            <v>1</v>
          </cell>
        </row>
        <row r="31">
          <cell r="A31">
            <v>6</v>
          </cell>
          <cell r="B31">
            <v>6</v>
          </cell>
          <cell r="C31" t="str">
            <v>INSTALACION SANITARIA</v>
          </cell>
          <cell r="D31" t="str">
            <v>GL</v>
          </cell>
          <cell r="E31">
            <v>1</v>
          </cell>
        </row>
        <row r="32">
          <cell r="A32">
            <v>7</v>
          </cell>
          <cell r="B32">
            <v>7</v>
          </cell>
          <cell r="C32" t="str">
            <v>INTALACION GAS</v>
          </cell>
          <cell r="D32" t="str">
            <v>GL</v>
          </cell>
          <cell r="E32">
            <v>1</v>
          </cell>
        </row>
        <row r="33">
          <cell r="A33">
            <v>7</v>
          </cell>
          <cell r="B33">
            <v>0</v>
          </cell>
          <cell r="C33">
            <v>0</v>
          </cell>
          <cell r="D33">
            <v>0</v>
          </cell>
          <cell r="E33">
            <v>0</v>
          </cell>
        </row>
        <row r="34">
          <cell r="A34">
            <v>7</v>
          </cell>
          <cell r="B34">
            <v>0</v>
          </cell>
          <cell r="C34">
            <v>0</v>
          </cell>
          <cell r="D34">
            <v>0</v>
          </cell>
          <cell r="E34">
            <v>0</v>
          </cell>
        </row>
        <row r="35">
          <cell r="A35">
            <v>7</v>
          </cell>
          <cell r="B35">
            <v>0</v>
          </cell>
          <cell r="C35">
            <v>0</v>
          </cell>
          <cell r="D35">
            <v>0</v>
          </cell>
          <cell r="E35">
            <v>0</v>
          </cell>
        </row>
        <row r="36">
          <cell r="A36">
            <v>7</v>
          </cell>
          <cell r="B36">
            <v>0</v>
          </cell>
          <cell r="C36">
            <v>0</v>
          </cell>
          <cell r="D36">
            <v>0</v>
          </cell>
          <cell r="E36">
            <v>0</v>
          </cell>
        </row>
        <row r="37">
          <cell r="A37">
            <v>7</v>
          </cell>
          <cell r="B37">
            <v>0</v>
          </cell>
          <cell r="C37">
            <v>0</v>
          </cell>
          <cell r="D37">
            <v>0</v>
          </cell>
          <cell r="E37">
            <v>0</v>
          </cell>
        </row>
        <row r="38">
          <cell r="A38">
            <v>7</v>
          </cell>
          <cell r="B38">
            <v>0</v>
          </cell>
          <cell r="C38">
            <v>0</v>
          </cell>
          <cell r="D38">
            <v>0</v>
          </cell>
          <cell r="E38">
            <v>0</v>
          </cell>
        </row>
        <row r="39">
          <cell r="A39">
            <v>7</v>
          </cell>
          <cell r="B39">
            <v>0</v>
          </cell>
          <cell r="C39">
            <v>0</v>
          </cell>
          <cell r="D39">
            <v>0</v>
          </cell>
          <cell r="E39">
            <v>0</v>
          </cell>
        </row>
        <row r="40">
          <cell r="A40">
            <v>7</v>
          </cell>
          <cell r="B40">
            <v>0</v>
          </cell>
          <cell r="C40">
            <v>0</v>
          </cell>
          <cell r="D40">
            <v>0</v>
          </cell>
          <cell r="E40">
            <v>0</v>
          </cell>
        </row>
        <row r="41">
          <cell r="A41">
            <v>7</v>
          </cell>
          <cell r="B41">
            <v>0</v>
          </cell>
          <cell r="C41">
            <v>0</v>
          </cell>
          <cell r="D41">
            <v>0</v>
          </cell>
          <cell r="E41">
            <v>0</v>
          </cell>
        </row>
        <row r="42">
          <cell r="A42">
            <v>7</v>
          </cell>
          <cell r="B42">
            <v>0</v>
          </cell>
          <cell r="C42">
            <v>0</v>
          </cell>
          <cell r="D42">
            <v>0</v>
          </cell>
          <cell r="E42">
            <v>0</v>
          </cell>
        </row>
        <row r="43">
          <cell r="A43">
            <v>7</v>
          </cell>
          <cell r="B43">
            <v>0</v>
          </cell>
          <cell r="C43">
            <v>0</v>
          </cell>
          <cell r="D43">
            <v>0</v>
          </cell>
          <cell r="E43">
            <v>0</v>
          </cell>
        </row>
        <row r="44">
          <cell r="A44">
            <v>7</v>
          </cell>
          <cell r="B44">
            <v>0</v>
          </cell>
          <cell r="C44">
            <v>0</v>
          </cell>
          <cell r="D44">
            <v>0</v>
          </cell>
          <cell r="E44">
            <v>0</v>
          </cell>
        </row>
        <row r="45">
          <cell r="A45">
            <v>7</v>
          </cell>
          <cell r="B45">
            <v>0</v>
          </cell>
          <cell r="C45">
            <v>0</v>
          </cell>
          <cell r="D45">
            <v>0</v>
          </cell>
          <cell r="E45">
            <v>0</v>
          </cell>
        </row>
        <row r="46">
          <cell r="A46">
            <v>7</v>
          </cell>
          <cell r="B46">
            <v>0</v>
          </cell>
          <cell r="C46">
            <v>0</v>
          </cell>
          <cell r="D46">
            <v>0</v>
          </cell>
          <cell r="E46">
            <v>0</v>
          </cell>
        </row>
        <row r="47">
          <cell r="A47">
            <v>7</v>
          </cell>
          <cell r="B47">
            <v>0</v>
          </cell>
          <cell r="C47">
            <v>0</v>
          </cell>
          <cell r="D47">
            <v>0</v>
          </cell>
          <cell r="E47">
            <v>0</v>
          </cell>
        </row>
        <row r="48">
          <cell r="A48">
            <v>7</v>
          </cell>
          <cell r="B48">
            <v>0</v>
          </cell>
          <cell r="C48">
            <v>0</v>
          </cell>
          <cell r="D48">
            <v>0</v>
          </cell>
          <cell r="E48">
            <v>0</v>
          </cell>
        </row>
        <row r="49">
          <cell r="A49">
            <v>7</v>
          </cell>
          <cell r="B49">
            <v>0</v>
          </cell>
          <cell r="C49">
            <v>0</v>
          </cell>
          <cell r="D49">
            <v>0</v>
          </cell>
          <cell r="E49">
            <v>0</v>
          </cell>
        </row>
        <row r="50">
          <cell r="A50">
            <v>7</v>
          </cell>
          <cell r="B50">
            <v>0</v>
          </cell>
          <cell r="C50">
            <v>0</v>
          </cell>
          <cell r="D50">
            <v>0</v>
          </cell>
          <cell r="E50">
            <v>0</v>
          </cell>
        </row>
        <row r="51">
          <cell r="A51">
            <v>7</v>
          </cell>
          <cell r="B51">
            <v>0</v>
          </cell>
          <cell r="C51">
            <v>0</v>
          </cell>
          <cell r="D51">
            <v>0</v>
          </cell>
          <cell r="E51">
            <v>0</v>
          </cell>
        </row>
        <row r="52">
          <cell r="A52">
            <v>7</v>
          </cell>
          <cell r="B52">
            <v>0</v>
          </cell>
          <cell r="C52">
            <v>0</v>
          </cell>
          <cell r="D52">
            <v>0</v>
          </cell>
          <cell r="E52">
            <v>0</v>
          </cell>
        </row>
        <row r="53">
          <cell r="A53">
            <v>7</v>
          </cell>
          <cell r="B53">
            <v>0</v>
          </cell>
          <cell r="C53">
            <v>0</v>
          </cell>
          <cell r="D53">
            <v>0</v>
          </cell>
          <cell r="E53">
            <v>0</v>
          </cell>
        </row>
        <row r="54">
          <cell r="A54">
            <v>7</v>
          </cell>
          <cell r="B54">
            <v>0</v>
          </cell>
          <cell r="C54">
            <v>0</v>
          </cell>
          <cell r="D54">
            <v>0</v>
          </cell>
          <cell r="E54">
            <v>0</v>
          </cell>
        </row>
        <row r="55">
          <cell r="A55">
            <v>7</v>
          </cell>
          <cell r="B55">
            <v>0</v>
          </cell>
          <cell r="C55">
            <v>0</v>
          </cell>
          <cell r="D55">
            <v>0</v>
          </cell>
          <cell r="E55">
            <v>0</v>
          </cell>
        </row>
        <row r="56">
          <cell r="A56">
            <v>7</v>
          </cell>
          <cell r="B56">
            <v>0</v>
          </cell>
          <cell r="C56">
            <v>0</v>
          </cell>
          <cell r="D56">
            <v>0</v>
          </cell>
          <cell r="E56">
            <v>0</v>
          </cell>
        </row>
        <row r="57">
          <cell r="A57">
            <v>7</v>
          </cell>
          <cell r="B57">
            <v>0</v>
          </cell>
          <cell r="C57">
            <v>0</v>
          </cell>
          <cell r="D57">
            <v>0</v>
          </cell>
          <cell r="E57">
            <v>0</v>
          </cell>
        </row>
        <row r="58">
          <cell r="A58">
            <v>7</v>
          </cell>
          <cell r="B58">
            <v>0</v>
          </cell>
          <cell r="C58">
            <v>0</v>
          </cell>
          <cell r="D58">
            <v>0</v>
          </cell>
          <cell r="E58">
            <v>0</v>
          </cell>
        </row>
        <row r="59">
          <cell r="A59">
            <v>7</v>
          </cell>
          <cell r="B59">
            <v>0</v>
          </cell>
          <cell r="C59">
            <v>0</v>
          </cell>
          <cell r="D59">
            <v>0</v>
          </cell>
          <cell r="E59">
            <v>0</v>
          </cell>
        </row>
        <row r="60">
          <cell r="A60">
            <v>7</v>
          </cell>
          <cell r="B60">
            <v>0</v>
          </cell>
          <cell r="C60">
            <v>0</v>
          </cell>
          <cell r="D60">
            <v>0</v>
          </cell>
          <cell r="E60">
            <v>0</v>
          </cell>
        </row>
        <row r="61">
          <cell r="A61">
            <v>7</v>
          </cell>
          <cell r="B61">
            <v>0</v>
          </cell>
          <cell r="C61">
            <v>0</v>
          </cell>
          <cell r="D61">
            <v>0</v>
          </cell>
          <cell r="E61">
            <v>0</v>
          </cell>
        </row>
        <row r="62">
          <cell r="A62">
            <v>7</v>
          </cell>
          <cell r="B62">
            <v>0</v>
          </cell>
          <cell r="C62">
            <v>0</v>
          </cell>
          <cell r="D62">
            <v>0</v>
          </cell>
          <cell r="E62">
            <v>0</v>
          </cell>
        </row>
        <row r="63">
          <cell r="A63">
            <v>7</v>
          </cell>
          <cell r="B63">
            <v>0</v>
          </cell>
          <cell r="C63">
            <v>0</v>
          </cell>
          <cell r="D63">
            <v>0</v>
          </cell>
          <cell r="E63">
            <v>0</v>
          </cell>
        </row>
        <row r="64">
          <cell r="A64">
            <v>7</v>
          </cell>
          <cell r="B64">
            <v>0</v>
          </cell>
          <cell r="C64">
            <v>0</v>
          </cell>
          <cell r="D64">
            <v>0</v>
          </cell>
          <cell r="E64">
            <v>0</v>
          </cell>
        </row>
        <row r="65">
          <cell r="A65">
            <v>7</v>
          </cell>
          <cell r="B65">
            <v>0</v>
          </cell>
          <cell r="C65">
            <v>0</v>
          </cell>
          <cell r="D65">
            <v>0</v>
          </cell>
          <cell r="E65">
            <v>0</v>
          </cell>
        </row>
        <row r="66">
          <cell r="A66">
            <v>7</v>
          </cell>
          <cell r="B66">
            <v>0</v>
          </cell>
          <cell r="C66">
            <v>0</v>
          </cell>
          <cell r="D66">
            <v>0</v>
          </cell>
          <cell r="E66">
            <v>0</v>
          </cell>
        </row>
        <row r="67">
          <cell r="A67">
            <v>7</v>
          </cell>
          <cell r="B67">
            <v>0</v>
          </cell>
          <cell r="C67">
            <v>0</v>
          </cell>
          <cell r="D67">
            <v>0</v>
          </cell>
          <cell r="E67">
            <v>0</v>
          </cell>
        </row>
        <row r="68">
          <cell r="A68">
            <v>7</v>
          </cell>
          <cell r="B68">
            <v>0</v>
          </cell>
          <cell r="C68">
            <v>0</v>
          </cell>
          <cell r="D68">
            <v>0</v>
          </cell>
          <cell r="E68">
            <v>0</v>
          </cell>
        </row>
        <row r="69">
          <cell r="A69">
            <v>7</v>
          </cell>
          <cell r="B69">
            <v>0</v>
          </cell>
          <cell r="C69">
            <v>0</v>
          </cell>
          <cell r="D69">
            <v>0</v>
          </cell>
          <cell r="E69">
            <v>0</v>
          </cell>
        </row>
        <row r="70">
          <cell r="A70">
            <v>7</v>
          </cell>
          <cell r="B70">
            <v>0</v>
          </cell>
          <cell r="C70">
            <v>0</v>
          </cell>
          <cell r="D70">
            <v>0</v>
          </cell>
          <cell r="E70">
            <v>0</v>
          </cell>
        </row>
        <row r="71">
          <cell r="A71">
            <v>7</v>
          </cell>
          <cell r="B71">
            <v>0</v>
          </cell>
          <cell r="C71">
            <v>0</v>
          </cell>
          <cell r="D71">
            <v>0</v>
          </cell>
          <cell r="E71">
            <v>0</v>
          </cell>
        </row>
        <row r="72">
          <cell r="A72">
            <v>7</v>
          </cell>
          <cell r="B72">
            <v>0</v>
          </cell>
          <cell r="C72">
            <v>0</v>
          </cell>
          <cell r="D72">
            <v>0</v>
          </cell>
          <cell r="E72">
            <v>0</v>
          </cell>
        </row>
        <row r="73">
          <cell r="A73">
            <v>7</v>
          </cell>
          <cell r="B73">
            <v>0</v>
          </cell>
          <cell r="C73">
            <v>0</v>
          </cell>
          <cell r="D73">
            <v>0</v>
          </cell>
          <cell r="E73">
            <v>0</v>
          </cell>
        </row>
        <row r="74">
          <cell r="A74">
            <v>7</v>
          </cell>
          <cell r="B74">
            <v>0</v>
          </cell>
          <cell r="C74">
            <v>0</v>
          </cell>
          <cell r="D74">
            <v>0</v>
          </cell>
          <cell r="E74">
            <v>0</v>
          </cell>
        </row>
        <row r="75">
          <cell r="A75">
            <v>7</v>
          </cell>
          <cell r="B75">
            <v>0</v>
          </cell>
          <cell r="C75">
            <v>0</v>
          </cell>
          <cell r="D75">
            <v>0</v>
          </cell>
          <cell r="E75">
            <v>0</v>
          </cell>
        </row>
        <row r="76">
          <cell r="A76">
            <v>7</v>
          </cell>
          <cell r="B76">
            <v>0</v>
          </cell>
          <cell r="C76">
            <v>0</v>
          </cell>
          <cell r="D76">
            <v>0</v>
          </cell>
          <cell r="E76">
            <v>0</v>
          </cell>
        </row>
        <row r="77">
          <cell r="A77">
            <v>7</v>
          </cell>
          <cell r="B77">
            <v>0</v>
          </cell>
          <cell r="C77">
            <v>0</v>
          </cell>
          <cell r="D77">
            <v>0</v>
          </cell>
          <cell r="E77">
            <v>0</v>
          </cell>
        </row>
        <row r="78">
          <cell r="A78">
            <v>7</v>
          </cell>
          <cell r="B78">
            <v>0</v>
          </cell>
          <cell r="C78">
            <v>0</v>
          </cell>
          <cell r="D78">
            <v>0</v>
          </cell>
          <cell r="E78">
            <v>0</v>
          </cell>
        </row>
        <row r="79">
          <cell r="A79">
            <v>7</v>
          </cell>
          <cell r="B79">
            <v>0</v>
          </cell>
          <cell r="C79">
            <v>0</v>
          </cell>
          <cell r="D79">
            <v>0</v>
          </cell>
          <cell r="E79">
            <v>0</v>
          </cell>
        </row>
        <row r="80">
          <cell r="A80">
            <v>7</v>
          </cell>
          <cell r="B80">
            <v>0</v>
          </cell>
          <cell r="C80">
            <v>0</v>
          </cell>
          <cell r="D80">
            <v>0</v>
          </cell>
          <cell r="E80">
            <v>0</v>
          </cell>
        </row>
        <row r="81">
          <cell r="A81">
            <v>7</v>
          </cell>
          <cell r="B81">
            <v>0</v>
          </cell>
          <cell r="C81">
            <v>0</v>
          </cell>
          <cell r="D81">
            <v>0</v>
          </cell>
          <cell r="E81">
            <v>0</v>
          </cell>
        </row>
        <row r="82">
          <cell r="A82">
            <v>7</v>
          </cell>
          <cell r="B82">
            <v>0</v>
          </cell>
          <cell r="C82">
            <v>0</v>
          </cell>
          <cell r="D82">
            <v>0</v>
          </cell>
          <cell r="E82">
            <v>0</v>
          </cell>
        </row>
        <row r="83">
          <cell r="A83">
            <v>7</v>
          </cell>
          <cell r="B83">
            <v>0</v>
          </cell>
          <cell r="C83">
            <v>0</v>
          </cell>
          <cell r="D83">
            <v>0</v>
          </cell>
          <cell r="E83">
            <v>0</v>
          </cell>
        </row>
        <row r="84">
          <cell r="A84">
            <v>7</v>
          </cell>
          <cell r="B84">
            <v>0</v>
          </cell>
          <cell r="C84">
            <v>0</v>
          </cell>
          <cell r="D84">
            <v>0</v>
          </cell>
          <cell r="E84">
            <v>0</v>
          </cell>
        </row>
        <row r="85">
          <cell r="A85">
            <v>7</v>
          </cell>
          <cell r="B85">
            <v>0</v>
          </cell>
          <cell r="C85">
            <v>0</v>
          </cell>
          <cell r="D85">
            <v>0</v>
          </cell>
          <cell r="E85">
            <v>0</v>
          </cell>
        </row>
        <row r="86">
          <cell r="A86">
            <v>7</v>
          </cell>
          <cell r="B86">
            <v>0</v>
          </cell>
          <cell r="C86">
            <v>0</v>
          </cell>
          <cell r="D86">
            <v>0</v>
          </cell>
          <cell r="E86">
            <v>0</v>
          </cell>
        </row>
        <row r="87">
          <cell r="A87">
            <v>7</v>
          </cell>
          <cell r="B87">
            <v>0</v>
          </cell>
          <cell r="C87">
            <v>0</v>
          </cell>
          <cell r="D87">
            <v>0</v>
          </cell>
          <cell r="E87">
            <v>0</v>
          </cell>
        </row>
        <row r="88">
          <cell r="A88">
            <v>7</v>
          </cell>
          <cell r="B88">
            <v>0</v>
          </cell>
          <cell r="C88">
            <v>0</v>
          </cell>
          <cell r="D88">
            <v>0</v>
          </cell>
          <cell r="E88">
            <v>0</v>
          </cell>
        </row>
        <row r="89">
          <cell r="A89">
            <v>7</v>
          </cell>
          <cell r="B89">
            <v>0</v>
          </cell>
          <cell r="C89">
            <v>0</v>
          </cell>
          <cell r="D89">
            <v>0</v>
          </cell>
          <cell r="E89">
            <v>0</v>
          </cell>
        </row>
        <row r="90">
          <cell r="A90">
            <v>7</v>
          </cell>
          <cell r="B90">
            <v>0</v>
          </cell>
          <cell r="C90">
            <v>0</v>
          </cell>
          <cell r="D90">
            <v>0</v>
          </cell>
          <cell r="E90">
            <v>0</v>
          </cell>
        </row>
        <row r="91">
          <cell r="A91">
            <v>7</v>
          </cell>
          <cell r="B91">
            <v>0</v>
          </cell>
          <cell r="C91">
            <v>0</v>
          </cell>
          <cell r="D91">
            <v>0</v>
          </cell>
          <cell r="E91">
            <v>0</v>
          </cell>
        </row>
        <row r="92">
          <cell r="A92">
            <v>7</v>
          </cell>
          <cell r="B92">
            <v>0</v>
          </cell>
          <cell r="C92">
            <v>0</v>
          </cell>
          <cell r="D92">
            <v>0</v>
          </cell>
          <cell r="E92">
            <v>0</v>
          </cell>
        </row>
        <row r="93">
          <cell r="A93">
            <v>7</v>
          </cell>
          <cell r="B93">
            <v>0</v>
          </cell>
          <cell r="C93">
            <v>0</v>
          </cell>
          <cell r="D93">
            <v>0</v>
          </cell>
          <cell r="E93">
            <v>0</v>
          </cell>
        </row>
        <row r="94">
          <cell r="A94">
            <v>7</v>
          </cell>
          <cell r="B94">
            <v>0</v>
          </cell>
          <cell r="C94">
            <v>0</v>
          </cell>
          <cell r="D94">
            <v>0</v>
          </cell>
          <cell r="E94">
            <v>0</v>
          </cell>
        </row>
        <row r="95">
          <cell r="A95">
            <v>7</v>
          </cell>
          <cell r="B95">
            <v>0</v>
          </cell>
          <cell r="C95">
            <v>0</v>
          </cell>
          <cell r="D95">
            <v>0</v>
          </cell>
          <cell r="E95">
            <v>0</v>
          </cell>
        </row>
        <row r="96">
          <cell r="A96">
            <v>7</v>
          </cell>
          <cell r="B96">
            <v>0</v>
          </cell>
          <cell r="C96">
            <v>0</v>
          </cell>
          <cell r="D96">
            <v>0</v>
          </cell>
          <cell r="E96">
            <v>0</v>
          </cell>
        </row>
        <row r="97">
          <cell r="A97">
            <v>7</v>
          </cell>
          <cell r="B97">
            <v>0</v>
          </cell>
          <cell r="C97">
            <v>0</v>
          </cell>
          <cell r="D97">
            <v>0</v>
          </cell>
          <cell r="E97">
            <v>0</v>
          </cell>
        </row>
        <row r="98">
          <cell r="A98">
            <v>7</v>
          </cell>
          <cell r="B98">
            <v>0</v>
          </cell>
          <cell r="C98">
            <v>0</v>
          </cell>
          <cell r="D98">
            <v>0</v>
          </cell>
          <cell r="E98">
            <v>0</v>
          </cell>
        </row>
        <row r="99">
          <cell r="A99">
            <v>7</v>
          </cell>
          <cell r="B99">
            <v>0</v>
          </cell>
          <cell r="C99">
            <v>0</v>
          </cell>
          <cell r="D99">
            <v>0</v>
          </cell>
          <cell r="E99">
            <v>0</v>
          </cell>
        </row>
        <row r="100">
          <cell r="A100">
            <v>7</v>
          </cell>
          <cell r="B100">
            <v>0</v>
          </cell>
          <cell r="C100">
            <v>0</v>
          </cell>
          <cell r="D100">
            <v>0</v>
          </cell>
          <cell r="E100">
            <v>0</v>
          </cell>
        </row>
        <row r="101">
          <cell r="A101">
            <v>7</v>
          </cell>
          <cell r="B101">
            <v>0</v>
          </cell>
          <cell r="C101">
            <v>0</v>
          </cell>
          <cell r="D101">
            <v>0</v>
          </cell>
          <cell r="E101">
            <v>0</v>
          </cell>
        </row>
        <row r="102">
          <cell r="A102">
            <v>7</v>
          </cell>
          <cell r="B102">
            <v>0</v>
          </cell>
          <cell r="C102">
            <v>0</v>
          </cell>
          <cell r="D102">
            <v>0</v>
          </cell>
          <cell r="E102">
            <v>0</v>
          </cell>
        </row>
        <row r="103">
          <cell r="A103">
            <v>7</v>
          </cell>
          <cell r="B103">
            <v>0</v>
          </cell>
          <cell r="C103">
            <v>0</v>
          </cell>
          <cell r="D103">
            <v>0</v>
          </cell>
          <cell r="E103">
            <v>0</v>
          </cell>
        </row>
        <row r="104">
          <cell r="A104">
            <v>7</v>
          </cell>
          <cell r="B104">
            <v>0</v>
          </cell>
          <cell r="C104">
            <v>0</v>
          </cell>
          <cell r="D104">
            <v>0</v>
          </cell>
          <cell r="E104">
            <v>0</v>
          </cell>
        </row>
        <row r="105">
          <cell r="A105">
            <v>7</v>
          </cell>
          <cell r="B105">
            <v>0</v>
          </cell>
          <cell r="C105">
            <v>0</v>
          </cell>
          <cell r="D105">
            <v>0</v>
          </cell>
          <cell r="E105">
            <v>0</v>
          </cell>
        </row>
        <row r="106">
          <cell r="A106">
            <v>7</v>
          </cell>
          <cell r="B106">
            <v>0</v>
          </cell>
          <cell r="C106">
            <v>0</v>
          </cell>
          <cell r="D106">
            <v>0</v>
          </cell>
          <cell r="E106">
            <v>0</v>
          </cell>
        </row>
        <row r="107">
          <cell r="A107">
            <v>7</v>
          </cell>
          <cell r="B107">
            <v>0</v>
          </cell>
          <cell r="C107">
            <v>0</v>
          </cell>
          <cell r="D107">
            <v>0</v>
          </cell>
          <cell r="E107">
            <v>0</v>
          </cell>
        </row>
        <row r="108">
          <cell r="A108">
            <v>7</v>
          </cell>
          <cell r="B108">
            <v>0</v>
          </cell>
          <cell r="C108">
            <v>0</v>
          </cell>
          <cell r="D108">
            <v>0</v>
          </cell>
          <cell r="E108">
            <v>0</v>
          </cell>
        </row>
        <row r="109">
          <cell r="A109">
            <v>7</v>
          </cell>
          <cell r="B109">
            <v>0</v>
          </cell>
          <cell r="C109">
            <v>0</v>
          </cell>
          <cell r="D109">
            <v>0</v>
          </cell>
          <cell r="E109">
            <v>0</v>
          </cell>
        </row>
        <row r="110">
          <cell r="A110">
            <v>7</v>
          </cell>
          <cell r="B110">
            <v>0</v>
          </cell>
          <cell r="C110">
            <v>0</v>
          </cell>
          <cell r="D110">
            <v>0</v>
          </cell>
          <cell r="E110">
            <v>0</v>
          </cell>
        </row>
        <row r="111">
          <cell r="A111">
            <v>7</v>
          </cell>
          <cell r="B111">
            <v>0</v>
          </cell>
          <cell r="C111">
            <v>0</v>
          </cell>
          <cell r="D111">
            <v>0</v>
          </cell>
          <cell r="E111">
            <v>0</v>
          </cell>
        </row>
        <row r="112">
          <cell r="A112">
            <v>7</v>
          </cell>
          <cell r="B112">
            <v>0</v>
          </cell>
          <cell r="C112">
            <v>0</v>
          </cell>
          <cell r="D112">
            <v>0</v>
          </cell>
          <cell r="E112">
            <v>0</v>
          </cell>
        </row>
        <row r="113">
          <cell r="A113">
            <v>7</v>
          </cell>
          <cell r="B113">
            <v>0</v>
          </cell>
          <cell r="C113">
            <v>0</v>
          </cell>
          <cell r="D113">
            <v>0</v>
          </cell>
          <cell r="E113">
            <v>0</v>
          </cell>
        </row>
        <row r="114">
          <cell r="A114">
            <v>7</v>
          </cell>
          <cell r="B114">
            <v>0</v>
          </cell>
          <cell r="C114">
            <v>0</v>
          </cell>
          <cell r="D114">
            <v>0</v>
          </cell>
          <cell r="E114">
            <v>0</v>
          </cell>
        </row>
        <row r="115">
          <cell r="A115">
            <v>7</v>
          </cell>
          <cell r="B115">
            <v>0</v>
          </cell>
          <cell r="C115">
            <v>0</v>
          </cell>
          <cell r="D115">
            <v>0</v>
          </cell>
          <cell r="E115">
            <v>0</v>
          </cell>
        </row>
        <row r="116">
          <cell r="A116">
            <v>7</v>
          </cell>
          <cell r="B116">
            <v>0</v>
          </cell>
          <cell r="C116">
            <v>0</v>
          </cell>
          <cell r="D116">
            <v>0</v>
          </cell>
          <cell r="E116">
            <v>0</v>
          </cell>
        </row>
        <row r="117">
          <cell r="A117">
            <v>7</v>
          </cell>
          <cell r="B117">
            <v>0</v>
          </cell>
          <cell r="C117">
            <v>0</v>
          </cell>
          <cell r="D117">
            <v>0</v>
          </cell>
          <cell r="E117">
            <v>0</v>
          </cell>
        </row>
        <row r="118">
          <cell r="A118">
            <v>7</v>
          </cell>
          <cell r="B118">
            <v>0</v>
          </cell>
          <cell r="C118">
            <v>0</v>
          </cell>
          <cell r="D118">
            <v>0</v>
          </cell>
          <cell r="E118">
            <v>0</v>
          </cell>
        </row>
        <row r="119">
          <cell r="A119">
            <v>7</v>
          </cell>
          <cell r="B119">
            <v>0</v>
          </cell>
          <cell r="C119">
            <v>0</v>
          </cell>
          <cell r="D119">
            <v>0</v>
          </cell>
          <cell r="E119">
            <v>0</v>
          </cell>
        </row>
        <row r="120">
          <cell r="A120">
            <v>7</v>
          </cell>
          <cell r="B120">
            <v>0</v>
          </cell>
          <cell r="C120">
            <v>0</v>
          </cell>
          <cell r="D120">
            <v>0</v>
          </cell>
          <cell r="E120">
            <v>0</v>
          </cell>
        </row>
        <row r="121">
          <cell r="A121">
            <v>7</v>
          </cell>
          <cell r="B121">
            <v>0</v>
          </cell>
          <cell r="C121">
            <v>0</v>
          </cell>
          <cell r="D121">
            <v>0</v>
          </cell>
          <cell r="E121">
            <v>0</v>
          </cell>
        </row>
        <row r="122">
          <cell r="A122">
            <v>7</v>
          </cell>
          <cell r="B122">
            <v>0</v>
          </cell>
          <cell r="C122">
            <v>0</v>
          </cell>
          <cell r="D122">
            <v>0</v>
          </cell>
          <cell r="E122">
            <v>0</v>
          </cell>
        </row>
        <row r="123">
          <cell r="A123">
            <v>7</v>
          </cell>
          <cell r="B123">
            <v>0</v>
          </cell>
          <cell r="C123">
            <v>0</v>
          </cell>
          <cell r="D123">
            <v>0</v>
          </cell>
          <cell r="E123">
            <v>0</v>
          </cell>
        </row>
        <row r="124">
          <cell r="A124">
            <v>7</v>
          </cell>
          <cell r="B124">
            <v>0</v>
          </cell>
          <cell r="C124">
            <v>0</v>
          </cell>
          <cell r="D124">
            <v>0</v>
          </cell>
          <cell r="E124">
            <v>0</v>
          </cell>
        </row>
        <row r="125">
          <cell r="A125">
            <v>7</v>
          </cell>
          <cell r="B125">
            <v>0</v>
          </cell>
          <cell r="C125">
            <v>0</v>
          </cell>
          <cell r="D125">
            <v>0</v>
          </cell>
          <cell r="E125">
            <v>0</v>
          </cell>
        </row>
        <row r="126">
          <cell r="A126">
            <v>7</v>
          </cell>
          <cell r="B126">
            <v>0</v>
          </cell>
          <cell r="C126">
            <v>0</v>
          </cell>
          <cell r="D126">
            <v>0</v>
          </cell>
          <cell r="E126">
            <v>0</v>
          </cell>
        </row>
        <row r="127">
          <cell r="A127">
            <v>7</v>
          </cell>
          <cell r="B127">
            <v>0</v>
          </cell>
          <cell r="C127">
            <v>0</v>
          </cell>
          <cell r="D127">
            <v>0</v>
          </cell>
          <cell r="E127">
            <v>0</v>
          </cell>
        </row>
        <row r="128">
          <cell r="A128">
            <v>7</v>
          </cell>
          <cell r="B128">
            <v>0</v>
          </cell>
          <cell r="C128">
            <v>0</v>
          </cell>
          <cell r="D128">
            <v>0</v>
          </cell>
          <cell r="E128">
            <v>0</v>
          </cell>
        </row>
        <row r="129">
          <cell r="A129">
            <v>7</v>
          </cell>
          <cell r="B129">
            <v>0</v>
          </cell>
          <cell r="C129">
            <v>0</v>
          </cell>
          <cell r="D129">
            <v>0</v>
          </cell>
          <cell r="E129">
            <v>0</v>
          </cell>
        </row>
        <row r="130">
          <cell r="A130">
            <v>7</v>
          </cell>
          <cell r="B130">
            <v>0</v>
          </cell>
          <cell r="C130">
            <v>0</v>
          </cell>
          <cell r="D130">
            <v>0</v>
          </cell>
          <cell r="E130">
            <v>0</v>
          </cell>
        </row>
        <row r="131">
          <cell r="A131">
            <v>7</v>
          </cell>
          <cell r="B131">
            <v>0</v>
          </cell>
          <cell r="C131">
            <v>0</v>
          </cell>
          <cell r="D131">
            <v>0</v>
          </cell>
          <cell r="E131">
            <v>0</v>
          </cell>
        </row>
        <row r="132">
          <cell r="A132">
            <v>7</v>
          </cell>
          <cell r="B132">
            <v>0</v>
          </cell>
          <cell r="C132">
            <v>0</v>
          </cell>
          <cell r="D132">
            <v>0</v>
          </cell>
          <cell r="E132">
            <v>0</v>
          </cell>
        </row>
        <row r="133">
          <cell r="A133">
            <v>7</v>
          </cell>
          <cell r="B133">
            <v>0</v>
          </cell>
          <cell r="C133">
            <v>0</v>
          </cell>
          <cell r="D133">
            <v>0</v>
          </cell>
          <cell r="E133">
            <v>0</v>
          </cell>
        </row>
        <row r="134">
          <cell r="A134">
            <v>7</v>
          </cell>
          <cell r="B134">
            <v>0</v>
          </cell>
          <cell r="C134">
            <v>0</v>
          </cell>
          <cell r="D134">
            <v>0</v>
          </cell>
          <cell r="E134">
            <v>0</v>
          </cell>
        </row>
        <row r="135">
          <cell r="A135">
            <v>7</v>
          </cell>
          <cell r="B135">
            <v>0</v>
          </cell>
          <cell r="C135">
            <v>0</v>
          </cell>
          <cell r="D135">
            <v>0</v>
          </cell>
          <cell r="E135">
            <v>0</v>
          </cell>
        </row>
        <row r="136">
          <cell r="A136">
            <v>7</v>
          </cell>
          <cell r="B136">
            <v>0</v>
          </cell>
          <cell r="C136">
            <v>0</v>
          </cell>
          <cell r="D136">
            <v>0</v>
          </cell>
          <cell r="E136">
            <v>0</v>
          </cell>
        </row>
        <row r="137">
          <cell r="A137">
            <v>7</v>
          </cell>
          <cell r="B137">
            <v>0</v>
          </cell>
          <cell r="C137">
            <v>0</v>
          </cell>
          <cell r="D137">
            <v>0</v>
          </cell>
          <cell r="E137">
            <v>0</v>
          </cell>
        </row>
        <row r="138">
          <cell r="A138">
            <v>7</v>
          </cell>
          <cell r="B138">
            <v>0</v>
          </cell>
          <cell r="C138">
            <v>0</v>
          </cell>
          <cell r="D138">
            <v>0</v>
          </cell>
          <cell r="E138">
            <v>0</v>
          </cell>
        </row>
        <row r="139">
          <cell r="A139">
            <v>7</v>
          </cell>
          <cell r="B139">
            <v>0</v>
          </cell>
          <cell r="C139">
            <v>0</v>
          </cell>
          <cell r="D139">
            <v>0</v>
          </cell>
          <cell r="E139">
            <v>0</v>
          </cell>
        </row>
        <row r="140">
          <cell r="A140">
            <v>7</v>
          </cell>
          <cell r="B140">
            <v>0</v>
          </cell>
          <cell r="C140">
            <v>0</v>
          </cell>
          <cell r="D140">
            <v>0</v>
          </cell>
          <cell r="E140">
            <v>0</v>
          </cell>
        </row>
        <row r="141">
          <cell r="A141">
            <v>7</v>
          </cell>
          <cell r="B141">
            <v>0</v>
          </cell>
          <cell r="C141">
            <v>0</v>
          </cell>
          <cell r="D141">
            <v>0</v>
          </cell>
          <cell r="E141">
            <v>0</v>
          </cell>
        </row>
        <row r="142">
          <cell r="A142">
            <v>7</v>
          </cell>
          <cell r="B142">
            <v>0</v>
          </cell>
          <cell r="C142">
            <v>0</v>
          </cell>
          <cell r="D142">
            <v>0</v>
          </cell>
          <cell r="E142">
            <v>0</v>
          </cell>
        </row>
        <row r="143">
          <cell r="A143">
            <v>7</v>
          </cell>
          <cell r="B143">
            <v>0</v>
          </cell>
          <cell r="C143">
            <v>0</v>
          </cell>
          <cell r="D143">
            <v>0</v>
          </cell>
          <cell r="E143">
            <v>0</v>
          </cell>
        </row>
        <row r="144">
          <cell r="A144">
            <v>7</v>
          </cell>
          <cell r="B144">
            <v>0</v>
          </cell>
          <cell r="C144">
            <v>0</v>
          </cell>
          <cell r="D144">
            <v>0</v>
          </cell>
          <cell r="E144">
            <v>0</v>
          </cell>
        </row>
        <row r="145">
          <cell r="A145">
            <v>7</v>
          </cell>
          <cell r="B145">
            <v>0</v>
          </cell>
          <cell r="C145">
            <v>0</v>
          </cell>
          <cell r="D145">
            <v>0</v>
          </cell>
          <cell r="E145">
            <v>0</v>
          </cell>
        </row>
        <row r="146">
          <cell r="A146">
            <v>7</v>
          </cell>
          <cell r="B146">
            <v>0</v>
          </cell>
          <cell r="C146">
            <v>0</v>
          </cell>
          <cell r="D146">
            <v>0</v>
          </cell>
          <cell r="E146">
            <v>0</v>
          </cell>
        </row>
        <row r="147">
          <cell r="A147">
            <v>7</v>
          </cell>
          <cell r="B147">
            <v>0</v>
          </cell>
          <cell r="C147">
            <v>0</v>
          </cell>
          <cell r="D147">
            <v>0</v>
          </cell>
          <cell r="E147">
            <v>0</v>
          </cell>
        </row>
        <row r="148">
          <cell r="A148">
            <v>7</v>
          </cell>
          <cell r="B148">
            <v>0</v>
          </cell>
          <cell r="C148">
            <v>0</v>
          </cell>
          <cell r="D148">
            <v>0</v>
          </cell>
          <cell r="E148">
            <v>0</v>
          </cell>
        </row>
        <row r="149">
          <cell r="A149">
            <v>7</v>
          </cell>
          <cell r="B149">
            <v>0</v>
          </cell>
          <cell r="C149">
            <v>0</v>
          </cell>
          <cell r="D149">
            <v>0</v>
          </cell>
          <cell r="E149">
            <v>0</v>
          </cell>
        </row>
        <row r="150">
          <cell r="A150">
            <v>7</v>
          </cell>
          <cell r="B150">
            <v>0</v>
          </cell>
          <cell r="C150">
            <v>0</v>
          </cell>
          <cell r="D150">
            <v>0</v>
          </cell>
          <cell r="E150">
            <v>0</v>
          </cell>
        </row>
        <row r="151">
          <cell r="A151">
            <v>7</v>
          </cell>
          <cell r="B151">
            <v>0</v>
          </cell>
          <cell r="C151">
            <v>0</v>
          </cell>
          <cell r="D151">
            <v>0</v>
          </cell>
          <cell r="E151">
            <v>0</v>
          </cell>
        </row>
        <row r="152">
          <cell r="A152">
            <v>7</v>
          </cell>
          <cell r="B152">
            <v>0</v>
          </cell>
          <cell r="C152">
            <v>0</v>
          </cell>
          <cell r="D152">
            <v>0</v>
          </cell>
          <cell r="E152">
            <v>0</v>
          </cell>
        </row>
        <row r="153">
          <cell r="A153">
            <v>7</v>
          </cell>
          <cell r="B153">
            <v>0</v>
          </cell>
          <cell r="C153">
            <v>0</v>
          </cell>
          <cell r="D153">
            <v>0</v>
          </cell>
          <cell r="E153">
            <v>0</v>
          </cell>
        </row>
        <row r="154">
          <cell r="A154">
            <v>7</v>
          </cell>
          <cell r="B154">
            <v>0</v>
          </cell>
          <cell r="C154">
            <v>0</v>
          </cell>
          <cell r="D154">
            <v>0</v>
          </cell>
          <cell r="E154">
            <v>0</v>
          </cell>
        </row>
        <row r="155">
          <cell r="A155">
            <v>7</v>
          </cell>
          <cell r="B155">
            <v>0</v>
          </cell>
          <cell r="C155">
            <v>0</v>
          </cell>
          <cell r="D155">
            <v>0</v>
          </cell>
          <cell r="E155">
            <v>0</v>
          </cell>
        </row>
        <row r="156">
          <cell r="A156">
            <v>7</v>
          </cell>
          <cell r="B156">
            <v>0</v>
          </cell>
          <cell r="C156">
            <v>0</v>
          </cell>
          <cell r="D156">
            <v>0</v>
          </cell>
          <cell r="E156">
            <v>0</v>
          </cell>
        </row>
        <row r="157">
          <cell r="A157">
            <v>7</v>
          </cell>
          <cell r="B157">
            <v>0</v>
          </cell>
          <cell r="C157">
            <v>0</v>
          </cell>
          <cell r="D157">
            <v>0</v>
          </cell>
          <cell r="E157">
            <v>0</v>
          </cell>
        </row>
        <row r="158">
          <cell r="A158">
            <v>7</v>
          </cell>
          <cell r="B158">
            <v>0</v>
          </cell>
          <cell r="C158">
            <v>0</v>
          </cell>
          <cell r="D158">
            <v>0</v>
          </cell>
          <cell r="E158">
            <v>0</v>
          </cell>
        </row>
        <row r="159">
          <cell r="A159">
            <v>7</v>
          </cell>
          <cell r="B159">
            <v>0</v>
          </cell>
          <cell r="C159">
            <v>0</v>
          </cell>
          <cell r="D159">
            <v>0</v>
          </cell>
          <cell r="E159">
            <v>0</v>
          </cell>
        </row>
        <row r="160">
          <cell r="A160">
            <v>7</v>
          </cell>
          <cell r="B160">
            <v>0</v>
          </cell>
          <cell r="C160">
            <v>0</v>
          </cell>
          <cell r="D160">
            <v>0</v>
          </cell>
          <cell r="E160">
            <v>0</v>
          </cell>
        </row>
        <row r="161">
          <cell r="A161">
            <v>7</v>
          </cell>
          <cell r="B161">
            <v>0</v>
          </cell>
          <cell r="C161">
            <v>0</v>
          </cell>
          <cell r="D161">
            <v>0</v>
          </cell>
          <cell r="E161">
            <v>0</v>
          </cell>
        </row>
        <row r="162">
          <cell r="A162">
            <v>7</v>
          </cell>
          <cell r="B162">
            <v>0</v>
          </cell>
          <cell r="C162">
            <v>0</v>
          </cell>
          <cell r="D162">
            <v>0</v>
          </cell>
          <cell r="E162">
            <v>0</v>
          </cell>
        </row>
        <row r="163">
          <cell r="A163">
            <v>7</v>
          </cell>
          <cell r="B163">
            <v>0</v>
          </cell>
          <cell r="C163">
            <v>0</v>
          </cell>
          <cell r="D163">
            <v>0</v>
          </cell>
          <cell r="E163">
            <v>0</v>
          </cell>
        </row>
        <row r="164">
          <cell r="A164">
            <v>7</v>
          </cell>
          <cell r="B164">
            <v>0</v>
          </cell>
          <cell r="C164">
            <v>0</v>
          </cell>
          <cell r="D164">
            <v>0</v>
          </cell>
          <cell r="E164">
            <v>0</v>
          </cell>
        </row>
        <row r="165">
          <cell r="A165">
            <v>7</v>
          </cell>
          <cell r="B165">
            <v>0</v>
          </cell>
          <cell r="C165">
            <v>0</v>
          </cell>
          <cell r="D165">
            <v>0</v>
          </cell>
          <cell r="E165">
            <v>0</v>
          </cell>
        </row>
        <row r="166">
          <cell r="A166">
            <v>7</v>
          </cell>
          <cell r="B166">
            <v>0</v>
          </cell>
          <cell r="C166">
            <v>0</v>
          </cell>
          <cell r="D166">
            <v>0</v>
          </cell>
          <cell r="E166">
            <v>0</v>
          </cell>
        </row>
        <row r="167">
          <cell r="A167">
            <v>7</v>
          </cell>
          <cell r="B167">
            <v>0</v>
          </cell>
          <cell r="C167">
            <v>0</v>
          </cell>
          <cell r="D167">
            <v>0</v>
          </cell>
          <cell r="E167">
            <v>0</v>
          </cell>
        </row>
        <row r="168">
          <cell r="A168">
            <v>7</v>
          </cell>
          <cell r="B168">
            <v>0</v>
          </cell>
          <cell r="C168">
            <v>0</v>
          </cell>
          <cell r="D168">
            <v>0</v>
          </cell>
          <cell r="E168">
            <v>0</v>
          </cell>
        </row>
        <row r="169">
          <cell r="A169">
            <v>7</v>
          </cell>
          <cell r="B169">
            <v>0</v>
          </cell>
          <cell r="C169">
            <v>0</v>
          </cell>
          <cell r="D169">
            <v>0</v>
          </cell>
          <cell r="E169">
            <v>0</v>
          </cell>
        </row>
        <row r="170">
          <cell r="A170">
            <v>7</v>
          </cell>
          <cell r="B170">
            <v>0</v>
          </cell>
          <cell r="C170">
            <v>0</v>
          </cell>
          <cell r="D170">
            <v>0</v>
          </cell>
          <cell r="E170">
            <v>0</v>
          </cell>
        </row>
        <row r="171">
          <cell r="A171">
            <v>7</v>
          </cell>
          <cell r="B171">
            <v>0</v>
          </cell>
          <cell r="C171">
            <v>0</v>
          </cell>
          <cell r="D171">
            <v>0</v>
          </cell>
          <cell r="E171">
            <v>0</v>
          </cell>
        </row>
        <row r="172">
          <cell r="A172">
            <v>7</v>
          </cell>
          <cell r="B172">
            <v>0</v>
          </cell>
          <cell r="C172">
            <v>0</v>
          </cell>
          <cell r="D172">
            <v>0</v>
          </cell>
          <cell r="E172">
            <v>0</v>
          </cell>
        </row>
        <row r="173">
          <cell r="A173">
            <v>7</v>
          </cell>
          <cell r="B173">
            <v>0</v>
          </cell>
          <cell r="C173">
            <v>0</v>
          </cell>
          <cell r="D173">
            <v>0</v>
          </cell>
          <cell r="E173">
            <v>0</v>
          </cell>
        </row>
        <row r="174">
          <cell r="A174">
            <v>7</v>
          </cell>
          <cell r="B174">
            <v>0</v>
          </cell>
          <cell r="C174">
            <v>0</v>
          </cell>
          <cell r="D174">
            <v>0</v>
          </cell>
          <cell r="E174">
            <v>0</v>
          </cell>
        </row>
        <row r="175">
          <cell r="A175">
            <v>7</v>
          </cell>
          <cell r="B175">
            <v>0</v>
          </cell>
          <cell r="C175">
            <v>0</v>
          </cell>
          <cell r="D175">
            <v>0</v>
          </cell>
          <cell r="E175">
            <v>0</v>
          </cell>
        </row>
        <row r="176">
          <cell r="A176">
            <v>7</v>
          </cell>
          <cell r="B176">
            <v>0</v>
          </cell>
          <cell r="C176">
            <v>0</v>
          </cell>
          <cell r="D176">
            <v>0</v>
          </cell>
          <cell r="E176">
            <v>0</v>
          </cell>
        </row>
        <row r="177">
          <cell r="A177">
            <v>7</v>
          </cell>
          <cell r="B177">
            <v>0</v>
          </cell>
          <cell r="C177">
            <v>0</v>
          </cell>
          <cell r="D177">
            <v>0</v>
          </cell>
          <cell r="E177">
            <v>0</v>
          </cell>
        </row>
        <row r="178">
          <cell r="A178">
            <v>7</v>
          </cell>
          <cell r="B178">
            <v>0</v>
          </cell>
          <cell r="C178">
            <v>0</v>
          </cell>
          <cell r="D178">
            <v>0</v>
          </cell>
          <cell r="E178">
            <v>0</v>
          </cell>
        </row>
        <row r="179">
          <cell r="A179">
            <v>7</v>
          </cell>
          <cell r="B179">
            <v>0</v>
          </cell>
          <cell r="C179">
            <v>0</v>
          </cell>
          <cell r="D179">
            <v>0</v>
          </cell>
          <cell r="E179">
            <v>0</v>
          </cell>
        </row>
        <row r="180">
          <cell r="A180">
            <v>7</v>
          </cell>
          <cell r="B180">
            <v>0</v>
          </cell>
          <cell r="C180">
            <v>0</v>
          </cell>
          <cell r="D180">
            <v>0</v>
          </cell>
          <cell r="E180">
            <v>0</v>
          </cell>
        </row>
        <row r="181">
          <cell r="A181">
            <v>7</v>
          </cell>
          <cell r="B181">
            <v>0</v>
          </cell>
          <cell r="C181">
            <v>0</v>
          </cell>
          <cell r="D181">
            <v>0</v>
          </cell>
          <cell r="E181">
            <v>0</v>
          </cell>
        </row>
        <row r="182">
          <cell r="A182">
            <v>7</v>
          </cell>
          <cell r="B182">
            <v>0</v>
          </cell>
          <cell r="C182">
            <v>0</v>
          </cell>
          <cell r="D182">
            <v>0</v>
          </cell>
          <cell r="E182">
            <v>0</v>
          </cell>
        </row>
        <row r="183">
          <cell r="A183">
            <v>7</v>
          </cell>
          <cell r="B183">
            <v>0</v>
          </cell>
          <cell r="C183">
            <v>0</v>
          </cell>
          <cell r="D183">
            <v>0</v>
          </cell>
          <cell r="E183">
            <v>0</v>
          </cell>
        </row>
        <row r="184">
          <cell r="A184">
            <v>7</v>
          </cell>
          <cell r="B184">
            <v>0</v>
          </cell>
          <cell r="C184">
            <v>0</v>
          </cell>
          <cell r="D184">
            <v>0</v>
          </cell>
          <cell r="E184">
            <v>0</v>
          </cell>
        </row>
        <row r="185">
          <cell r="A185">
            <v>7</v>
          </cell>
          <cell r="B185">
            <v>0</v>
          </cell>
          <cell r="C185">
            <v>0</v>
          </cell>
          <cell r="D185">
            <v>0</v>
          </cell>
          <cell r="E185">
            <v>0</v>
          </cell>
        </row>
        <row r="186">
          <cell r="A186">
            <v>7</v>
          </cell>
          <cell r="B186">
            <v>0</v>
          </cell>
          <cell r="C186">
            <v>0</v>
          </cell>
          <cell r="D186">
            <v>0</v>
          </cell>
          <cell r="E186">
            <v>0</v>
          </cell>
        </row>
        <row r="187">
          <cell r="A187">
            <v>7</v>
          </cell>
          <cell r="B187">
            <v>0</v>
          </cell>
          <cell r="C187">
            <v>0</v>
          </cell>
          <cell r="D187">
            <v>0</v>
          </cell>
          <cell r="E187">
            <v>0</v>
          </cell>
        </row>
        <row r="188">
          <cell r="A188">
            <v>7</v>
          </cell>
          <cell r="B188">
            <v>0</v>
          </cell>
          <cell r="C188">
            <v>0</v>
          </cell>
          <cell r="D188">
            <v>0</v>
          </cell>
          <cell r="E188">
            <v>0</v>
          </cell>
        </row>
        <row r="189">
          <cell r="A189">
            <v>7</v>
          </cell>
          <cell r="B189">
            <v>0</v>
          </cell>
          <cell r="C189">
            <v>0</v>
          </cell>
          <cell r="D189">
            <v>0</v>
          </cell>
          <cell r="E189">
            <v>0</v>
          </cell>
        </row>
        <row r="190">
          <cell r="A190">
            <v>7</v>
          </cell>
          <cell r="B190">
            <v>0</v>
          </cell>
          <cell r="C190">
            <v>0</v>
          </cell>
          <cell r="D190">
            <v>0</v>
          </cell>
          <cell r="E190">
            <v>0</v>
          </cell>
        </row>
        <row r="191">
          <cell r="A191">
            <v>7</v>
          </cell>
          <cell r="B191">
            <v>0</v>
          </cell>
          <cell r="C191">
            <v>0</v>
          </cell>
          <cell r="D191">
            <v>0</v>
          </cell>
          <cell r="E191">
            <v>0</v>
          </cell>
        </row>
        <row r="192">
          <cell r="A192">
            <v>7</v>
          </cell>
          <cell r="B192">
            <v>0</v>
          </cell>
          <cell r="C192">
            <v>0</v>
          </cell>
          <cell r="D192">
            <v>0</v>
          </cell>
          <cell r="E192">
            <v>0</v>
          </cell>
        </row>
        <row r="193">
          <cell r="A193">
            <v>7</v>
          </cell>
          <cell r="B193">
            <v>0</v>
          </cell>
          <cell r="C193">
            <v>0</v>
          </cell>
          <cell r="D193">
            <v>0</v>
          </cell>
          <cell r="E193">
            <v>0</v>
          </cell>
        </row>
        <row r="194">
          <cell r="A194">
            <v>7</v>
          </cell>
          <cell r="B194">
            <v>0</v>
          </cell>
          <cell r="C194">
            <v>0</v>
          </cell>
          <cell r="D194">
            <v>0</v>
          </cell>
          <cell r="E194">
            <v>0</v>
          </cell>
        </row>
        <row r="195">
          <cell r="A195">
            <v>7</v>
          </cell>
          <cell r="B195">
            <v>0</v>
          </cell>
          <cell r="C195">
            <v>0</v>
          </cell>
          <cell r="D195">
            <v>0</v>
          </cell>
          <cell r="E195">
            <v>0</v>
          </cell>
        </row>
        <row r="196">
          <cell r="A196">
            <v>7</v>
          </cell>
          <cell r="B196">
            <v>0</v>
          </cell>
          <cell r="C196">
            <v>0</v>
          </cell>
          <cell r="D196">
            <v>0</v>
          </cell>
          <cell r="E196">
            <v>0</v>
          </cell>
        </row>
        <row r="197">
          <cell r="A197">
            <v>7</v>
          </cell>
          <cell r="B197">
            <v>0</v>
          </cell>
          <cell r="C197">
            <v>0</v>
          </cell>
          <cell r="D197">
            <v>0</v>
          </cell>
          <cell r="E197">
            <v>0</v>
          </cell>
        </row>
        <row r="198">
          <cell r="A198">
            <v>7</v>
          </cell>
          <cell r="B198">
            <v>0</v>
          </cell>
          <cell r="C198">
            <v>0</v>
          </cell>
          <cell r="D198">
            <v>0</v>
          </cell>
          <cell r="E198">
            <v>0</v>
          </cell>
        </row>
        <row r="199">
          <cell r="A199">
            <v>7</v>
          </cell>
          <cell r="B199">
            <v>0</v>
          </cell>
          <cell r="C199">
            <v>0</v>
          </cell>
          <cell r="D199">
            <v>0</v>
          </cell>
          <cell r="E199">
            <v>0</v>
          </cell>
        </row>
        <row r="200">
          <cell r="A200">
            <v>7</v>
          </cell>
          <cell r="B200">
            <v>0</v>
          </cell>
          <cell r="C200">
            <v>0</v>
          </cell>
          <cell r="D200">
            <v>0</v>
          </cell>
          <cell r="E200">
            <v>0</v>
          </cell>
        </row>
        <row r="201">
          <cell r="A201">
            <v>7</v>
          </cell>
          <cell r="B201">
            <v>0</v>
          </cell>
          <cell r="C201">
            <v>0</v>
          </cell>
          <cell r="D201">
            <v>0</v>
          </cell>
          <cell r="E201">
            <v>0</v>
          </cell>
        </row>
        <row r="202">
          <cell r="A202">
            <v>7</v>
          </cell>
          <cell r="B202">
            <v>0</v>
          </cell>
          <cell r="C202">
            <v>0</v>
          </cell>
          <cell r="D202">
            <v>0</v>
          </cell>
          <cell r="E202">
            <v>0</v>
          </cell>
        </row>
        <row r="203">
          <cell r="A203">
            <v>7</v>
          </cell>
          <cell r="B203">
            <v>0</v>
          </cell>
          <cell r="C203">
            <v>0</v>
          </cell>
          <cell r="D203">
            <v>0</v>
          </cell>
          <cell r="E203">
            <v>0</v>
          </cell>
        </row>
        <row r="204">
          <cell r="A204">
            <v>7</v>
          </cell>
          <cell r="B204">
            <v>0</v>
          </cell>
          <cell r="C204">
            <v>0</v>
          </cell>
          <cell r="D204">
            <v>0</v>
          </cell>
          <cell r="E204">
            <v>0</v>
          </cell>
        </row>
        <row r="205">
          <cell r="A205">
            <v>7</v>
          </cell>
          <cell r="B205">
            <v>0</v>
          </cell>
          <cell r="C205">
            <v>0</v>
          </cell>
          <cell r="D205">
            <v>0</v>
          </cell>
          <cell r="E205">
            <v>0</v>
          </cell>
        </row>
        <row r="206">
          <cell r="A206">
            <v>7</v>
          </cell>
          <cell r="B206">
            <v>0</v>
          </cell>
          <cell r="C206">
            <v>0</v>
          </cell>
          <cell r="D206">
            <v>0</v>
          </cell>
          <cell r="E206">
            <v>0</v>
          </cell>
        </row>
        <row r="207">
          <cell r="A207">
            <v>7</v>
          </cell>
          <cell r="B207">
            <v>0</v>
          </cell>
          <cell r="C207">
            <v>0</v>
          </cell>
          <cell r="D207">
            <v>0</v>
          </cell>
          <cell r="E207">
            <v>0</v>
          </cell>
        </row>
        <row r="208">
          <cell r="A208">
            <v>7</v>
          </cell>
          <cell r="B208">
            <v>0</v>
          </cell>
          <cell r="C208">
            <v>0</v>
          </cell>
          <cell r="D208">
            <v>0</v>
          </cell>
          <cell r="E208">
            <v>0</v>
          </cell>
        </row>
        <row r="209">
          <cell r="A209">
            <v>7</v>
          </cell>
          <cell r="B209">
            <v>0</v>
          </cell>
          <cell r="C209">
            <v>0</v>
          </cell>
          <cell r="D209">
            <v>0</v>
          </cell>
          <cell r="E209">
            <v>0</v>
          </cell>
        </row>
        <row r="210">
          <cell r="A210">
            <v>7</v>
          </cell>
          <cell r="B210">
            <v>0</v>
          </cell>
          <cell r="C210">
            <v>0</v>
          </cell>
          <cell r="D210">
            <v>0</v>
          </cell>
          <cell r="E210">
            <v>0</v>
          </cell>
        </row>
        <row r="211">
          <cell r="A211">
            <v>7</v>
          </cell>
          <cell r="B211">
            <v>0</v>
          </cell>
          <cell r="C211">
            <v>0</v>
          </cell>
          <cell r="D211">
            <v>0</v>
          </cell>
          <cell r="E211">
            <v>0</v>
          </cell>
        </row>
        <row r="212">
          <cell r="A212">
            <v>7</v>
          </cell>
          <cell r="B212">
            <v>0</v>
          </cell>
          <cell r="C212">
            <v>0</v>
          </cell>
          <cell r="D212">
            <v>0</v>
          </cell>
          <cell r="E212">
            <v>0</v>
          </cell>
        </row>
        <row r="213">
          <cell r="A213">
            <v>7</v>
          </cell>
          <cell r="B213">
            <v>0</v>
          </cell>
          <cell r="C213">
            <v>0</v>
          </cell>
          <cell r="D213">
            <v>0</v>
          </cell>
          <cell r="E213">
            <v>0</v>
          </cell>
        </row>
        <row r="214">
          <cell r="A214">
            <v>7</v>
          </cell>
          <cell r="B214">
            <v>0</v>
          </cell>
          <cell r="C214">
            <v>0</v>
          </cell>
          <cell r="D214">
            <v>0</v>
          </cell>
          <cell r="E214">
            <v>0</v>
          </cell>
        </row>
        <row r="215">
          <cell r="A215">
            <v>7</v>
          </cell>
          <cell r="B215">
            <v>0</v>
          </cell>
          <cell r="C215">
            <v>0</v>
          </cell>
          <cell r="D215">
            <v>0</v>
          </cell>
          <cell r="E215">
            <v>0</v>
          </cell>
        </row>
        <row r="216">
          <cell r="A216">
            <v>7</v>
          </cell>
          <cell r="B216">
            <v>0</v>
          </cell>
          <cell r="C216">
            <v>0</v>
          </cell>
          <cell r="D216">
            <v>0</v>
          </cell>
          <cell r="E216">
            <v>0</v>
          </cell>
        </row>
        <row r="217">
          <cell r="A217">
            <v>7</v>
          </cell>
          <cell r="B217">
            <v>0</v>
          </cell>
          <cell r="C217">
            <v>0</v>
          </cell>
          <cell r="D217">
            <v>0</v>
          </cell>
          <cell r="E217">
            <v>0</v>
          </cell>
        </row>
        <row r="218">
          <cell r="A218">
            <v>7</v>
          </cell>
          <cell r="B218">
            <v>0</v>
          </cell>
          <cell r="C218">
            <v>0</v>
          </cell>
          <cell r="D218">
            <v>0</v>
          </cell>
          <cell r="E218">
            <v>0</v>
          </cell>
        </row>
        <row r="219">
          <cell r="A219">
            <v>7</v>
          </cell>
          <cell r="B219">
            <v>0</v>
          </cell>
          <cell r="C219">
            <v>0</v>
          </cell>
          <cell r="D219">
            <v>0</v>
          </cell>
          <cell r="E219">
            <v>0</v>
          </cell>
        </row>
        <row r="220">
          <cell r="A220">
            <v>7</v>
          </cell>
          <cell r="B220">
            <v>0</v>
          </cell>
          <cell r="C220">
            <v>0</v>
          </cell>
          <cell r="D220">
            <v>0</v>
          </cell>
          <cell r="E220">
            <v>0</v>
          </cell>
        </row>
        <row r="221">
          <cell r="A221">
            <v>7</v>
          </cell>
          <cell r="B221">
            <v>0</v>
          </cell>
          <cell r="C221">
            <v>0</v>
          </cell>
          <cell r="D221">
            <v>0</v>
          </cell>
          <cell r="E221">
            <v>0</v>
          </cell>
        </row>
        <row r="222">
          <cell r="A222">
            <v>7</v>
          </cell>
          <cell r="B222">
            <v>0</v>
          </cell>
          <cell r="C222">
            <v>0</v>
          </cell>
          <cell r="D222">
            <v>0</v>
          </cell>
          <cell r="E222">
            <v>0</v>
          </cell>
        </row>
        <row r="223">
          <cell r="A223">
            <v>7</v>
          </cell>
          <cell r="B223">
            <v>0</v>
          </cell>
          <cell r="C223">
            <v>0</v>
          </cell>
          <cell r="D223">
            <v>0</v>
          </cell>
          <cell r="E223">
            <v>0</v>
          </cell>
        </row>
        <row r="224">
          <cell r="A224">
            <v>7</v>
          </cell>
          <cell r="B224">
            <v>0</v>
          </cell>
          <cell r="C224">
            <v>0</v>
          </cell>
          <cell r="D224">
            <v>0</v>
          </cell>
          <cell r="E224">
            <v>0</v>
          </cell>
        </row>
        <row r="225">
          <cell r="A225">
            <v>7</v>
          </cell>
          <cell r="B225">
            <v>0</v>
          </cell>
          <cell r="C225">
            <v>0</v>
          </cell>
          <cell r="D225">
            <v>0</v>
          </cell>
          <cell r="E225">
            <v>0</v>
          </cell>
        </row>
        <row r="320">
          <cell r="C320">
            <v>4</v>
          </cell>
        </row>
        <row r="370">
          <cell r="C370">
            <v>4</v>
          </cell>
        </row>
        <row r="420">
          <cell r="C420">
            <v>4</v>
          </cell>
        </row>
        <row r="470">
          <cell r="C470">
            <v>4</v>
          </cell>
        </row>
        <row r="520">
          <cell r="C520">
            <v>5</v>
          </cell>
        </row>
        <row r="570">
          <cell r="C570">
            <v>5</v>
          </cell>
        </row>
        <row r="620">
          <cell r="C620">
            <v>5</v>
          </cell>
        </row>
        <row r="670">
          <cell r="C670">
            <v>5</v>
          </cell>
        </row>
        <row r="720">
          <cell r="C720">
            <v>5</v>
          </cell>
        </row>
        <row r="770">
          <cell r="C770">
            <v>5</v>
          </cell>
        </row>
        <row r="820">
          <cell r="C820">
            <v>5</v>
          </cell>
        </row>
        <row r="870">
          <cell r="C870">
            <v>5</v>
          </cell>
        </row>
        <row r="920">
          <cell r="C920">
            <v>5</v>
          </cell>
        </row>
        <row r="970">
          <cell r="C970">
            <v>5</v>
          </cell>
        </row>
        <row r="1020">
          <cell r="C1020">
            <v>5</v>
          </cell>
        </row>
        <row r="1070">
          <cell r="C1070">
            <v>5</v>
          </cell>
        </row>
        <row r="1071">
          <cell r="C1071">
            <v>0</v>
          </cell>
        </row>
        <row r="1120">
          <cell r="C1120">
            <v>5</v>
          </cell>
        </row>
        <row r="1121">
          <cell r="C1121">
            <v>0</v>
          </cell>
        </row>
        <row r="1170">
          <cell r="C1170">
            <v>5</v>
          </cell>
        </row>
        <row r="1171">
          <cell r="C1171">
            <v>0</v>
          </cell>
        </row>
        <row r="1220">
          <cell r="C1220">
            <v>5</v>
          </cell>
        </row>
        <row r="1221">
          <cell r="C1221">
            <v>0</v>
          </cell>
        </row>
        <row r="1271">
          <cell r="C1271">
            <v>0</v>
          </cell>
        </row>
        <row r="1320">
          <cell r="C1320">
            <v>7</v>
          </cell>
        </row>
        <row r="1321">
          <cell r="C1321">
            <v>0</v>
          </cell>
        </row>
        <row r="1371">
          <cell r="C1371">
            <v>0</v>
          </cell>
        </row>
        <row r="1420">
          <cell r="C1420">
            <v>8</v>
          </cell>
        </row>
        <row r="1421">
          <cell r="C1421">
            <v>0</v>
          </cell>
        </row>
        <row r="1470">
          <cell r="C1470">
            <v>8</v>
          </cell>
        </row>
        <row r="1471">
          <cell r="C1471">
            <v>0</v>
          </cell>
        </row>
        <row r="1520">
          <cell r="C1520">
            <v>8</v>
          </cell>
        </row>
        <row r="1521">
          <cell r="C1521">
            <v>0</v>
          </cell>
        </row>
        <row r="1570">
          <cell r="C1570">
            <v>8</v>
          </cell>
        </row>
        <row r="1571">
          <cell r="C1571">
            <v>0</v>
          </cell>
        </row>
        <row r="1620">
          <cell r="C1620">
            <v>8</v>
          </cell>
        </row>
        <row r="1621">
          <cell r="C1621">
            <v>0</v>
          </cell>
        </row>
        <row r="1671">
          <cell r="C1671">
            <v>0</v>
          </cell>
        </row>
        <row r="1721">
          <cell r="C1721">
            <v>0</v>
          </cell>
        </row>
        <row r="1771">
          <cell r="C1771">
            <v>0</v>
          </cell>
        </row>
        <row r="1820">
          <cell r="C1820">
            <v>12</v>
          </cell>
        </row>
        <row r="1821">
          <cell r="C1821">
            <v>0</v>
          </cell>
        </row>
        <row r="1870">
          <cell r="C1870">
            <v>12</v>
          </cell>
        </row>
        <row r="1871">
          <cell r="C1871">
            <v>0</v>
          </cell>
        </row>
        <row r="1920">
          <cell r="C1920">
            <v>12</v>
          </cell>
        </row>
        <row r="1921">
          <cell r="C1921">
            <v>0</v>
          </cell>
        </row>
        <row r="1970">
          <cell r="C1970">
            <v>12</v>
          </cell>
        </row>
        <row r="1971">
          <cell r="C1971">
            <v>0</v>
          </cell>
        </row>
        <row r="2020">
          <cell r="C2020">
            <v>12</v>
          </cell>
        </row>
        <row r="2021">
          <cell r="C2021">
            <v>0</v>
          </cell>
        </row>
        <row r="2070">
          <cell r="C2070">
            <v>13</v>
          </cell>
        </row>
        <row r="2071">
          <cell r="C2071">
            <v>0</v>
          </cell>
        </row>
        <row r="2120">
          <cell r="C2120">
            <v>13</v>
          </cell>
        </row>
        <row r="2121">
          <cell r="C2121">
            <v>0</v>
          </cell>
        </row>
      </sheetData>
      <sheetData sheetId="3">
        <row r="1">
          <cell r="A1" t="str">
            <v xml:space="preserve">COMITENTE : </v>
          </cell>
          <cell r="B1">
            <v>0</v>
          </cell>
          <cell r="C1" t="str">
            <v>DIRECCIÓN PROVINCIAL DE VIALIDAD</v>
          </cell>
          <cell r="D1">
            <v>0</v>
          </cell>
          <cell r="E1">
            <v>0</v>
          </cell>
          <cell r="F1">
            <v>0</v>
          </cell>
          <cell r="G1">
            <v>0</v>
          </cell>
          <cell r="I1">
            <v>0</v>
          </cell>
        </row>
        <row r="2">
          <cell r="A2" t="str">
            <v>OBRA :</v>
          </cell>
          <cell r="B2">
            <v>0</v>
          </cell>
          <cell r="C2" t="str">
            <v>PLANILLA CAPACITACION</v>
          </cell>
          <cell r="D2">
            <v>0</v>
          </cell>
          <cell r="E2">
            <v>0</v>
          </cell>
          <cell r="F2">
            <v>0</v>
          </cell>
          <cell r="G2">
            <v>0</v>
          </cell>
          <cell r="I2">
            <v>0</v>
          </cell>
        </row>
        <row r="3">
          <cell r="A3" t="str">
            <v>UBICACION:</v>
          </cell>
          <cell r="B3">
            <v>0</v>
          </cell>
          <cell r="C3" t="str">
            <v>CENTRO CIVICO</v>
          </cell>
          <cell r="D3">
            <v>0</v>
          </cell>
          <cell r="E3">
            <v>0</v>
          </cell>
          <cell r="F3">
            <v>0</v>
          </cell>
          <cell r="G3">
            <v>0</v>
          </cell>
          <cell r="I3">
            <v>0</v>
          </cell>
        </row>
        <row r="4">
          <cell r="A4" t="str">
            <v>LICITACIÓN N°:</v>
          </cell>
          <cell r="B4">
            <v>0</v>
          </cell>
          <cell r="C4" t="str">
            <v>1/2020</v>
          </cell>
        </row>
        <row r="5">
          <cell r="A5" t="str">
            <v>EXPEDIENTE N°:</v>
          </cell>
          <cell r="B5">
            <v>0</v>
          </cell>
          <cell r="C5" t="str">
            <v>500-000000-2020</v>
          </cell>
        </row>
        <row r="6">
          <cell r="A6" t="str">
            <v>PRESUPUESTO OFICIAL:</v>
          </cell>
          <cell r="B6">
            <v>0</v>
          </cell>
          <cell r="C6">
            <v>0</v>
          </cell>
        </row>
        <row r="7">
          <cell r="A7" t="str">
            <v>ANTICIPO FINANCIERO/ACOPIO:</v>
          </cell>
          <cell r="B7">
            <v>0</v>
          </cell>
          <cell r="C7">
            <v>0.1</v>
          </cell>
        </row>
        <row r="8">
          <cell r="A8" t="str">
            <v>FECHA APERTURA LICITACIÓN:</v>
          </cell>
          <cell r="B8">
            <v>0</v>
          </cell>
          <cell r="C8">
            <v>0</v>
          </cell>
        </row>
        <row r="9">
          <cell r="A9" t="str">
            <v>PLAZO DE OBRA:</v>
          </cell>
          <cell r="B9">
            <v>0</v>
          </cell>
          <cell r="C9">
            <v>90</v>
          </cell>
        </row>
        <row r="10">
          <cell r="A10" t="str">
            <v xml:space="preserve">EMPRESA CONSTRUCTORA:  </v>
          </cell>
          <cell r="B10">
            <v>0</v>
          </cell>
          <cell r="C10" t="str">
            <v>GALVARINI</v>
          </cell>
        </row>
        <row r="11">
          <cell r="A11" t="str">
            <v>MONTO DE LA OFERTA:</v>
          </cell>
          <cell r="B11">
            <v>0</v>
          </cell>
          <cell r="C11">
            <v>1658496</v>
          </cell>
        </row>
        <row r="13">
          <cell r="A13" t="str">
            <v xml:space="preserve">COMPUTO Y PRESUPUESTO </v>
          </cell>
          <cell r="B13">
            <v>0</v>
          </cell>
          <cell r="C13">
            <v>0</v>
          </cell>
          <cell r="D13">
            <v>0</v>
          </cell>
          <cell r="E13">
            <v>0</v>
          </cell>
          <cell r="F13">
            <v>0</v>
          </cell>
          <cell r="G13">
            <v>0</v>
          </cell>
          <cell r="H13">
            <v>0</v>
          </cell>
          <cell r="I13">
            <v>0</v>
          </cell>
        </row>
        <row r="15">
          <cell r="A15" t="str">
            <v>RUBRO ITEM</v>
          </cell>
          <cell r="B15" t="str">
            <v>DESIGNACION</v>
          </cell>
          <cell r="C15">
            <v>0</v>
          </cell>
          <cell r="D15" t="str">
            <v>UN.</v>
          </cell>
          <cell r="E15" t="str">
            <v>CANT.</v>
          </cell>
          <cell r="F15" t="str">
            <v>COSTOS UNITARIO</v>
          </cell>
          <cell r="G15" t="str">
            <v>PRECIO UNITARIO</v>
          </cell>
          <cell r="H15" t="str">
            <v>PRECIO TOTAL DEL ITEM</v>
          </cell>
          <cell r="I15" t="str">
            <v>PORCENTAJE INCIDENCIA DEL ITEM</v>
          </cell>
        </row>
        <row r="16">
          <cell r="A16">
            <v>0</v>
          </cell>
          <cell r="B16">
            <v>0</v>
          </cell>
          <cell r="C16">
            <v>0</v>
          </cell>
          <cell r="D16">
            <v>0</v>
          </cell>
          <cell r="E16">
            <v>0</v>
          </cell>
          <cell r="F16">
            <v>0</v>
          </cell>
          <cell r="G16">
            <v>0</v>
          </cell>
          <cell r="H16">
            <v>0</v>
          </cell>
          <cell r="I16">
            <v>0</v>
          </cell>
        </row>
        <row r="17">
          <cell r="A17">
            <v>0</v>
          </cell>
          <cell r="B17">
            <v>0</v>
          </cell>
          <cell r="C17">
            <v>0</v>
          </cell>
          <cell r="D17">
            <v>0</v>
          </cell>
          <cell r="E17">
            <v>0</v>
          </cell>
          <cell r="F17">
            <v>0</v>
          </cell>
          <cell r="G17">
            <v>0</v>
          </cell>
          <cell r="I17">
            <v>0</v>
          </cell>
        </row>
        <row r="18">
          <cell r="A18">
            <v>1</v>
          </cell>
          <cell r="B18" t="str">
            <v>LIMPIEZA DE TERRENO</v>
          </cell>
          <cell r="C18">
            <v>0</v>
          </cell>
          <cell r="D18" t="str">
            <v>GL</v>
          </cell>
          <cell r="E18">
            <v>40</v>
          </cell>
          <cell r="F18">
            <v>1000</v>
          </cell>
          <cell r="G18">
            <v>1480.8</v>
          </cell>
          <cell r="H18">
            <v>59232</v>
          </cell>
          <cell r="I18">
            <v>3.5714285714285712E-2</v>
          </cell>
        </row>
        <row r="19">
          <cell r="A19">
            <v>2</v>
          </cell>
          <cell r="B19" t="str">
            <v>HORMIGONES</v>
          </cell>
          <cell r="C19">
            <v>0</v>
          </cell>
          <cell r="D19" t="str">
            <v>GL</v>
          </cell>
          <cell r="E19">
            <v>40</v>
          </cell>
          <cell r="F19">
            <v>2000</v>
          </cell>
          <cell r="G19">
            <v>2961.6</v>
          </cell>
          <cell r="H19">
            <v>118464</v>
          </cell>
          <cell r="I19">
            <v>7.1428571428571425E-2</v>
          </cell>
        </row>
        <row r="20">
          <cell r="A20">
            <v>3</v>
          </cell>
          <cell r="B20" t="str">
            <v>MAMPOSTERIA</v>
          </cell>
          <cell r="C20">
            <v>0</v>
          </cell>
          <cell r="D20" t="str">
            <v>GL</v>
          </cell>
          <cell r="E20">
            <v>40</v>
          </cell>
          <cell r="F20">
            <v>3000</v>
          </cell>
          <cell r="G20">
            <v>4442.3999999999996</v>
          </cell>
          <cell r="H20">
            <v>177696</v>
          </cell>
          <cell r="I20">
            <v>0.10714285714285714</v>
          </cell>
        </row>
        <row r="21">
          <cell r="A21">
            <v>4</v>
          </cell>
          <cell r="B21" t="str">
            <v>REVOQUES</v>
          </cell>
          <cell r="C21">
            <v>0</v>
          </cell>
          <cell r="D21" t="str">
            <v>GL</v>
          </cell>
          <cell r="E21">
            <v>40</v>
          </cell>
          <cell r="F21">
            <v>4000</v>
          </cell>
          <cell r="G21">
            <v>5923.2</v>
          </cell>
          <cell r="H21">
            <v>236928</v>
          </cell>
          <cell r="I21">
            <v>0.14285714285714285</v>
          </cell>
        </row>
        <row r="22">
          <cell r="A22">
            <v>5</v>
          </cell>
          <cell r="B22" t="str">
            <v>CARPINTERIA</v>
          </cell>
          <cell r="C22">
            <v>0</v>
          </cell>
          <cell r="D22" t="str">
            <v>GL</v>
          </cell>
          <cell r="E22">
            <v>40</v>
          </cell>
          <cell r="F22">
            <v>5000</v>
          </cell>
          <cell r="G22">
            <v>7404</v>
          </cell>
          <cell r="H22">
            <v>296160</v>
          </cell>
          <cell r="I22">
            <v>0.17857142857142858</v>
          </cell>
        </row>
        <row r="23">
          <cell r="A23">
            <v>6</v>
          </cell>
          <cell r="B23" t="str">
            <v>INSTALACION SANITARIA</v>
          </cell>
          <cell r="C23">
            <v>0</v>
          </cell>
          <cell r="D23" t="str">
            <v>GL</v>
          </cell>
          <cell r="E23">
            <v>40</v>
          </cell>
          <cell r="F23">
            <v>6000</v>
          </cell>
          <cell r="G23">
            <v>8884.7999999999993</v>
          </cell>
          <cell r="H23">
            <v>355392</v>
          </cell>
          <cell r="I23">
            <v>0.21428571428571427</v>
          </cell>
        </row>
        <row r="24">
          <cell r="A24">
            <v>7</v>
          </cell>
          <cell r="B24" t="str">
            <v>INTALACION GAS</v>
          </cell>
          <cell r="C24">
            <v>0</v>
          </cell>
          <cell r="D24" t="str">
            <v>GL</v>
          </cell>
          <cell r="E24">
            <v>40</v>
          </cell>
          <cell r="F24">
            <v>7000</v>
          </cell>
          <cell r="G24">
            <v>10365.6</v>
          </cell>
          <cell r="H24">
            <v>414624</v>
          </cell>
          <cell r="I24">
            <v>0.25</v>
          </cell>
        </row>
        <row r="25">
          <cell r="A25">
            <v>0</v>
          </cell>
          <cell r="B25">
            <v>0</v>
          </cell>
          <cell r="C25">
            <v>0</v>
          </cell>
          <cell r="D25">
            <v>0</v>
          </cell>
          <cell r="E25">
            <v>0</v>
          </cell>
          <cell r="F25">
            <v>0</v>
          </cell>
          <cell r="G25">
            <v>0</v>
          </cell>
          <cell r="I25">
            <v>0</v>
          </cell>
        </row>
        <row r="26">
          <cell r="A26" t="str">
            <v xml:space="preserve"> </v>
          </cell>
          <cell r="B26" t="str">
            <v xml:space="preserve">TOTAL COSTO </v>
          </cell>
          <cell r="C26">
            <v>0</v>
          </cell>
          <cell r="D26">
            <v>0</v>
          </cell>
          <cell r="E26">
            <v>0</v>
          </cell>
          <cell r="F26">
            <v>1120000</v>
          </cell>
          <cell r="G26" t="str">
            <v>TOTAL OFERTA</v>
          </cell>
          <cell r="H26">
            <v>1658496</v>
          </cell>
          <cell r="I26">
            <v>1</v>
          </cell>
        </row>
        <row r="27">
          <cell r="G27">
            <v>0</v>
          </cell>
        </row>
        <row r="28">
          <cell r="A28" t="str">
            <v>1-</v>
          </cell>
          <cell r="B28" t="str">
            <v>COSTO COSTO</v>
          </cell>
          <cell r="C28">
            <v>0</v>
          </cell>
          <cell r="D28">
            <v>0</v>
          </cell>
          <cell r="E28">
            <v>0</v>
          </cell>
          <cell r="F28">
            <v>0</v>
          </cell>
          <cell r="G28">
            <v>0</v>
          </cell>
          <cell r="H28">
            <v>1120000</v>
          </cell>
          <cell r="I28">
            <v>0</v>
          </cell>
        </row>
        <row r="29">
          <cell r="A29" t="str">
            <v>2-</v>
          </cell>
          <cell r="B29" t="str">
            <v>COSTO FINANCIERO  0 % de ( 1 )</v>
          </cell>
          <cell r="C29">
            <v>0</v>
          </cell>
          <cell r="D29">
            <v>0</v>
          </cell>
          <cell r="E29">
            <v>0</v>
          </cell>
          <cell r="F29">
            <v>0</v>
          </cell>
          <cell r="G29">
            <v>0</v>
          </cell>
          <cell r="H29">
            <v>0</v>
          </cell>
          <cell r="I29">
            <v>0</v>
          </cell>
        </row>
        <row r="30">
          <cell r="A30" t="str">
            <v>3-</v>
          </cell>
          <cell r="B30" t="str">
            <v>COSTO OBRA ( 1 + 2 )</v>
          </cell>
          <cell r="C30">
            <v>0</v>
          </cell>
          <cell r="D30">
            <v>0</v>
          </cell>
          <cell r="E30">
            <v>0</v>
          </cell>
          <cell r="F30">
            <v>0</v>
          </cell>
          <cell r="G30">
            <v>0</v>
          </cell>
          <cell r="H30">
            <v>1120000</v>
          </cell>
          <cell r="I30">
            <v>0</v>
          </cell>
        </row>
        <row r="31">
          <cell r="A31" t="str">
            <v>4-</v>
          </cell>
          <cell r="B31" t="str">
            <v>GASTOS GENERALES  10 % de ( 3 )</v>
          </cell>
          <cell r="C31">
            <v>0</v>
          </cell>
          <cell r="D31">
            <v>0</v>
          </cell>
          <cell r="E31">
            <v>0.1</v>
          </cell>
          <cell r="F31">
            <v>0</v>
          </cell>
          <cell r="G31">
            <v>0</v>
          </cell>
          <cell r="H31">
            <v>112000</v>
          </cell>
          <cell r="I31">
            <v>0</v>
          </cell>
        </row>
        <row r="32">
          <cell r="A32" t="str">
            <v>5-</v>
          </cell>
          <cell r="B32" t="str">
            <v>BENEFICIOS  10 % de ( 3 )</v>
          </cell>
          <cell r="C32">
            <v>0</v>
          </cell>
          <cell r="D32">
            <v>0</v>
          </cell>
          <cell r="E32">
            <v>0.1</v>
          </cell>
          <cell r="F32">
            <v>0</v>
          </cell>
          <cell r="G32">
            <v>0</v>
          </cell>
          <cell r="H32">
            <v>112000</v>
          </cell>
          <cell r="I32">
            <v>0</v>
          </cell>
        </row>
        <row r="33">
          <cell r="A33">
            <v>6</v>
          </cell>
          <cell r="B33" t="str">
            <v>SUB TOTAL ( 3 + 4 + 5 )</v>
          </cell>
          <cell r="C33">
            <v>0</v>
          </cell>
          <cell r="D33">
            <v>0</v>
          </cell>
          <cell r="E33">
            <v>0</v>
          </cell>
          <cell r="F33">
            <v>0</v>
          </cell>
          <cell r="G33">
            <v>0</v>
          </cell>
          <cell r="H33">
            <v>1344000</v>
          </cell>
          <cell r="I33">
            <v>0</v>
          </cell>
        </row>
        <row r="34">
          <cell r="A34" t="str">
            <v>7-</v>
          </cell>
          <cell r="B34" t="str">
            <v>INGRESOS BRUTOS Y LOTE HOGAR  2,4 % de ( 6 )</v>
          </cell>
          <cell r="C34">
            <v>0</v>
          </cell>
          <cell r="D34">
            <v>0</v>
          </cell>
          <cell r="E34">
            <v>2.4E-2</v>
          </cell>
          <cell r="F34">
            <v>0</v>
          </cell>
          <cell r="G34">
            <v>0</v>
          </cell>
          <cell r="H34">
            <v>32256</v>
          </cell>
          <cell r="I34">
            <v>0</v>
          </cell>
        </row>
        <row r="35">
          <cell r="A35" t="str">
            <v>8-</v>
          </cell>
          <cell r="B35" t="str">
            <v>IMPUESTO AL VALOR AGREGADO 21 % de ( 6 )</v>
          </cell>
          <cell r="C35">
            <v>0</v>
          </cell>
          <cell r="D35">
            <v>0</v>
          </cell>
          <cell r="E35">
            <v>0.21</v>
          </cell>
          <cell r="F35">
            <v>0</v>
          </cell>
          <cell r="G35">
            <v>0</v>
          </cell>
          <cell r="H35">
            <v>282240</v>
          </cell>
          <cell r="I35">
            <v>0</v>
          </cell>
        </row>
        <row r="36">
          <cell r="A36">
            <v>0</v>
          </cell>
          <cell r="B36">
            <v>0</v>
          </cell>
          <cell r="C36">
            <v>0</v>
          </cell>
          <cell r="D36">
            <v>0</v>
          </cell>
          <cell r="E36">
            <v>0</v>
          </cell>
          <cell r="F36">
            <v>0</v>
          </cell>
          <cell r="H36">
            <v>0</v>
          </cell>
          <cell r="I36">
            <v>0</v>
          </cell>
        </row>
        <row r="37">
          <cell r="A37">
            <v>0</v>
          </cell>
          <cell r="B37" t="str">
            <v>TOTAL OFERTA</v>
          </cell>
          <cell r="C37">
            <v>0</v>
          </cell>
          <cell r="D37">
            <v>0</v>
          </cell>
          <cell r="E37">
            <v>0</v>
          </cell>
          <cell r="F37">
            <v>0</v>
          </cell>
          <cell r="H37">
            <v>1658496</v>
          </cell>
          <cell r="I37">
            <v>0</v>
          </cell>
        </row>
        <row r="38">
          <cell r="I38">
            <v>0</v>
          </cell>
        </row>
        <row r="39">
          <cell r="B39" t="str">
            <v>El presente presupuesto asciende a la suma de: UN MILLÓN SEISCIENTOS CINCUENTA Y OCHO MIL CUATROCIENTOS NOVENTA Y SEIS PESOS CON 00/100</v>
          </cell>
          <cell r="C39">
            <v>0</v>
          </cell>
          <cell r="D39">
            <v>0</v>
          </cell>
          <cell r="E39">
            <v>0</v>
          </cell>
          <cell r="F39">
            <v>0</v>
          </cell>
          <cell r="G39">
            <v>0</v>
          </cell>
          <cell r="H39">
            <v>0</v>
          </cell>
          <cell r="I39">
            <v>0</v>
          </cell>
        </row>
        <row r="40">
          <cell r="A40" t="str">
            <v>FIN</v>
          </cell>
        </row>
        <row r="203">
          <cell r="B203">
            <v>4</v>
          </cell>
        </row>
        <row r="253">
          <cell r="B253">
            <v>4</v>
          </cell>
        </row>
        <row r="303">
          <cell r="B303">
            <v>4</v>
          </cell>
        </row>
        <row r="353">
          <cell r="B353">
            <v>4</v>
          </cell>
        </row>
        <row r="403">
          <cell r="B403">
            <v>5</v>
          </cell>
        </row>
        <row r="453">
          <cell r="B453">
            <v>5</v>
          </cell>
        </row>
        <row r="503">
          <cell r="B503">
            <v>5</v>
          </cell>
        </row>
        <row r="553">
          <cell r="B553">
            <v>5</v>
          </cell>
        </row>
        <row r="603">
          <cell r="B603">
            <v>5</v>
          </cell>
        </row>
        <row r="653">
          <cell r="B653">
            <v>5</v>
          </cell>
        </row>
        <row r="703">
          <cell r="B703">
            <v>5</v>
          </cell>
        </row>
        <row r="753">
          <cell r="B753">
            <v>5</v>
          </cell>
        </row>
        <row r="803">
          <cell r="B803">
            <v>5</v>
          </cell>
        </row>
        <row r="853">
          <cell r="B853">
            <v>5</v>
          </cell>
        </row>
        <row r="903">
          <cell r="B903">
            <v>5</v>
          </cell>
        </row>
        <row r="953">
          <cell r="B953">
            <v>5</v>
          </cell>
        </row>
        <row r="954">
          <cell r="B954" t="e">
            <v>#REF!</v>
          </cell>
        </row>
        <row r="1003">
          <cell r="B1003">
            <v>5</v>
          </cell>
        </row>
        <row r="1004">
          <cell r="B1004" t="e">
            <v>#REF!</v>
          </cell>
        </row>
        <row r="1053">
          <cell r="B1053">
            <v>5</v>
          </cell>
        </row>
        <row r="1054">
          <cell r="B1054" t="e">
            <v>#REF!</v>
          </cell>
        </row>
        <row r="1103">
          <cell r="B1103">
            <v>5</v>
          </cell>
        </row>
        <row r="1104">
          <cell r="B1104" t="e">
            <v>#REF!</v>
          </cell>
        </row>
        <row r="1154">
          <cell r="B1154" t="e">
            <v>#REF!</v>
          </cell>
        </row>
        <row r="1203">
          <cell r="B1203">
            <v>7</v>
          </cell>
        </row>
        <row r="1204">
          <cell r="B1204" t="e">
            <v>#REF!</v>
          </cell>
        </row>
        <row r="1254">
          <cell r="B1254" t="e">
            <v>#REF!</v>
          </cell>
        </row>
        <row r="1303">
          <cell r="B1303">
            <v>8</v>
          </cell>
        </row>
        <row r="1304">
          <cell r="B1304" t="e">
            <v>#REF!</v>
          </cell>
        </row>
        <row r="1353">
          <cell r="B1353">
            <v>8</v>
          </cell>
        </row>
        <row r="1354">
          <cell r="B1354" t="e">
            <v>#REF!</v>
          </cell>
        </row>
        <row r="1403">
          <cell r="B1403">
            <v>8</v>
          </cell>
        </row>
        <row r="1404">
          <cell r="B1404" t="e">
            <v>#REF!</v>
          </cell>
        </row>
        <row r="1453">
          <cell r="B1453">
            <v>8</v>
          </cell>
        </row>
        <row r="1454">
          <cell r="B1454" t="e">
            <v>#REF!</v>
          </cell>
        </row>
        <row r="1503">
          <cell r="B1503">
            <v>8</v>
          </cell>
        </row>
        <row r="1504">
          <cell r="B1504" t="e">
            <v>#REF!</v>
          </cell>
        </row>
        <row r="1554">
          <cell r="B1554" t="e">
            <v>#REF!</v>
          </cell>
        </row>
        <row r="1604">
          <cell r="B1604" t="e">
            <v>#REF!</v>
          </cell>
        </row>
        <row r="1654">
          <cell r="B1654" t="e">
            <v>#REF!</v>
          </cell>
        </row>
        <row r="1703">
          <cell r="B1703">
            <v>12</v>
          </cell>
        </row>
        <row r="1704">
          <cell r="B1704" t="e">
            <v>#REF!</v>
          </cell>
        </row>
        <row r="1753">
          <cell r="B1753">
            <v>12</v>
          </cell>
        </row>
        <row r="1754">
          <cell r="B1754" t="e">
            <v>#REF!</v>
          </cell>
        </row>
        <row r="1803">
          <cell r="B1803">
            <v>12</v>
          </cell>
        </row>
        <row r="1804">
          <cell r="B1804" t="e">
            <v>#REF!</v>
          </cell>
        </row>
        <row r="1853">
          <cell r="B1853">
            <v>12</v>
          </cell>
        </row>
        <row r="1854">
          <cell r="B1854" t="e">
            <v>#REF!</v>
          </cell>
        </row>
        <row r="1903">
          <cell r="B1903">
            <v>12</v>
          </cell>
        </row>
        <row r="1904">
          <cell r="B1904" t="e">
            <v>#REF!</v>
          </cell>
        </row>
        <row r="1953">
          <cell r="B1953">
            <v>13</v>
          </cell>
        </row>
        <row r="1954">
          <cell r="B1954" t="e">
            <v>#REF!</v>
          </cell>
        </row>
        <row r="2003">
          <cell r="B2003">
            <v>13</v>
          </cell>
        </row>
        <row r="2004">
          <cell r="B2004" t="e">
            <v>#REF!</v>
          </cell>
        </row>
      </sheetData>
      <sheetData sheetId="4">
        <row r="1">
          <cell r="A1" t="str">
            <v>ANALISIS DE PRECIOS</v>
          </cell>
          <cell r="B1">
            <v>0</v>
          </cell>
          <cell r="C1">
            <v>0</v>
          </cell>
          <cell r="D1">
            <v>0</v>
          </cell>
          <cell r="E1">
            <v>0</v>
          </cell>
          <cell r="F1">
            <v>0</v>
          </cell>
          <cell r="G1">
            <v>0</v>
          </cell>
        </row>
        <row r="2">
          <cell r="A2" t="str">
            <v>COMITENTE:</v>
          </cell>
          <cell r="B2" t="str">
            <v>DIRECCIÓN PROVINCIAL DE VIALIDAD</v>
          </cell>
          <cell r="C2">
            <v>0</v>
          </cell>
          <cell r="D2">
            <v>0</v>
          </cell>
          <cell r="E2">
            <v>0</v>
          </cell>
          <cell r="F2">
            <v>0</v>
          </cell>
          <cell r="G2">
            <v>0</v>
          </cell>
        </row>
        <row r="3">
          <cell r="A3" t="str">
            <v>CONTRATISTA:</v>
          </cell>
          <cell r="B3" t="str">
            <v>GALVARINI</v>
          </cell>
          <cell r="C3">
            <v>0</v>
          </cell>
          <cell r="D3">
            <v>0</v>
          </cell>
          <cell r="E3">
            <v>0</v>
          </cell>
          <cell r="F3">
            <v>0</v>
          </cell>
          <cell r="G3">
            <v>0</v>
          </cell>
        </row>
        <row r="4">
          <cell r="A4" t="str">
            <v>OBRA:</v>
          </cell>
          <cell r="B4" t="str">
            <v>PLANILLA CAPACITACION</v>
          </cell>
          <cell r="C4">
            <v>0</v>
          </cell>
          <cell r="D4">
            <v>0</v>
          </cell>
          <cell r="E4">
            <v>0</v>
          </cell>
          <cell r="F4" t="str">
            <v>PRECIOS A:</v>
          </cell>
          <cell r="G4">
            <v>0</v>
          </cell>
        </row>
        <row r="5">
          <cell r="A5" t="str">
            <v>UBICACIÓN:</v>
          </cell>
          <cell r="B5" t="str">
            <v>CENTRO CIVICO</v>
          </cell>
          <cell r="C5">
            <v>0</v>
          </cell>
          <cell r="D5">
            <v>0</v>
          </cell>
          <cell r="E5">
            <v>0</v>
          </cell>
          <cell r="F5">
            <v>0</v>
          </cell>
          <cell r="G5">
            <v>0</v>
          </cell>
        </row>
        <row r="6">
          <cell r="A6" t="str">
            <v>RUBRO:</v>
          </cell>
          <cell r="B6" t="str">
            <v/>
          </cell>
          <cell r="C6" t="str">
            <v/>
          </cell>
          <cell r="D6">
            <v>0</v>
          </cell>
          <cell r="E6">
            <v>0</v>
          </cell>
          <cell r="F6">
            <v>0</v>
          </cell>
          <cell r="G6">
            <v>0</v>
          </cell>
        </row>
        <row r="7">
          <cell r="A7" t="str">
            <v>ITEM:</v>
          </cell>
          <cell r="B7">
            <v>1</v>
          </cell>
          <cell r="C7" t="str">
            <v>LIMPIEZA DE TERRENO</v>
          </cell>
          <cell r="D7">
            <v>0</v>
          </cell>
          <cell r="E7">
            <v>0</v>
          </cell>
          <cell r="F7" t="str">
            <v>UNIDAD:</v>
          </cell>
          <cell r="G7" t="str">
            <v>GL</v>
          </cell>
        </row>
        <row r="8">
          <cell r="A8">
            <v>0</v>
          </cell>
          <cell r="B8">
            <v>0</v>
          </cell>
          <cell r="C8">
            <v>0</v>
          </cell>
          <cell r="D8">
            <v>0</v>
          </cell>
          <cell r="E8">
            <v>0</v>
          </cell>
          <cell r="F8">
            <v>0</v>
          </cell>
          <cell r="G8">
            <v>0</v>
          </cell>
        </row>
        <row r="9">
          <cell r="A9" t="str">
            <v>DATOS REDETERMINACION</v>
          </cell>
          <cell r="B9">
            <v>0</v>
          </cell>
          <cell r="C9" t="str">
            <v>DESIGNACION</v>
          </cell>
          <cell r="D9" t="str">
            <v>U</v>
          </cell>
          <cell r="E9" t="str">
            <v>Cantidad</v>
          </cell>
          <cell r="F9" t="str">
            <v>$ Unitarios</v>
          </cell>
          <cell r="G9" t="str">
            <v>$ Parcial</v>
          </cell>
        </row>
        <row r="10">
          <cell r="A10" t="str">
            <v>CÓDIGO</v>
          </cell>
          <cell r="B10" t="str">
            <v>DESCRIPCIÓN</v>
          </cell>
          <cell r="C10">
            <v>0</v>
          </cell>
          <cell r="D10">
            <v>0</v>
          </cell>
          <cell r="E10">
            <v>0</v>
          </cell>
          <cell r="F10">
            <v>0</v>
          </cell>
          <cell r="G10">
            <v>0</v>
          </cell>
        </row>
        <row r="11">
          <cell r="A11">
            <v>0</v>
          </cell>
          <cell r="B11">
            <v>0</v>
          </cell>
          <cell r="C11" t="str">
            <v>A - MATERIALES</v>
          </cell>
          <cell r="D11">
            <v>0</v>
          </cell>
          <cell r="E11">
            <v>0</v>
          </cell>
          <cell r="F11">
            <v>0</v>
          </cell>
          <cell r="G11">
            <v>0</v>
          </cell>
        </row>
        <row r="12">
          <cell r="A12" t="str">
            <v>INDEC-CM - 41242-11</v>
          </cell>
          <cell r="B12" t="str">
            <v>Acero aletado conformado, en barra</v>
          </cell>
          <cell r="C12" t="str">
            <v>MATERIALES VARIOS</v>
          </cell>
          <cell r="D12" t="str">
            <v>GL</v>
          </cell>
          <cell r="E12">
            <v>1</v>
          </cell>
          <cell r="F12">
            <v>1000</v>
          </cell>
          <cell r="G12">
            <v>1000</v>
          </cell>
        </row>
        <row r="13">
          <cell r="A13" t="str">
            <v/>
          </cell>
          <cell r="B13" t="str">
            <v/>
          </cell>
          <cell r="C13">
            <v>0</v>
          </cell>
          <cell r="D13" t="str">
            <v/>
          </cell>
          <cell r="E13">
            <v>0</v>
          </cell>
          <cell r="F13">
            <v>0</v>
          </cell>
          <cell r="G13">
            <v>0</v>
          </cell>
        </row>
        <row r="14">
          <cell r="A14" t="str">
            <v/>
          </cell>
          <cell r="B14" t="str">
            <v/>
          </cell>
          <cell r="C14">
            <v>0</v>
          </cell>
          <cell r="D14" t="str">
            <v/>
          </cell>
          <cell r="E14">
            <v>0</v>
          </cell>
          <cell r="F14">
            <v>0</v>
          </cell>
          <cell r="G14">
            <v>0</v>
          </cell>
        </row>
        <row r="15">
          <cell r="A15" t="str">
            <v/>
          </cell>
          <cell r="B15" t="str">
            <v/>
          </cell>
          <cell r="C15">
            <v>0</v>
          </cell>
          <cell r="D15" t="str">
            <v/>
          </cell>
          <cell r="E15">
            <v>0</v>
          </cell>
          <cell r="F15">
            <v>0</v>
          </cell>
          <cell r="G15">
            <v>0</v>
          </cell>
        </row>
        <row r="16">
          <cell r="A16" t="str">
            <v/>
          </cell>
          <cell r="B16" t="str">
            <v/>
          </cell>
          <cell r="C16">
            <v>0</v>
          </cell>
          <cell r="D16" t="str">
            <v/>
          </cell>
          <cell r="E16">
            <v>0</v>
          </cell>
          <cell r="F16">
            <v>0</v>
          </cell>
          <cell r="G16">
            <v>0</v>
          </cell>
        </row>
        <row r="17">
          <cell r="A17" t="str">
            <v/>
          </cell>
          <cell r="B17" t="str">
            <v/>
          </cell>
          <cell r="C17">
            <v>0</v>
          </cell>
          <cell r="D17" t="str">
            <v/>
          </cell>
          <cell r="E17">
            <v>0</v>
          </cell>
          <cell r="F17">
            <v>0</v>
          </cell>
          <cell r="G17">
            <v>0</v>
          </cell>
        </row>
        <row r="18">
          <cell r="A18" t="str">
            <v/>
          </cell>
          <cell r="B18" t="str">
            <v/>
          </cell>
          <cell r="C18">
            <v>0</v>
          </cell>
          <cell r="D18" t="str">
            <v/>
          </cell>
          <cell r="E18">
            <v>0</v>
          </cell>
          <cell r="F18">
            <v>0</v>
          </cell>
          <cell r="G18">
            <v>0</v>
          </cell>
        </row>
        <row r="19">
          <cell r="A19" t="str">
            <v/>
          </cell>
          <cell r="B19" t="str">
            <v/>
          </cell>
          <cell r="C19">
            <v>0</v>
          </cell>
          <cell r="D19" t="str">
            <v/>
          </cell>
          <cell r="E19">
            <v>0</v>
          </cell>
          <cell r="F19">
            <v>0</v>
          </cell>
          <cell r="G19">
            <v>0</v>
          </cell>
        </row>
        <row r="20">
          <cell r="A20" t="str">
            <v/>
          </cell>
          <cell r="B20" t="str">
            <v/>
          </cell>
          <cell r="C20">
            <v>0</v>
          </cell>
          <cell r="D20" t="str">
            <v/>
          </cell>
          <cell r="E20">
            <v>0</v>
          </cell>
          <cell r="F20">
            <v>0</v>
          </cell>
          <cell r="G20">
            <v>0</v>
          </cell>
        </row>
        <row r="21">
          <cell r="A21" t="str">
            <v/>
          </cell>
          <cell r="B21" t="str">
            <v/>
          </cell>
          <cell r="C21">
            <v>0</v>
          </cell>
          <cell r="D21" t="str">
            <v/>
          </cell>
          <cell r="E21">
            <v>0</v>
          </cell>
          <cell r="F21">
            <v>0</v>
          </cell>
          <cell r="G21">
            <v>0</v>
          </cell>
        </row>
        <row r="22">
          <cell r="A22" t="str">
            <v/>
          </cell>
          <cell r="B22" t="str">
            <v/>
          </cell>
          <cell r="C22">
            <v>0</v>
          </cell>
          <cell r="D22" t="str">
            <v/>
          </cell>
          <cell r="E22">
            <v>0</v>
          </cell>
          <cell r="F22">
            <v>0</v>
          </cell>
          <cell r="G22">
            <v>0</v>
          </cell>
        </row>
        <row r="23">
          <cell r="A23" t="str">
            <v/>
          </cell>
          <cell r="B23" t="str">
            <v/>
          </cell>
          <cell r="C23">
            <v>0</v>
          </cell>
          <cell r="D23" t="str">
            <v/>
          </cell>
          <cell r="E23">
            <v>0</v>
          </cell>
          <cell r="F23">
            <v>0</v>
          </cell>
          <cell r="G23">
            <v>0</v>
          </cell>
        </row>
        <row r="24">
          <cell r="A24" t="str">
            <v/>
          </cell>
          <cell r="B24" t="str">
            <v/>
          </cell>
          <cell r="C24">
            <v>0</v>
          </cell>
          <cell r="D24" t="str">
            <v/>
          </cell>
          <cell r="E24">
            <v>0</v>
          </cell>
          <cell r="F24">
            <v>0</v>
          </cell>
          <cell r="G24">
            <v>0</v>
          </cell>
        </row>
        <row r="25">
          <cell r="A25" t="str">
            <v/>
          </cell>
          <cell r="B25" t="str">
            <v/>
          </cell>
          <cell r="C25">
            <v>0</v>
          </cell>
          <cell r="D25" t="str">
            <v/>
          </cell>
          <cell r="E25">
            <v>0</v>
          </cell>
          <cell r="F25">
            <v>0</v>
          </cell>
          <cell r="G25">
            <v>0</v>
          </cell>
        </row>
        <row r="26">
          <cell r="A26">
            <v>0</v>
          </cell>
          <cell r="B26">
            <v>0</v>
          </cell>
          <cell r="C26">
            <v>0</v>
          </cell>
          <cell r="D26">
            <v>0</v>
          </cell>
          <cell r="E26">
            <v>0</v>
          </cell>
          <cell r="F26" t="str">
            <v>Total A</v>
          </cell>
          <cell r="G26">
            <v>1000</v>
          </cell>
        </row>
        <row r="27">
          <cell r="A27">
            <v>0</v>
          </cell>
          <cell r="B27">
            <v>0</v>
          </cell>
          <cell r="C27" t="str">
            <v>B - MANO DE OBRA</v>
          </cell>
          <cell r="D27">
            <v>0</v>
          </cell>
          <cell r="E27">
            <v>0</v>
          </cell>
          <cell r="F27">
            <v>0</v>
          </cell>
          <cell r="G27">
            <v>0</v>
          </cell>
        </row>
        <row r="28">
          <cell r="A28" t="str">
            <v/>
          </cell>
          <cell r="B28">
            <v>0</v>
          </cell>
          <cell r="C28">
            <v>0</v>
          </cell>
          <cell r="D28" t="str">
            <v/>
          </cell>
          <cell r="E28">
            <v>0</v>
          </cell>
          <cell r="F28">
            <v>0</v>
          </cell>
          <cell r="G28">
            <v>0</v>
          </cell>
        </row>
        <row r="29">
          <cell r="A29" t="str">
            <v/>
          </cell>
          <cell r="B29">
            <v>0</v>
          </cell>
          <cell r="C29">
            <v>0</v>
          </cell>
          <cell r="D29" t="str">
            <v/>
          </cell>
          <cell r="E29">
            <v>0</v>
          </cell>
          <cell r="F29">
            <v>0</v>
          </cell>
          <cell r="G29">
            <v>0</v>
          </cell>
        </row>
        <row r="30">
          <cell r="A30" t="str">
            <v/>
          </cell>
          <cell r="B30">
            <v>0</v>
          </cell>
          <cell r="C30">
            <v>0</v>
          </cell>
          <cell r="D30" t="str">
            <v/>
          </cell>
          <cell r="E30">
            <v>0</v>
          </cell>
          <cell r="F30">
            <v>0</v>
          </cell>
          <cell r="G30">
            <v>0</v>
          </cell>
        </row>
        <row r="31">
          <cell r="A31" t="str">
            <v/>
          </cell>
          <cell r="B31">
            <v>0</v>
          </cell>
          <cell r="C31">
            <v>0</v>
          </cell>
          <cell r="D31" t="str">
            <v/>
          </cell>
          <cell r="E31">
            <v>0</v>
          </cell>
          <cell r="F31">
            <v>0</v>
          </cell>
          <cell r="G31">
            <v>0</v>
          </cell>
        </row>
        <row r="32">
          <cell r="A32" t="str">
            <v/>
          </cell>
          <cell r="B32">
            <v>0</v>
          </cell>
          <cell r="C32">
            <v>0</v>
          </cell>
          <cell r="D32" t="str">
            <v/>
          </cell>
          <cell r="E32">
            <v>0</v>
          </cell>
          <cell r="F32">
            <v>0</v>
          </cell>
          <cell r="G32">
            <v>0</v>
          </cell>
        </row>
        <row r="33">
          <cell r="A33" t="str">
            <v/>
          </cell>
          <cell r="B33">
            <v>0</v>
          </cell>
          <cell r="C33">
            <v>0</v>
          </cell>
          <cell r="D33" t="str">
            <v/>
          </cell>
          <cell r="E33">
            <v>0</v>
          </cell>
          <cell r="F33">
            <v>0</v>
          </cell>
          <cell r="G33">
            <v>0</v>
          </cell>
        </row>
        <row r="34">
          <cell r="A34" t="str">
            <v/>
          </cell>
          <cell r="B34">
            <v>0</v>
          </cell>
          <cell r="C34">
            <v>0</v>
          </cell>
          <cell r="D34" t="str">
            <v/>
          </cell>
          <cell r="E34">
            <v>0</v>
          </cell>
          <cell r="F34">
            <v>0</v>
          </cell>
          <cell r="G34">
            <v>0</v>
          </cell>
        </row>
        <row r="35">
          <cell r="A35" t="str">
            <v/>
          </cell>
          <cell r="B35">
            <v>0</v>
          </cell>
          <cell r="C35">
            <v>0</v>
          </cell>
          <cell r="D35" t="str">
            <v/>
          </cell>
          <cell r="E35">
            <v>0</v>
          </cell>
          <cell r="F35">
            <v>0</v>
          </cell>
          <cell r="G35">
            <v>0</v>
          </cell>
        </row>
        <row r="36">
          <cell r="A36">
            <v>0</v>
          </cell>
          <cell r="B36">
            <v>0</v>
          </cell>
          <cell r="C36">
            <v>0</v>
          </cell>
          <cell r="D36">
            <v>0</v>
          </cell>
          <cell r="E36">
            <v>0</v>
          </cell>
          <cell r="F36" t="str">
            <v>Total B</v>
          </cell>
          <cell r="G36">
            <v>0</v>
          </cell>
        </row>
        <row r="37">
          <cell r="A37">
            <v>0</v>
          </cell>
          <cell r="B37">
            <v>0</v>
          </cell>
          <cell r="C37" t="str">
            <v>C - EQUIPOS</v>
          </cell>
          <cell r="D37">
            <v>0</v>
          </cell>
          <cell r="E37">
            <v>0</v>
          </cell>
          <cell r="F37">
            <v>0</v>
          </cell>
          <cell r="G37">
            <v>0</v>
          </cell>
        </row>
        <row r="38">
          <cell r="A38" t="str">
            <v/>
          </cell>
          <cell r="B38" t="str">
            <v/>
          </cell>
          <cell r="C38">
            <v>0</v>
          </cell>
          <cell r="D38" t="str">
            <v/>
          </cell>
          <cell r="E38">
            <v>0</v>
          </cell>
          <cell r="F38">
            <v>0</v>
          </cell>
          <cell r="G38">
            <v>0</v>
          </cell>
        </row>
        <row r="39">
          <cell r="A39" t="str">
            <v/>
          </cell>
          <cell r="B39" t="str">
            <v/>
          </cell>
          <cell r="C39">
            <v>0</v>
          </cell>
          <cell r="D39" t="str">
            <v/>
          </cell>
          <cell r="E39">
            <v>0</v>
          </cell>
          <cell r="F39">
            <v>0</v>
          </cell>
          <cell r="G39">
            <v>0</v>
          </cell>
        </row>
        <row r="40">
          <cell r="A40" t="str">
            <v/>
          </cell>
          <cell r="B40" t="str">
            <v/>
          </cell>
          <cell r="C40">
            <v>0</v>
          </cell>
          <cell r="D40" t="str">
            <v/>
          </cell>
          <cell r="E40">
            <v>0</v>
          </cell>
          <cell r="F40">
            <v>0</v>
          </cell>
          <cell r="G40">
            <v>0</v>
          </cell>
        </row>
        <row r="41">
          <cell r="A41" t="str">
            <v/>
          </cell>
          <cell r="B41" t="str">
            <v/>
          </cell>
          <cell r="C41">
            <v>0</v>
          </cell>
          <cell r="D41" t="str">
            <v/>
          </cell>
          <cell r="E41">
            <v>0</v>
          </cell>
          <cell r="F41">
            <v>0</v>
          </cell>
          <cell r="G41">
            <v>0</v>
          </cell>
        </row>
        <row r="42">
          <cell r="A42" t="str">
            <v/>
          </cell>
          <cell r="B42" t="str">
            <v/>
          </cell>
          <cell r="C42">
            <v>0</v>
          </cell>
          <cell r="D42" t="str">
            <v/>
          </cell>
          <cell r="E42">
            <v>0</v>
          </cell>
          <cell r="F42">
            <v>0</v>
          </cell>
          <cell r="G42">
            <v>0</v>
          </cell>
        </row>
        <row r="43">
          <cell r="A43" t="str">
            <v/>
          </cell>
          <cell r="B43" t="str">
            <v/>
          </cell>
          <cell r="C43">
            <v>0</v>
          </cell>
          <cell r="D43" t="str">
            <v/>
          </cell>
          <cell r="E43">
            <v>0</v>
          </cell>
          <cell r="F43">
            <v>0</v>
          </cell>
          <cell r="G43">
            <v>0</v>
          </cell>
        </row>
        <row r="44">
          <cell r="A44" t="str">
            <v/>
          </cell>
          <cell r="B44" t="str">
            <v/>
          </cell>
          <cell r="C44">
            <v>0</v>
          </cell>
          <cell r="D44" t="str">
            <v/>
          </cell>
          <cell r="E44">
            <v>0</v>
          </cell>
          <cell r="F44">
            <v>0</v>
          </cell>
          <cell r="G44">
            <v>0</v>
          </cell>
        </row>
        <row r="45">
          <cell r="A45" t="str">
            <v/>
          </cell>
          <cell r="B45" t="str">
            <v/>
          </cell>
          <cell r="C45">
            <v>0</v>
          </cell>
          <cell r="D45" t="str">
            <v/>
          </cell>
          <cell r="E45">
            <v>0</v>
          </cell>
          <cell r="F45">
            <v>0</v>
          </cell>
          <cell r="G45">
            <v>0</v>
          </cell>
        </row>
        <row r="46">
          <cell r="A46" t="str">
            <v/>
          </cell>
          <cell r="B46" t="str">
            <v/>
          </cell>
          <cell r="C46">
            <v>0</v>
          </cell>
          <cell r="D46" t="str">
            <v/>
          </cell>
          <cell r="E46">
            <v>0</v>
          </cell>
          <cell r="F46">
            <v>0</v>
          </cell>
          <cell r="G46">
            <v>0</v>
          </cell>
        </row>
        <row r="47">
          <cell r="A47">
            <v>0</v>
          </cell>
          <cell r="B47">
            <v>0</v>
          </cell>
          <cell r="C47">
            <v>0</v>
          </cell>
          <cell r="D47">
            <v>0</v>
          </cell>
          <cell r="E47">
            <v>0</v>
          </cell>
          <cell r="F47" t="str">
            <v>Total C</v>
          </cell>
          <cell r="G47">
            <v>0</v>
          </cell>
        </row>
        <row r="48">
          <cell r="A48">
            <v>0</v>
          </cell>
          <cell r="B48">
            <v>0</v>
          </cell>
          <cell r="C48">
            <v>0</v>
          </cell>
          <cell r="D48">
            <v>0</v>
          </cell>
          <cell r="E48">
            <v>0</v>
          </cell>
          <cell r="F48">
            <v>0</v>
          </cell>
          <cell r="G48">
            <v>0</v>
          </cell>
        </row>
        <row r="49">
          <cell r="A49">
            <v>1</v>
          </cell>
          <cell r="B49" t="str">
            <v>LIMPIEZA DE TERRENO</v>
          </cell>
          <cell r="C49">
            <v>0</v>
          </cell>
          <cell r="D49" t="str">
            <v>Costo  Neto</v>
          </cell>
          <cell r="E49">
            <v>0</v>
          </cell>
          <cell r="F49" t="str">
            <v>Total D=A+B+C</v>
          </cell>
          <cell r="G49">
            <v>1000</v>
          </cell>
        </row>
        <row r="51">
          <cell r="A51" t="str">
            <v>ANALISIS DE PRECIOS</v>
          </cell>
          <cell r="B51">
            <v>0</v>
          </cell>
          <cell r="C51">
            <v>0</v>
          </cell>
          <cell r="D51">
            <v>0</v>
          </cell>
          <cell r="E51">
            <v>0</v>
          </cell>
          <cell r="F51">
            <v>0</v>
          </cell>
          <cell r="G51">
            <v>0</v>
          </cell>
        </row>
        <row r="52">
          <cell r="A52" t="str">
            <v>COMITENTE:</v>
          </cell>
          <cell r="B52" t="str">
            <v>DIRECCIÓN PROVINCIAL DE VIALIDAD</v>
          </cell>
          <cell r="C52">
            <v>0</v>
          </cell>
          <cell r="D52">
            <v>0</v>
          </cell>
          <cell r="E52">
            <v>0</v>
          </cell>
          <cell r="F52">
            <v>0</v>
          </cell>
          <cell r="G52">
            <v>0</v>
          </cell>
        </row>
        <row r="53">
          <cell r="A53" t="str">
            <v>CONTRATISTA:</v>
          </cell>
          <cell r="B53" t="str">
            <v>GALVARINI</v>
          </cell>
          <cell r="C53">
            <v>0</v>
          </cell>
          <cell r="D53">
            <v>0</v>
          </cell>
          <cell r="E53">
            <v>0</v>
          </cell>
          <cell r="F53">
            <v>0</v>
          </cell>
          <cell r="G53">
            <v>0</v>
          </cell>
        </row>
        <row r="54">
          <cell r="A54" t="str">
            <v>OBRA:</v>
          </cell>
          <cell r="B54" t="str">
            <v>PLANILLA CAPACITACION</v>
          </cell>
          <cell r="C54">
            <v>0</v>
          </cell>
          <cell r="D54">
            <v>0</v>
          </cell>
          <cell r="E54">
            <v>0</v>
          </cell>
          <cell r="F54" t="str">
            <v>PRECIOS A:</v>
          </cell>
          <cell r="G54">
            <v>0</v>
          </cell>
        </row>
        <row r="55">
          <cell r="A55" t="str">
            <v>UBICACIÓN:</v>
          </cell>
          <cell r="B55" t="str">
            <v>CENTRO CIVICO</v>
          </cell>
          <cell r="C55">
            <v>0</v>
          </cell>
          <cell r="D55">
            <v>0</v>
          </cell>
          <cell r="E55">
            <v>0</v>
          </cell>
          <cell r="F55">
            <v>0</v>
          </cell>
          <cell r="G55">
            <v>0</v>
          </cell>
        </row>
        <row r="56">
          <cell r="A56" t="str">
            <v>RUBRO:</v>
          </cell>
          <cell r="B56" t="str">
            <v/>
          </cell>
          <cell r="C56" t="str">
            <v/>
          </cell>
          <cell r="D56">
            <v>0</v>
          </cell>
          <cell r="E56">
            <v>0</v>
          </cell>
          <cell r="F56">
            <v>0</v>
          </cell>
          <cell r="G56">
            <v>0</v>
          </cell>
        </row>
        <row r="57">
          <cell r="A57" t="str">
            <v>ITEM:</v>
          </cell>
          <cell r="B57">
            <v>2</v>
          </cell>
          <cell r="C57" t="str">
            <v>HORMIGONES</v>
          </cell>
          <cell r="D57">
            <v>0</v>
          </cell>
          <cell r="E57">
            <v>0</v>
          </cell>
          <cell r="F57" t="str">
            <v>UNIDAD:</v>
          </cell>
          <cell r="G57" t="str">
            <v>GL</v>
          </cell>
        </row>
        <row r="58">
          <cell r="A58">
            <v>0</v>
          </cell>
          <cell r="B58">
            <v>0</v>
          </cell>
          <cell r="C58">
            <v>0</v>
          </cell>
          <cell r="D58">
            <v>0</v>
          </cell>
          <cell r="E58">
            <v>0</v>
          </cell>
          <cell r="F58">
            <v>0</v>
          </cell>
          <cell r="G58">
            <v>0</v>
          </cell>
        </row>
        <row r="59">
          <cell r="A59" t="str">
            <v>DATOS REDETERMINACION</v>
          </cell>
          <cell r="B59">
            <v>0</v>
          </cell>
          <cell r="C59" t="str">
            <v>DESIGNACION</v>
          </cell>
          <cell r="D59" t="str">
            <v>U</v>
          </cell>
          <cell r="E59" t="str">
            <v>Cantidad</v>
          </cell>
          <cell r="F59" t="str">
            <v>$ Unitarios</v>
          </cell>
          <cell r="G59" t="str">
            <v>$ Parcial</v>
          </cell>
        </row>
        <row r="60">
          <cell r="A60" t="str">
            <v>CÓDIGO</v>
          </cell>
          <cell r="B60" t="str">
            <v>DESCRIPCIÓN</v>
          </cell>
          <cell r="C60">
            <v>0</v>
          </cell>
          <cell r="D60">
            <v>0</v>
          </cell>
          <cell r="E60">
            <v>0</v>
          </cell>
          <cell r="F60">
            <v>0</v>
          </cell>
          <cell r="G60">
            <v>0</v>
          </cell>
        </row>
        <row r="61">
          <cell r="A61">
            <v>0</v>
          </cell>
          <cell r="B61">
            <v>0</v>
          </cell>
          <cell r="C61" t="str">
            <v>A - MATERIALES</v>
          </cell>
          <cell r="D61">
            <v>0</v>
          </cell>
          <cell r="E61">
            <v>0</v>
          </cell>
          <cell r="F61">
            <v>0</v>
          </cell>
          <cell r="G61">
            <v>0</v>
          </cell>
        </row>
        <row r="62">
          <cell r="A62" t="str">
            <v>INDEC-CM - 41242-11</v>
          </cell>
          <cell r="B62" t="str">
            <v>Acero aletado conformado, en barra</v>
          </cell>
          <cell r="C62" t="str">
            <v>MATERIALES VARIOS</v>
          </cell>
          <cell r="D62" t="str">
            <v>GL</v>
          </cell>
          <cell r="E62">
            <v>1</v>
          </cell>
          <cell r="F62">
            <v>2000</v>
          </cell>
          <cell r="G62">
            <v>2000</v>
          </cell>
        </row>
        <row r="63">
          <cell r="A63" t="str">
            <v/>
          </cell>
          <cell r="B63" t="str">
            <v/>
          </cell>
          <cell r="C63">
            <v>0</v>
          </cell>
          <cell r="D63" t="str">
            <v/>
          </cell>
          <cell r="E63">
            <v>0</v>
          </cell>
          <cell r="F63">
            <v>0</v>
          </cell>
          <cell r="G63">
            <v>0</v>
          </cell>
        </row>
        <row r="64">
          <cell r="A64" t="str">
            <v/>
          </cell>
          <cell r="B64" t="str">
            <v/>
          </cell>
          <cell r="C64">
            <v>0</v>
          </cell>
          <cell r="D64" t="str">
            <v/>
          </cell>
          <cell r="E64">
            <v>0</v>
          </cell>
          <cell r="F64">
            <v>0</v>
          </cell>
          <cell r="G64">
            <v>0</v>
          </cell>
        </row>
        <row r="65">
          <cell r="A65" t="str">
            <v/>
          </cell>
          <cell r="B65" t="str">
            <v/>
          </cell>
          <cell r="C65">
            <v>0</v>
          </cell>
          <cell r="D65" t="str">
            <v/>
          </cell>
          <cell r="E65">
            <v>0</v>
          </cell>
          <cell r="F65">
            <v>0</v>
          </cell>
          <cell r="G65">
            <v>0</v>
          </cell>
        </row>
        <row r="66">
          <cell r="A66" t="str">
            <v/>
          </cell>
          <cell r="B66" t="str">
            <v/>
          </cell>
          <cell r="C66">
            <v>0</v>
          </cell>
          <cell r="D66" t="str">
            <v/>
          </cell>
          <cell r="E66">
            <v>0</v>
          </cell>
          <cell r="F66">
            <v>0</v>
          </cell>
          <cell r="G66">
            <v>0</v>
          </cell>
        </row>
        <row r="67">
          <cell r="A67" t="str">
            <v/>
          </cell>
          <cell r="B67" t="str">
            <v/>
          </cell>
          <cell r="C67">
            <v>0</v>
          </cell>
          <cell r="D67" t="str">
            <v/>
          </cell>
          <cell r="E67">
            <v>0</v>
          </cell>
          <cell r="F67">
            <v>0</v>
          </cell>
          <cell r="G67">
            <v>0</v>
          </cell>
        </row>
        <row r="68">
          <cell r="A68" t="str">
            <v/>
          </cell>
          <cell r="B68" t="str">
            <v/>
          </cell>
          <cell r="C68">
            <v>0</v>
          </cell>
          <cell r="D68" t="str">
            <v/>
          </cell>
          <cell r="E68">
            <v>0</v>
          </cell>
          <cell r="F68">
            <v>0</v>
          </cell>
          <cell r="G68">
            <v>0</v>
          </cell>
        </row>
        <row r="69">
          <cell r="A69" t="str">
            <v/>
          </cell>
          <cell r="B69" t="str">
            <v/>
          </cell>
          <cell r="C69">
            <v>0</v>
          </cell>
          <cell r="D69" t="str">
            <v/>
          </cell>
          <cell r="E69">
            <v>0</v>
          </cell>
          <cell r="F69">
            <v>0</v>
          </cell>
          <cell r="G69">
            <v>0</v>
          </cell>
        </row>
        <row r="70">
          <cell r="A70" t="str">
            <v/>
          </cell>
          <cell r="B70" t="str">
            <v/>
          </cell>
          <cell r="C70">
            <v>0</v>
          </cell>
          <cell r="D70" t="str">
            <v/>
          </cell>
          <cell r="E70">
            <v>0</v>
          </cell>
          <cell r="F70">
            <v>0</v>
          </cell>
          <cell r="G70">
            <v>0</v>
          </cell>
        </row>
        <row r="71">
          <cell r="A71" t="str">
            <v/>
          </cell>
          <cell r="B71" t="str">
            <v/>
          </cell>
          <cell r="C71">
            <v>0</v>
          </cell>
          <cell r="D71" t="str">
            <v/>
          </cell>
          <cell r="E71">
            <v>0</v>
          </cell>
          <cell r="F71">
            <v>0</v>
          </cell>
          <cell r="G71">
            <v>0</v>
          </cell>
        </row>
        <row r="72">
          <cell r="A72" t="str">
            <v/>
          </cell>
          <cell r="B72" t="str">
            <v/>
          </cell>
          <cell r="C72">
            <v>0</v>
          </cell>
          <cell r="D72" t="str">
            <v/>
          </cell>
          <cell r="E72">
            <v>0</v>
          </cell>
          <cell r="F72">
            <v>0</v>
          </cell>
          <cell r="G72">
            <v>0</v>
          </cell>
        </row>
        <row r="73">
          <cell r="A73" t="str">
            <v/>
          </cell>
          <cell r="B73" t="str">
            <v/>
          </cell>
          <cell r="C73">
            <v>0</v>
          </cell>
          <cell r="D73" t="str">
            <v/>
          </cell>
          <cell r="E73">
            <v>0</v>
          </cell>
          <cell r="F73">
            <v>0</v>
          </cell>
          <cell r="G73">
            <v>0</v>
          </cell>
        </row>
        <row r="74">
          <cell r="A74" t="str">
            <v/>
          </cell>
          <cell r="B74" t="str">
            <v/>
          </cell>
          <cell r="C74">
            <v>0</v>
          </cell>
          <cell r="D74" t="str">
            <v/>
          </cell>
          <cell r="E74">
            <v>0</v>
          </cell>
          <cell r="F74">
            <v>0</v>
          </cell>
          <cell r="G74">
            <v>0</v>
          </cell>
        </row>
        <row r="75">
          <cell r="A75" t="str">
            <v/>
          </cell>
          <cell r="B75" t="str">
            <v/>
          </cell>
          <cell r="C75">
            <v>0</v>
          </cell>
          <cell r="D75" t="str">
            <v/>
          </cell>
          <cell r="E75">
            <v>0</v>
          </cell>
          <cell r="F75">
            <v>0</v>
          </cell>
          <cell r="G75">
            <v>0</v>
          </cell>
        </row>
        <row r="76">
          <cell r="A76">
            <v>0</v>
          </cell>
          <cell r="B76">
            <v>0</v>
          </cell>
          <cell r="C76">
            <v>0</v>
          </cell>
          <cell r="D76">
            <v>0</v>
          </cell>
          <cell r="E76">
            <v>0</v>
          </cell>
          <cell r="F76" t="str">
            <v>Total A</v>
          </cell>
          <cell r="G76">
            <v>2000</v>
          </cell>
        </row>
        <row r="77">
          <cell r="A77">
            <v>0</v>
          </cell>
          <cell r="B77">
            <v>0</v>
          </cell>
          <cell r="C77" t="str">
            <v>B - MANO DE OBRA</v>
          </cell>
          <cell r="D77">
            <v>0</v>
          </cell>
          <cell r="E77">
            <v>0</v>
          </cell>
          <cell r="F77">
            <v>0</v>
          </cell>
          <cell r="G77">
            <v>0</v>
          </cell>
        </row>
        <row r="78">
          <cell r="A78" t="str">
            <v/>
          </cell>
          <cell r="B78">
            <v>0</v>
          </cell>
          <cell r="C78">
            <v>0</v>
          </cell>
          <cell r="D78" t="str">
            <v/>
          </cell>
          <cell r="E78">
            <v>0</v>
          </cell>
          <cell r="F78">
            <v>0</v>
          </cell>
          <cell r="G78">
            <v>0</v>
          </cell>
        </row>
        <row r="79">
          <cell r="A79" t="str">
            <v/>
          </cell>
          <cell r="B79">
            <v>0</v>
          </cell>
          <cell r="C79">
            <v>0</v>
          </cell>
          <cell r="D79" t="str">
            <v/>
          </cell>
          <cell r="E79">
            <v>0</v>
          </cell>
          <cell r="F79">
            <v>0</v>
          </cell>
          <cell r="G79">
            <v>0</v>
          </cell>
        </row>
        <row r="80">
          <cell r="A80" t="str">
            <v/>
          </cell>
          <cell r="B80">
            <v>0</v>
          </cell>
          <cell r="C80">
            <v>0</v>
          </cell>
          <cell r="D80" t="str">
            <v/>
          </cell>
          <cell r="E80">
            <v>0</v>
          </cell>
          <cell r="F80">
            <v>0</v>
          </cell>
          <cell r="G80">
            <v>0</v>
          </cell>
        </row>
        <row r="81">
          <cell r="A81" t="str">
            <v/>
          </cell>
          <cell r="B81">
            <v>0</v>
          </cell>
          <cell r="C81">
            <v>0</v>
          </cell>
          <cell r="D81" t="str">
            <v/>
          </cell>
          <cell r="E81">
            <v>0</v>
          </cell>
          <cell r="F81">
            <v>0</v>
          </cell>
          <cell r="G81">
            <v>0</v>
          </cell>
        </row>
        <row r="82">
          <cell r="A82" t="str">
            <v/>
          </cell>
          <cell r="B82">
            <v>0</v>
          </cell>
          <cell r="C82">
            <v>0</v>
          </cell>
          <cell r="D82" t="str">
            <v/>
          </cell>
          <cell r="E82">
            <v>0</v>
          </cell>
          <cell r="F82">
            <v>0</v>
          </cell>
          <cell r="G82">
            <v>0</v>
          </cell>
        </row>
        <row r="83">
          <cell r="A83" t="str">
            <v/>
          </cell>
          <cell r="B83">
            <v>0</v>
          </cell>
          <cell r="C83">
            <v>0</v>
          </cell>
          <cell r="D83" t="str">
            <v/>
          </cell>
          <cell r="E83">
            <v>0</v>
          </cell>
          <cell r="F83">
            <v>0</v>
          </cell>
          <cell r="G83">
            <v>0</v>
          </cell>
        </row>
        <row r="84">
          <cell r="A84" t="str">
            <v/>
          </cell>
          <cell r="B84">
            <v>0</v>
          </cell>
          <cell r="C84">
            <v>0</v>
          </cell>
          <cell r="D84" t="str">
            <v/>
          </cell>
          <cell r="E84">
            <v>0</v>
          </cell>
          <cell r="F84">
            <v>0</v>
          </cell>
          <cell r="G84">
            <v>0</v>
          </cell>
        </row>
        <row r="85">
          <cell r="A85" t="str">
            <v/>
          </cell>
          <cell r="B85">
            <v>0</v>
          </cell>
          <cell r="C85">
            <v>0</v>
          </cell>
          <cell r="D85" t="str">
            <v/>
          </cell>
          <cell r="E85">
            <v>0</v>
          </cell>
          <cell r="F85">
            <v>0</v>
          </cell>
          <cell r="G85">
            <v>0</v>
          </cell>
        </row>
        <row r="86">
          <cell r="A86">
            <v>0</v>
          </cell>
          <cell r="B86">
            <v>0</v>
          </cell>
          <cell r="C86">
            <v>0</v>
          </cell>
          <cell r="D86">
            <v>0</v>
          </cell>
          <cell r="E86">
            <v>0</v>
          </cell>
          <cell r="F86" t="str">
            <v>Total B</v>
          </cell>
          <cell r="G86">
            <v>0</v>
          </cell>
        </row>
        <row r="87">
          <cell r="A87">
            <v>0</v>
          </cell>
          <cell r="B87">
            <v>0</v>
          </cell>
          <cell r="C87" t="str">
            <v>C - EQUIPOS</v>
          </cell>
          <cell r="D87">
            <v>0</v>
          </cell>
          <cell r="E87">
            <v>0</v>
          </cell>
          <cell r="F87">
            <v>0</v>
          </cell>
          <cell r="G87">
            <v>0</v>
          </cell>
        </row>
        <row r="88">
          <cell r="A88" t="str">
            <v/>
          </cell>
          <cell r="B88" t="str">
            <v/>
          </cell>
          <cell r="C88">
            <v>0</v>
          </cell>
          <cell r="D88" t="str">
            <v/>
          </cell>
          <cell r="E88">
            <v>0</v>
          </cell>
          <cell r="F88">
            <v>0</v>
          </cell>
          <cell r="G88">
            <v>0</v>
          </cell>
        </row>
        <row r="89">
          <cell r="A89" t="str">
            <v/>
          </cell>
          <cell r="B89" t="str">
            <v/>
          </cell>
          <cell r="C89">
            <v>0</v>
          </cell>
          <cell r="D89" t="str">
            <v/>
          </cell>
          <cell r="E89">
            <v>0</v>
          </cell>
          <cell r="F89">
            <v>0</v>
          </cell>
          <cell r="G89">
            <v>0</v>
          </cell>
        </row>
        <row r="90">
          <cell r="A90" t="str">
            <v/>
          </cell>
          <cell r="B90" t="str">
            <v/>
          </cell>
          <cell r="C90">
            <v>0</v>
          </cell>
          <cell r="D90" t="str">
            <v/>
          </cell>
          <cell r="E90">
            <v>0</v>
          </cell>
          <cell r="F90">
            <v>0</v>
          </cell>
          <cell r="G90">
            <v>0</v>
          </cell>
        </row>
        <row r="91">
          <cell r="A91" t="str">
            <v/>
          </cell>
          <cell r="B91" t="str">
            <v/>
          </cell>
          <cell r="C91">
            <v>0</v>
          </cell>
          <cell r="D91" t="str">
            <v/>
          </cell>
          <cell r="E91">
            <v>0</v>
          </cell>
          <cell r="F91">
            <v>0</v>
          </cell>
          <cell r="G91">
            <v>0</v>
          </cell>
        </row>
        <row r="92">
          <cell r="A92" t="str">
            <v/>
          </cell>
          <cell r="B92" t="str">
            <v/>
          </cell>
          <cell r="C92">
            <v>0</v>
          </cell>
          <cell r="D92" t="str">
            <v/>
          </cell>
          <cell r="E92">
            <v>0</v>
          </cell>
          <cell r="F92">
            <v>0</v>
          </cell>
          <cell r="G92">
            <v>0</v>
          </cell>
        </row>
        <row r="93">
          <cell r="A93" t="str">
            <v/>
          </cell>
          <cell r="B93" t="str">
            <v/>
          </cell>
          <cell r="C93">
            <v>0</v>
          </cell>
          <cell r="D93" t="str">
            <v/>
          </cell>
          <cell r="E93">
            <v>0</v>
          </cell>
          <cell r="F93">
            <v>0</v>
          </cell>
          <cell r="G93">
            <v>0</v>
          </cell>
        </row>
        <row r="94">
          <cell r="A94" t="str">
            <v/>
          </cell>
          <cell r="B94" t="str">
            <v/>
          </cell>
          <cell r="C94">
            <v>0</v>
          </cell>
          <cell r="D94" t="str">
            <v/>
          </cell>
          <cell r="E94">
            <v>0</v>
          </cell>
          <cell r="F94">
            <v>0</v>
          </cell>
          <cell r="G94">
            <v>0</v>
          </cell>
        </row>
        <row r="95">
          <cell r="A95" t="str">
            <v/>
          </cell>
          <cell r="B95" t="str">
            <v/>
          </cell>
          <cell r="C95">
            <v>0</v>
          </cell>
          <cell r="D95" t="str">
            <v/>
          </cell>
          <cell r="E95">
            <v>0</v>
          </cell>
          <cell r="F95">
            <v>0</v>
          </cell>
          <cell r="G95">
            <v>0</v>
          </cell>
        </row>
        <row r="96">
          <cell r="A96" t="str">
            <v/>
          </cell>
          <cell r="B96" t="str">
            <v/>
          </cell>
          <cell r="C96">
            <v>0</v>
          </cell>
          <cell r="D96" t="str">
            <v/>
          </cell>
          <cell r="E96">
            <v>0</v>
          </cell>
          <cell r="F96">
            <v>0</v>
          </cell>
          <cell r="G96">
            <v>0</v>
          </cell>
        </row>
        <row r="97">
          <cell r="A97">
            <v>0</v>
          </cell>
          <cell r="B97">
            <v>0</v>
          </cell>
          <cell r="C97">
            <v>0</v>
          </cell>
          <cell r="D97">
            <v>0</v>
          </cell>
          <cell r="E97">
            <v>0</v>
          </cell>
          <cell r="F97" t="str">
            <v>Total C</v>
          </cell>
          <cell r="G97">
            <v>0</v>
          </cell>
        </row>
        <row r="98">
          <cell r="A98">
            <v>0</v>
          </cell>
          <cell r="B98">
            <v>0</v>
          </cell>
          <cell r="C98">
            <v>0</v>
          </cell>
          <cell r="D98">
            <v>0</v>
          </cell>
          <cell r="E98">
            <v>0</v>
          </cell>
          <cell r="F98">
            <v>0</v>
          </cell>
          <cell r="G98">
            <v>0</v>
          </cell>
        </row>
        <row r="99">
          <cell r="A99">
            <v>2</v>
          </cell>
          <cell r="B99" t="str">
            <v>HORMIGONES</v>
          </cell>
          <cell r="C99">
            <v>0</v>
          </cell>
          <cell r="D99" t="str">
            <v>Costo  Neto</v>
          </cell>
          <cell r="E99">
            <v>0</v>
          </cell>
          <cell r="F99" t="str">
            <v>Total D=A+B+C</v>
          </cell>
          <cell r="G99">
            <v>2000</v>
          </cell>
        </row>
        <row r="101">
          <cell r="A101" t="str">
            <v>ANALISIS DE PRECIOS</v>
          </cell>
          <cell r="B101">
            <v>0</v>
          </cell>
          <cell r="C101">
            <v>0</v>
          </cell>
          <cell r="D101">
            <v>0</v>
          </cell>
          <cell r="E101">
            <v>0</v>
          </cell>
          <cell r="F101">
            <v>0</v>
          </cell>
          <cell r="G101">
            <v>0</v>
          </cell>
        </row>
        <row r="102">
          <cell r="A102" t="str">
            <v>COMITENTE:</v>
          </cell>
          <cell r="B102" t="str">
            <v>DIRECCIÓN PROVINCIAL DE VIALIDAD</v>
          </cell>
          <cell r="C102">
            <v>0</v>
          </cell>
          <cell r="D102">
            <v>0</v>
          </cell>
          <cell r="E102">
            <v>0</v>
          </cell>
          <cell r="F102">
            <v>0</v>
          </cell>
          <cell r="G102">
            <v>0</v>
          </cell>
        </row>
        <row r="103">
          <cell r="A103" t="str">
            <v>CONTRATISTA:</v>
          </cell>
          <cell r="B103" t="str">
            <v>GALVARINI</v>
          </cell>
          <cell r="C103">
            <v>0</v>
          </cell>
          <cell r="D103">
            <v>0</v>
          </cell>
          <cell r="E103">
            <v>0</v>
          </cell>
          <cell r="F103">
            <v>0</v>
          </cell>
          <cell r="G103">
            <v>0</v>
          </cell>
        </row>
        <row r="104">
          <cell r="A104" t="str">
            <v>OBRA:</v>
          </cell>
          <cell r="B104" t="str">
            <v>PLANILLA CAPACITACION</v>
          </cell>
          <cell r="C104">
            <v>0</v>
          </cell>
          <cell r="D104">
            <v>0</v>
          </cell>
          <cell r="E104">
            <v>0</v>
          </cell>
          <cell r="F104" t="str">
            <v>PRECIOS A:</v>
          </cell>
          <cell r="G104">
            <v>0</v>
          </cell>
        </row>
        <row r="105">
          <cell r="A105" t="str">
            <v>UBICACIÓN:</v>
          </cell>
          <cell r="B105" t="str">
            <v>CENTRO CIVICO</v>
          </cell>
          <cell r="C105">
            <v>0</v>
          </cell>
          <cell r="D105">
            <v>0</v>
          </cell>
          <cell r="E105">
            <v>0</v>
          </cell>
          <cell r="F105">
            <v>0</v>
          </cell>
          <cell r="G105">
            <v>0</v>
          </cell>
        </row>
        <row r="106">
          <cell r="A106" t="str">
            <v>RUBRO:</v>
          </cell>
          <cell r="B106" t="str">
            <v/>
          </cell>
          <cell r="C106" t="str">
            <v/>
          </cell>
          <cell r="D106">
            <v>0</v>
          </cell>
          <cell r="E106">
            <v>0</v>
          </cell>
          <cell r="F106">
            <v>0</v>
          </cell>
          <cell r="G106">
            <v>0</v>
          </cell>
        </row>
        <row r="107">
          <cell r="A107" t="str">
            <v>ITEM:</v>
          </cell>
          <cell r="B107">
            <v>3</v>
          </cell>
          <cell r="C107" t="str">
            <v>MAMPOSTERIA</v>
          </cell>
          <cell r="D107">
            <v>0</v>
          </cell>
          <cell r="E107">
            <v>0</v>
          </cell>
          <cell r="F107" t="str">
            <v>UNIDAD:</v>
          </cell>
          <cell r="G107" t="str">
            <v>GL</v>
          </cell>
        </row>
        <row r="108">
          <cell r="A108">
            <v>0</v>
          </cell>
          <cell r="B108">
            <v>0</v>
          </cell>
          <cell r="C108">
            <v>0</v>
          </cell>
          <cell r="D108">
            <v>0</v>
          </cell>
          <cell r="E108">
            <v>0</v>
          </cell>
          <cell r="F108">
            <v>0</v>
          </cell>
          <cell r="G108">
            <v>0</v>
          </cell>
        </row>
        <row r="109">
          <cell r="A109" t="str">
            <v>DATOS REDETERMINACION</v>
          </cell>
          <cell r="B109">
            <v>0</v>
          </cell>
          <cell r="C109" t="str">
            <v>DESIGNACION</v>
          </cell>
          <cell r="D109" t="str">
            <v>U</v>
          </cell>
          <cell r="E109" t="str">
            <v>Cantidad</v>
          </cell>
          <cell r="F109" t="str">
            <v>$ Unitarios</v>
          </cell>
          <cell r="G109" t="str">
            <v>$ Parcial</v>
          </cell>
        </row>
        <row r="110">
          <cell r="A110" t="str">
            <v>CÓDIGO</v>
          </cell>
          <cell r="B110" t="str">
            <v>DESCRIPCIÓN</v>
          </cell>
          <cell r="C110">
            <v>0</v>
          </cell>
          <cell r="D110">
            <v>0</v>
          </cell>
          <cell r="E110">
            <v>0</v>
          </cell>
          <cell r="F110">
            <v>0</v>
          </cell>
          <cell r="G110">
            <v>0</v>
          </cell>
        </row>
        <row r="111">
          <cell r="A111">
            <v>0</v>
          </cell>
          <cell r="B111">
            <v>0</v>
          </cell>
          <cell r="C111" t="str">
            <v>A - MATERIALES</v>
          </cell>
          <cell r="D111">
            <v>0</v>
          </cell>
          <cell r="E111">
            <v>0</v>
          </cell>
          <cell r="F111">
            <v>0</v>
          </cell>
          <cell r="G111">
            <v>0</v>
          </cell>
        </row>
        <row r="112">
          <cell r="A112" t="str">
            <v>INDEC-CM - 41242-11</v>
          </cell>
          <cell r="B112" t="str">
            <v>Acero aletado conformado, en barra</v>
          </cell>
          <cell r="C112" t="str">
            <v>MATERIALES VARIOS</v>
          </cell>
          <cell r="D112" t="str">
            <v>GL</v>
          </cell>
          <cell r="E112">
            <v>1</v>
          </cell>
          <cell r="F112">
            <v>3000</v>
          </cell>
          <cell r="G112">
            <v>3000</v>
          </cell>
        </row>
        <row r="113">
          <cell r="A113" t="str">
            <v/>
          </cell>
          <cell r="B113" t="str">
            <v/>
          </cell>
          <cell r="C113">
            <v>0</v>
          </cell>
          <cell r="D113" t="str">
            <v/>
          </cell>
          <cell r="E113">
            <v>0</v>
          </cell>
          <cell r="F113">
            <v>0</v>
          </cell>
          <cell r="G113">
            <v>0</v>
          </cell>
        </row>
        <row r="114">
          <cell r="A114" t="str">
            <v/>
          </cell>
          <cell r="B114" t="str">
            <v/>
          </cell>
          <cell r="C114">
            <v>0</v>
          </cell>
          <cell r="D114" t="str">
            <v/>
          </cell>
          <cell r="E114">
            <v>0</v>
          </cell>
          <cell r="F114">
            <v>0</v>
          </cell>
          <cell r="G114">
            <v>0</v>
          </cell>
        </row>
        <row r="115">
          <cell r="A115" t="str">
            <v/>
          </cell>
          <cell r="B115" t="str">
            <v/>
          </cell>
          <cell r="C115">
            <v>0</v>
          </cell>
          <cell r="D115" t="str">
            <v/>
          </cell>
          <cell r="E115">
            <v>0</v>
          </cell>
          <cell r="F115">
            <v>0</v>
          </cell>
          <cell r="G115">
            <v>0</v>
          </cell>
        </row>
        <row r="116">
          <cell r="A116" t="str">
            <v/>
          </cell>
          <cell r="B116" t="str">
            <v/>
          </cell>
          <cell r="C116">
            <v>0</v>
          </cell>
          <cell r="D116" t="str">
            <v/>
          </cell>
          <cell r="E116">
            <v>0</v>
          </cell>
          <cell r="F116">
            <v>0</v>
          </cell>
          <cell r="G116">
            <v>0</v>
          </cell>
        </row>
        <row r="117">
          <cell r="A117" t="str">
            <v/>
          </cell>
          <cell r="B117" t="str">
            <v/>
          </cell>
          <cell r="C117">
            <v>0</v>
          </cell>
          <cell r="D117" t="str">
            <v/>
          </cell>
          <cell r="E117">
            <v>0</v>
          </cell>
          <cell r="F117">
            <v>0</v>
          </cell>
          <cell r="G117">
            <v>0</v>
          </cell>
        </row>
        <row r="118">
          <cell r="A118" t="str">
            <v/>
          </cell>
          <cell r="B118" t="str">
            <v/>
          </cell>
          <cell r="C118">
            <v>0</v>
          </cell>
          <cell r="D118" t="str">
            <v/>
          </cell>
          <cell r="E118">
            <v>0</v>
          </cell>
          <cell r="F118">
            <v>0</v>
          </cell>
          <cell r="G118">
            <v>0</v>
          </cell>
        </row>
        <row r="119">
          <cell r="A119" t="str">
            <v/>
          </cell>
          <cell r="B119" t="str">
            <v/>
          </cell>
          <cell r="C119">
            <v>0</v>
          </cell>
          <cell r="D119" t="str">
            <v/>
          </cell>
          <cell r="E119">
            <v>0</v>
          </cell>
          <cell r="F119">
            <v>0</v>
          </cell>
          <cell r="G119">
            <v>0</v>
          </cell>
        </row>
        <row r="120">
          <cell r="A120" t="str">
            <v/>
          </cell>
          <cell r="B120" t="str">
            <v/>
          </cell>
          <cell r="C120">
            <v>0</v>
          </cell>
          <cell r="D120" t="str">
            <v/>
          </cell>
          <cell r="E120">
            <v>0</v>
          </cell>
          <cell r="F120">
            <v>0</v>
          </cell>
          <cell r="G120">
            <v>0</v>
          </cell>
        </row>
        <row r="121">
          <cell r="A121" t="str">
            <v/>
          </cell>
          <cell r="B121" t="str">
            <v/>
          </cell>
          <cell r="C121">
            <v>0</v>
          </cell>
          <cell r="D121" t="str">
            <v/>
          </cell>
          <cell r="E121">
            <v>0</v>
          </cell>
          <cell r="F121">
            <v>0</v>
          </cell>
          <cell r="G121">
            <v>0</v>
          </cell>
        </row>
        <row r="122">
          <cell r="A122" t="str">
            <v/>
          </cell>
          <cell r="B122" t="str">
            <v/>
          </cell>
          <cell r="C122">
            <v>0</v>
          </cell>
          <cell r="D122" t="str">
            <v/>
          </cell>
          <cell r="E122">
            <v>0</v>
          </cell>
          <cell r="F122">
            <v>0</v>
          </cell>
          <cell r="G122">
            <v>0</v>
          </cell>
        </row>
        <row r="123">
          <cell r="A123" t="str">
            <v/>
          </cell>
          <cell r="B123" t="str">
            <v/>
          </cell>
          <cell r="C123">
            <v>0</v>
          </cell>
          <cell r="D123" t="str">
            <v/>
          </cell>
          <cell r="E123">
            <v>0</v>
          </cell>
          <cell r="F123">
            <v>0</v>
          </cell>
          <cell r="G123">
            <v>0</v>
          </cell>
        </row>
        <row r="124">
          <cell r="A124" t="str">
            <v/>
          </cell>
          <cell r="B124" t="str">
            <v/>
          </cell>
          <cell r="C124">
            <v>0</v>
          </cell>
          <cell r="D124" t="str">
            <v/>
          </cell>
          <cell r="E124">
            <v>0</v>
          </cell>
          <cell r="F124">
            <v>0</v>
          </cell>
          <cell r="G124">
            <v>0</v>
          </cell>
        </row>
        <row r="125">
          <cell r="A125" t="str">
            <v/>
          </cell>
          <cell r="B125" t="str">
            <v/>
          </cell>
          <cell r="C125">
            <v>0</v>
          </cell>
          <cell r="D125" t="str">
            <v/>
          </cell>
          <cell r="E125">
            <v>0</v>
          </cell>
          <cell r="F125">
            <v>0</v>
          </cell>
          <cell r="G125">
            <v>0</v>
          </cell>
        </row>
        <row r="126">
          <cell r="A126">
            <v>0</v>
          </cell>
          <cell r="B126">
            <v>0</v>
          </cell>
          <cell r="C126">
            <v>0</v>
          </cell>
          <cell r="D126">
            <v>0</v>
          </cell>
          <cell r="E126">
            <v>0</v>
          </cell>
          <cell r="F126" t="str">
            <v>Total A</v>
          </cell>
          <cell r="G126">
            <v>3000</v>
          </cell>
        </row>
        <row r="127">
          <cell r="A127">
            <v>0</v>
          </cell>
          <cell r="B127">
            <v>0</v>
          </cell>
          <cell r="C127" t="str">
            <v>B - MANO DE OBRA</v>
          </cell>
          <cell r="D127">
            <v>0</v>
          </cell>
          <cell r="E127">
            <v>0</v>
          </cell>
          <cell r="F127">
            <v>0</v>
          </cell>
          <cell r="G127">
            <v>0</v>
          </cell>
        </row>
        <row r="128">
          <cell r="A128" t="str">
            <v/>
          </cell>
          <cell r="B128">
            <v>0</v>
          </cell>
          <cell r="C128">
            <v>0</v>
          </cell>
          <cell r="D128" t="str">
            <v/>
          </cell>
          <cell r="E128">
            <v>0</v>
          </cell>
          <cell r="F128">
            <v>0</v>
          </cell>
          <cell r="G128">
            <v>0</v>
          </cell>
        </row>
        <row r="129">
          <cell r="A129" t="str">
            <v/>
          </cell>
          <cell r="B129">
            <v>0</v>
          </cell>
          <cell r="C129">
            <v>0</v>
          </cell>
          <cell r="D129" t="str">
            <v/>
          </cell>
          <cell r="E129">
            <v>0</v>
          </cell>
          <cell r="F129">
            <v>0</v>
          </cell>
          <cell r="G129">
            <v>0</v>
          </cell>
        </row>
        <row r="130">
          <cell r="A130" t="str">
            <v/>
          </cell>
          <cell r="B130">
            <v>0</v>
          </cell>
          <cell r="C130">
            <v>0</v>
          </cell>
          <cell r="D130" t="str">
            <v/>
          </cell>
          <cell r="E130">
            <v>0</v>
          </cell>
          <cell r="F130">
            <v>0</v>
          </cell>
          <cell r="G130">
            <v>0</v>
          </cell>
        </row>
        <row r="131">
          <cell r="A131" t="str">
            <v/>
          </cell>
          <cell r="B131">
            <v>0</v>
          </cell>
          <cell r="C131">
            <v>0</v>
          </cell>
          <cell r="D131" t="str">
            <v/>
          </cell>
          <cell r="E131">
            <v>0</v>
          </cell>
          <cell r="F131">
            <v>0</v>
          </cell>
          <cell r="G131">
            <v>0</v>
          </cell>
        </row>
        <row r="132">
          <cell r="A132" t="str">
            <v/>
          </cell>
          <cell r="B132">
            <v>0</v>
          </cell>
          <cell r="C132">
            <v>0</v>
          </cell>
          <cell r="D132" t="str">
            <v/>
          </cell>
          <cell r="E132">
            <v>0</v>
          </cell>
          <cell r="F132">
            <v>0</v>
          </cell>
          <cell r="G132">
            <v>0</v>
          </cell>
        </row>
        <row r="133">
          <cell r="A133" t="str">
            <v/>
          </cell>
          <cell r="B133">
            <v>0</v>
          </cell>
          <cell r="C133">
            <v>0</v>
          </cell>
          <cell r="D133" t="str">
            <v/>
          </cell>
          <cell r="E133">
            <v>0</v>
          </cell>
          <cell r="F133">
            <v>0</v>
          </cell>
          <cell r="G133">
            <v>0</v>
          </cell>
        </row>
        <row r="134">
          <cell r="A134" t="str">
            <v/>
          </cell>
          <cell r="B134">
            <v>0</v>
          </cell>
          <cell r="C134">
            <v>0</v>
          </cell>
          <cell r="D134" t="str">
            <v/>
          </cell>
          <cell r="E134">
            <v>0</v>
          </cell>
          <cell r="F134">
            <v>0</v>
          </cell>
          <cell r="G134">
            <v>0</v>
          </cell>
        </row>
        <row r="135">
          <cell r="A135" t="str">
            <v/>
          </cell>
          <cell r="B135">
            <v>0</v>
          </cell>
          <cell r="C135">
            <v>0</v>
          </cell>
          <cell r="D135" t="str">
            <v/>
          </cell>
          <cell r="E135">
            <v>0</v>
          </cell>
          <cell r="F135">
            <v>0</v>
          </cell>
          <cell r="G135">
            <v>0</v>
          </cell>
        </row>
        <row r="136">
          <cell r="A136">
            <v>0</v>
          </cell>
          <cell r="B136">
            <v>0</v>
          </cell>
          <cell r="C136">
            <v>0</v>
          </cell>
          <cell r="D136">
            <v>0</v>
          </cell>
          <cell r="E136">
            <v>0</v>
          </cell>
          <cell r="F136" t="str">
            <v>Total B</v>
          </cell>
          <cell r="G136">
            <v>0</v>
          </cell>
        </row>
        <row r="137">
          <cell r="A137">
            <v>0</v>
          </cell>
          <cell r="B137">
            <v>0</v>
          </cell>
          <cell r="C137" t="str">
            <v>C - EQUIPOS</v>
          </cell>
          <cell r="D137">
            <v>0</v>
          </cell>
          <cell r="E137">
            <v>0</v>
          </cell>
          <cell r="F137">
            <v>0</v>
          </cell>
          <cell r="G137">
            <v>0</v>
          </cell>
        </row>
        <row r="138">
          <cell r="A138" t="str">
            <v/>
          </cell>
          <cell r="B138" t="str">
            <v/>
          </cell>
          <cell r="C138">
            <v>0</v>
          </cell>
          <cell r="D138" t="str">
            <v/>
          </cell>
          <cell r="E138">
            <v>0</v>
          </cell>
          <cell r="F138">
            <v>0</v>
          </cell>
          <cell r="G138">
            <v>0</v>
          </cell>
        </row>
        <row r="139">
          <cell r="A139" t="str">
            <v/>
          </cell>
          <cell r="B139" t="str">
            <v/>
          </cell>
          <cell r="C139">
            <v>0</v>
          </cell>
          <cell r="D139" t="str">
            <v/>
          </cell>
          <cell r="E139">
            <v>0</v>
          </cell>
          <cell r="F139">
            <v>0</v>
          </cell>
          <cell r="G139">
            <v>0</v>
          </cell>
        </row>
        <row r="140">
          <cell r="A140" t="str">
            <v/>
          </cell>
          <cell r="B140" t="str">
            <v/>
          </cell>
          <cell r="C140">
            <v>0</v>
          </cell>
          <cell r="D140" t="str">
            <v/>
          </cell>
          <cell r="E140">
            <v>0</v>
          </cell>
          <cell r="F140">
            <v>0</v>
          </cell>
          <cell r="G140">
            <v>0</v>
          </cell>
        </row>
        <row r="141">
          <cell r="A141" t="str">
            <v/>
          </cell>
          <cell r="B141" t="str">
            <v/>
          </cell>
          <cell r="C141">
            <v>0</v>
          </cell>
          <cell r="D141" t="str">
            <v/>
          </cell>
          <cell r="E141">
            <v>0</v>
          </cell>
          <cell r="F141">
            <v>0</v>
          </cell>
          <cell r="G141">
            <v>0</v>
          </cell>
        </row>
        <row r="142">
          <cell r="A142" t="str">
            <v/>
          </cell>
          <cell r="B142" t="str">
            <v/>
          </cell>
          <cell r="C142">
            <v>0</v>
          </cell>
          <cell r="D142" t="str">
            <v/>
          </cell>
          <cell r="E142">
            <v>0</v>
          </cell>
          <cell r="F142">
            <v>0</v>
          </cell>
          <cell r="G142">
            <v>0</v>
          </cell>
        </row>
        <row r="143">
          <cell r="A143" t="str">
            <v/>
          </cell>
          <cell r="B143" t="str">
            <v/>
          </cell>
          <cell r="C143">
            <v>0</v>
          </cell>
          <cell r="D143" t="str">
            <v/>
          </cell>
          <cell r="E143">
            <v>0</v>
          </cell>
          <cell r="F143">
            <v>0</v>
          </cell>
          <cell r="G143">
            <v>0</v>
          </cell>
        </row>
        <row r="144">
          <cell r="A144" t="str">
            <v/>
          </cell>
          <cell r="B144" t="str">
            <v/>
          </cell>
          <cell r="C144">
            <v>0</v>
          </cell>
          <cell r="D144" t="str">
            <v/>
          </cell>
          <cell r="E144">
            <v>0</v>
          </cell>
          <cell r="F144">
            <v>0</v>
          </cell>
          <cell r="G144">
            <v>0</v>
          </cell>
        </row>
        <row r="145">
          <cell r="A145" t="str">
            <v/>
          </cell>
          <cell r="B145" t="str">
            <v/>
          </cell>
          <cell r="C145">
            <v>0</v>
          </cell>
          <cell r="D145" t="str">
            <v/>
          </cell>
          <cell r="E145">
            <v>0</v>
          </cell>
          <cell r="F145">
            <v>0</v>
          </cell>
          <cell r="G145">
            <v>0</v>
          </cell>
        </row>
        <row r="146">
          <cell r="A146" t="str">
            <v/>
          </cell>
          <cell r="B146" t="str">
            <v/>
          </cell>
          <cell r="C146">
            <v>0</v>
          </cell>
          <cell r="D146" t="str">
            <v/>
          </cell>
          <cell r="E146">
            <v>0</v>
          </cell>
          <cell r="F146">
            <v>0</v>
          </cell>
          <cell r="G146">
            <v>0</v>
          </cell>
        </row>
        <row r="147">
          <cell r="A147">
            <v>0</v>
          </cell>
          <cell r="B147">
            <v>0</v>
          </cell>
          <cell r="C147">
            <v>0</v>
          </cell>
          <cell r="D147">
            <v>0</v>
          </cell>
          <cell r="E147">
            <v>0</v>
          </cell>
          <cell r="F147" t="str">
            <v>Total C</v>
          </cell>
          <cell r="G147">
            <v>0</v>
          </cell>
        </row>
        <row r="148">
          <cell r="A148">
            <v>0</v>
          </cell>
          <cell r="B148">
            <v>0</v>
          </cell>
          <cell r="C148">
            <v>0</v>
          </cell>
          <cell r="D148">
            <v>0</v>
          </cell>
          <cell r="E148">
            <v>0</v>
          </cell>
          <cell r="F148">
            <v>0</v>
          </cell>
          <cell r="G148">
            <v>0</v>
          </cell>
        </row>
        <row r="149">
          <cell r="A149">
            <v>3</v>
          </cell>
          <cell r="B149" t="str">
            <v>MAMPOSTERIA</v>
          </cell>
          <cell r="C149">
            <v>0</v>
          </cell>
          <cell r="D149" t="str">
            <v>Costo  Neto</v>
          </cell>
          <cell r="E149">
            <v>0</v>
          </cell>
          <cell r="F149" t="str">
            <v>Total D=A+B+C</v>
          </cell>
          <cell r="G149">
            <v>3000</v>
          </cell>
        </row>
        <row r="151">
          <cell r="A151" t="str">
            <v>ANALISIS DE PRECIOS</v>
          </cell>
          <cell r="B151">
            <v>0</v>
          </cell>
          <cell r="C151">
            <v>0</v>
          </cell>
          <cell r="D151">
            <v>0</v>
          </cell>
          <cell r="E151">
            <v>0</v>
          </cell>
          <cell r="F151">
            <v>0</v>
          </cell>
          <cell r="G151">
            <v>0</v>
          </cell>
        </row>
        <row r="152">
          <cell r="A152" t="str">
            <v>COMITENTE:</v>
          </cell>
          <cell r="B152" t="str">
            <v>DIRECCIÓN PROVINCIAL DE VIALIDAD</v>
          </cell>
          <cell r="C152">
            <v>0</v>
          </cell>
          <cell r="D152">
            <v>0</v>
          </cell>
          <cell r="E152">
            <v>0</v>
          </cell>
          <cell r="F152">
            <v>0</v>
          </cell>
          <cell r="G152">
            <v>0</v>
          </cell>
        </row>
        <row r="153">
          <cell r="A153" t="str">
            <v>CONTRATISTA:</v>
          </cell>
          <cell r="B153" t="str">
            <v>GALVARINI</v>
          </cell>
          <cell r="C153">
            <v>0</v>
          </cell>
          <cell r="D153">
            <v>0</v>
          </cell>
          <cell r="E153">
            <v>0</v>
          </cell>
          <cell r="F153">
            <v>0</v>
          </cell>
          <cell r="G153">
            <v>0</v>
          </cell>
        </row>
        <row r="154">
          <cell r="A154" t="str">
            <v>OBRA:</v>
          </cell>
          <cell r="B154" t="str">
            <v>PLANILLA CAPACITACION</v>
          </cell>
          <cell r="C154">
            <v>0</v>
          </cell>
          <cell r="D154">
            <v>0</v>
          </cell>
          <cell r="E154">
            <v>0</v>
          </cell>
          <cell r="F154" t="str">
            <v>PRECIOS A:</v>
          </cell>
          <cell r="G154">
            <v>0</v>
          </cell>
        </row>
        <row r="155">
          <cell r="A155" t="str">
            <v>UBICACIÓN:</v>
          </cell>
          <cell r="B155" t="str">
            <v>CENTRO CIVICO</v>
          </cell>
          <cell r="C155">
            <v>0</v>
          </cell>
          <cell r="D155">
            <v>0</v>
          </cell>
          <cell r="E155">
            <v>0</v>
          </cell>
          <cell r="F155">
            <v>0</v>
          </cell>
          <cell r="G155">
            <v>0</v>
          </cell>
        </row>
        <row r="156">
          <cell r="A156" t="str">
            <v>RUBRO:</v>
          </cell>
          <cell r="B156" t="str">
            <v/>
          </cell>
          <cell r="C156" t="str">
            <v/>
          </cell>
          <cell r="D156">
            <v>0</v>
          </cell>
          <cell r="E156">
            <v>0</v>
          </cell>
          <cell r="F156">
            <v>0</v>
          </cell>
          <cell r="G156">
            <v>0</v>
          </cell>
        </row>
        <row r="157">
          <cell r="A157" t="str">
            <v>ITEM:</v>
          </cell>
          <cell r="B157">
            <v>4</v>
          </cell>
          <cell r="C157" t="str">
            <v>REVOQUES</v>
          </cell>
          <cell r="D157">
            <v>0</v>
          </cell>
          <cell r="E157">
            <v>0</v>
          </cell>
          <cell r="F157" t="str">
            <v>UNIDAD:</v>
          </cell>
          <cell r="G157" t="str">
            <v>GL</v>
          </cell>
        </row>
        <row r="158">
          <cell r="A158">
            <v>0</v>
          </cell>
          <cell r="B158">
            <v>0</v>
          </cell>
          <cell r="C158">
            <v>0</v>
          </cell>
          <cell r="D158">
            <v>0</v>
          </cell>
          <cell r="E158">
            <v>0</v>
          </cell>
          <cell r="F158">
            <v>0</v>
          </cell>
          <cell r="G158">
            <v>0</v>
          </cell>
        </row>
        <row r="159">
          <cell r="A159" t="str">
            <v>DATOS REDETERMINACION</v>
          </cell>
          <cell r="B159">
            <v>0</v>
          </cell>
          <cell r="C159" t="str">
            <v>DESIGNACION</v>
          </cell>
          <cell r="D159" t="str">
            <v>U</v>
          </cell>
          <cell r="E159" t="str">
            <v>Cantidad</v>
          </cell>
          <cell r="F159" t="str">
            <v>$ Unitarios</v>
          </cell>
          <cell r="G159" t="str">
            <v>$ Parcial</v>
          </cell>
        </row>
        <row r="160">
          <cell r="A160" t="str">
            <v>CÓDIGO</v>
          </cell>
          <cell r="B160" t="str">
            <v>DESCRIPCIÓN</v>
          </cell>
          <cell r="C160">
            <v>0</v>
          </cell>
          <cell r="D160">
            <v>0</v>
          </cell>
          <cell r="E160">
            <v>0</v>
          </cell>
          <cell r="F160">
            <v>0</v>
          </cell>
          <cell r="G160">
            <v>0</v>
          </cell>
        </row>
        <row r="161">
          <cell r="A161">
            <v>0</v>
          </cell>
          <cell r="B161">
            <v>0</v>
          </cell>
          <cell r="C161" t="str">
            <v>A - MATERIALES</v>
          </cell>
          <cell r="D161">
            <v>0</v>
          </cell>
          <cell r="E161">
            <v>0</v>
          </cell>
          <cell r="F161">
            <v>0</v>
          </cell>
          <cell r="G161">
            <v>0</v>
          </cell>
        </row>
        <row r="162">
          <cell r="A162" t="str">
            <v>INDEC-CM - 41242-11</v>
          </cell>
          <cell r="B162" t="str">
            <v>Acero aletado conformado, en barra</v>
          </cell>
          <cell r="C162" t="str">
            <v>MATERIALES VARIOS</v>
          </cell>
          <cell r="D162" t="str">
            <v>GL</v>
          </cell>
          <cell r="E162">
            <v>1</v>
          </cell>
          <cell r="F162">
            <v>4000</v>
          </cell>
          <cell r="G162">
            <v>4000</v>
          </cell>
        </row>
        <row r="163">
          <cell r="A163" t="str">
            <v/>
          </cell>
          <cell r="B163" t="str">
            <v/>
          </cell>
          <cell r="C163">
            <v>0</v>
          </cell>
          <cell r="D163" t="str">
            <v/>
          </cell>
          <cell r="E163">
            <v>0</v>
          </cell>
          <cell r="F163">
            <v>0</v>
          </cell>
          <cell r="G163">
            <v>0</v>
          </cell>
        </row>
        <row r="164">
          <cell r="A164" t="str">
            <v/>
          </cell>
          <cell r="B164" t="str">
            <v/>
          </cell>
          <cell r="C164">
            <v>0</v>
          </cell>
          <cell r="D164" t="str">
            <v/>
          </cell>
          <cell r="E164">
            <v>0</v>
          </cell>
          <cell r="F164">
            <v>0</v>
          </cell>
          <cell r="G164">
            <v>0</v>
          </cell>
        </row>
        <row r="165">
          <cell r="A165" t="str">
            <v/>
          </cell>
          <cell r="B165" t="str">
            <v/>
          </cell>
          <cell r="C165">
            <v>0</v>
          </cell>
          <cell r="D165" t="str">
            <v/>
          </cell>
          <cell r="E165">
            <v>0</v>
          </cell>
          <cell r="F165">
            <v>0</v>
          </cell>
          <cell r="G165">
            <v>0</v>
          </cell>
        </row>
        <row r="166">
          <cell r="A166" t="str">
            <v/>
          </cell>
          <cell r="B166" t="str">
            <v/>
          </cell>
          <cell r="C166">
            <v>0</v>
          </cell>
          <cell r="D166" t="str">
            <v/>
          </cell>
          <cell r="E166">
            <v>0</v>
          </cell>
          <cell r="F166">
            <v>0</v>
          </cell>
          <cell r="G166">
            <v>0</v>
          </cell>
        </row>
        <row r="167">
          <cell r="A167" t="str">
            <v/>
          </cell>
          <cell r="B167" t="str">
            <v/>
          </cell>
          <cell r="C167">
            <v>0</v>
          </cell>
          <cell r="D167" t="str">
            <v/>
          </cell>
          <cell r="E167">
            <v>0</v>
          </cell>
          <cell r="F167">
            <v>0</v>
          </cell>
          <cell r="G167">
            <v>0</v>
          </cell>
        </row>
        <row r="168">
          <cell r="A168" t="str">
            <v/>
          </cell>
          <cell r="B168" t="str">
            <v/>
          </cell>
          <cell r="C168">
            <v>0</v>
          </cell>
          <cell r="D168" t="str">
            <v/>
          </cell>
          <cell r="E168">
            <v>0</v>
          </cell>
          <cell r="F168">
            <v>0</v>
          </cell>
          <cell r="G168">
            <v>0</v>
          </cell>
        </row>
        <row r="169">
          <cell r="A169" t="str">
            <v/>
          </cell>
          <cell r="B169" t="str">
            <v/>
          </cell>
          <cell r="C169">
            <v>0</v>
          </cell>
          <cell r="D169" t="str">
            <v/>
          </cell>
          <cell r="E169">
            <v>0</v>
          </cell>
          <cell r="F169">
            <v>0</v>
          </cell>
          <cell r="G169">
            <v>0</v>
          </cell>
        </row>
        <row r="170">
          <cell r="A170" t="str">
            <v/>
          </cell>
          <cell r="B170" t="str">
            <v/>
          </cell>
          <cell r="C170">
            <v>0</v>
          </cell>
          <cell r="D170" t="str">
            <v/>
          </cell>
          <cell r="E170">
            <v>0</v>
          </cell>
          <cell r="F170">
            <v>0</v>
          </cell>
          <cell r="G170">
            <v>0</v>
          </cell>
        </row>
        <row r="171">
          <cell r="A171" t="str">
            <v/>
          </cell>
          <cell r="B171" t="str">
            <v/>
          </cell>
          <cell r="C171">
            <v>0</v>
          </cell>
          <cell r="D171" t="str">
            <v/>
          </cell>
          <cell r="E171">
            <v>0</v>
          </cell>
          <cell r="F171">
            <v>0</v>
          </cell>
          <cell r="G171">
            <v>0</v>
          </cell>
        </row>
        <row r="172">
          <cell r="A172" t="str">
            <v/>
          </cell>
          <cell r="B172" t="str">
            <v/>
          </cell>
          <cell r="C172">
            <v>0</v>
          </cell>
          <cell r="D172" t="str">
            <v/>
          </cell>
          <cell r="E172">
            <v>0</v>
          </cell>
          <cell r="F172">
            <v>0</v>
          </cell>
          <cell r="G172">
            <v>0</v>
          </cell>
        </row>
        <row r="173">
          <cell r="A173" t="str">
            <v/>
          </cell>
          <cell r="B173" t="str">
            <v/>
          </cell>
          <cell r="C173">
            <v>0</v>
          </cell>
          <cell r="D173" t="str">
            <v/>
          </cell>
          <cell r="E173">
            <v>0</v>
          </cell>
          <cell r="F173">
            <v>0</v>
          </cell>
          <cell r="G173">
            <v>0</v>
          </cell>
        </row>
        <row r="174">
          <cell r="A174" t="str">
            <v/>
          </cell>
          <cell r="B174" t="str">
            <v/>
          </cell>
          <cell r="C174">
            <v>0</v>
          </cell>
          <cell r="D174" t="str">
            <v/>
          </cell>
          <cell r="E174">
            <v>0</v>
          </cell>
          <cell r="F174">
            <v>0</v>
          </cell>
          <cell r="G174">
            <v>0</v>
          </cell>
        </row>
        <row r="175">
          <cell r="A175" t="str">
            <v/>
          </cell>
          <cell r="B175" t="str">
            <v/>
          </cell>
          <cell r="C175">
            <v>0</v>
          </cell>
          <cell r="D175" t="str">
            <v/>
          </cell>
          <cell r="E175">
            <v>0</v>
          </cell>
          <cell r="F175">
            <v>0</v>
          </cell>
          <cell r="G175">
            <v>0</v>
          </cell>
        </row>
        <row r="176">
          <cell r="A176">
            <v>0</v>
          </cell>
          <cell r="B176">
            <v>0</v>
          </cell>
          <cell r="C176">
            <v>0</v>
          </cell>
          <cell r="D176">
            <v>0</v>
          </cell>
          <cell r="E176">
            <v>0</v>
          </cell>
          <cell r="F176" t="str">
            <v>Total A</v>
          </cell>
          <cell r="G176">
            <v>4000</v>
          </cell>
        </row>
        <row r="177">
          <cell r="A177">
            <v>0</v>
          </cell>
          <cell r="B177">
            <v>0</v>
          </cell>
          <cell r="C177" t="str">
            <v>B - MANO DE OBRA</v>
          </cell>
          <cell r="D177">
            <v>0</v>
          </cell>
          <cell r="E177">
            <v>0</v>
          </cell>
          <cell r="F177">
            <v>0</v>
          </cell>
          <cell r="G177">
            <v>0</v>
          </cell>
        </row>
        <row r="178">
          <cell r="A178" t="str">
            <v/>
          </cell>
          <cell r="B178">
            <v>0</v>
          </cell>
          <cell r="C178">
            <v>0</v>
          </cell>
          <cell r="D178" t="str">
            <v/>
          </cell>
          <cell r="E178">
            <v>0</v>
          </cell>
          <cell r="F178">
            <v>0</v>
          </cell>
          <cell r="G178">
            <v>0</v>
          </cell>
        </row>
        <row r="179">
          <cell r="A179" t="str">
            <v/>
          </cell>
          <cell r="B179">
            <v>0</v>
          </cell>
          <cell r="C179">
            <v>0</v>
          </cell>
          <cell r="D179" t="str">
            <v/>
          </cell>
          <cell r="E179">
            <v>0</v>
          </cell>
          <cell r="F179">
            <v>0</v>
          </cell>
          <cell r="G179">
            <v>0</v>
          </cell>
        </row>
        <row r="180">
          <cell r="A180" t="str">
            <v/>
          </cell>
          <cell r="B180">
            <v>0</v>
          </cell>
          <cell r="C180">
            <v>0</v>
          </cell>
          <cell r="D180" t="str">
            <v/>
          </cell>
          <cell r="E180">
            <v>0</v>
          </cell>
          <cell r="F180">
            <v>0</v>
          </cell>
          <cell r="G180">
            <v>0</v>
          </cell>
        </row>
        <row r="181">
          <cell r="A181" t="str">
            <v/>
          </cell>
          <cell r="B181">
            <v>0</v>
          </cell>
          <cell r="C181">
            <v>0</v>
          </cell>
          <cell r="D181" t="str">
            <v/>
          </cell>
          <cell r="E181">
            <v>0</v>
          </cell>
          <cell r="F181">
            <v>0</v>
          </cell>
          <cell r="G181">
            <v>0</v>
          </cell>
        </row>
        <row r="182">
          <cell r="A182" t="str">
            <v/>
          </cell>
          <cell r="B182">
            <v>0</v>
          </cell>
          <cell r="C182">
            <v>0</v>
          </cell>
          <cell r="D182" t="str">
            <v/>
          </cell>
          <cell r="E182">
            <v>0</v>
          </cell>
          <cell r="F182">
            <v>0</v>
          </cell>
          <cell r="G182">
            <v>0</v>
          </cell>
        </row>
        <row r="183">
          <cell r="A183" t="str">
            <v/>
          </cell>
          <cell r="B183">
            <v>0</v>
          </cell>
          <cell r="C183">
            <v>0</v>
          </cell>
          <cell r="D183" t="str">
            <v/>
          </cell>
          <cell r="E183">
            <v>0</v>
          </cell>
          <cell r="F183">
            <v>0</v>
          </cell>
          <cell r="G183">
            <v>0</v>
          </cell>
        </row>
        <row r="184">
          <cell r="A184" t="str">
            <v/>
          </cell>
          <cell r="B184">
            <v>0</v>
          </cell>
          <cell r="C184">
            <v>0</v>
          </cell>
          <cell r="D184" t="str">
            <v/>
          </cell>
          <cell r="E184">
            <v>0</v>
          </cell>
          <cell r="F184">
            <v>0</v>
          </cell>
          <cell r="G184">
            <v>0</v>
          </cell>
        </row>
        <row r="185">
          <cell r="A185" t="str">
            <v/>
          </cell>
          <cell r="B185">
            <v>0</v>
          </cell>
          <cell r="C185">
            <v>0</v>
          </cell>
          <cell r="D185" t="str">
            <v/>
          </cell>
          <cell r="E185">
            <v>0</v>
          </cell>
          <cell r="F185">
            <v>0</v>
          </cell>
          <cell r="G185">
            <v>0</v>
          </cell>
        </row>
        <row r="186">
          <cell r="A186">
            <v>0</v>
          </cell>
          <cell r="B186">
            <v>0</v>
          </cell>
          <cell r="C186">
            <v>0</v>
          </cell>
          <cell r="D186">
            <v>0</v>
          </cell>
          <cell r="E186">
            <v>0</v>
          </cell>
          <cell r="F186" t="str">
            <v>Total B</v>
          </cell>
          <cell r="G186">
            <v>0</v>
          </cell>
        </row>
        <row r="187">
          <cell r="A187">
            <v>0</v>
          </cell>
          <cell r="B187">
            <v>0</v>
          </cell>
          <cell r="C187" t="str">
            <v>C - EQUIPOS</v>
          </cell>
          <cell r="D187">
            <v>0</v>
          </cell>
          <cell r="E187">
            <v>0</v>
          </cell>
          <cell r="F187">
            <v>0</v>
          </cell>
          <cell r="G187">
            <v>0</v>
          </cell>
        </row>
        <row r="188">
          <cell r="A188" t="str">
            <v/>
          </cell>
          <cell r="B188" t="str">
            <v/>
          </cell>
          <cell r="C188">
            <v>0</v>
          </cell>
          <cell r="D188" t="str">
            <v/>
          </cell>
          <cell r="E188">
            <v>0</v>
          </cell>
          <cell r="F188">
            <v>0</v>
          </cell>
          <cell r="G188">
            <v>0</v>
          </cell>
        </row>
        <row r="189">
          <cell r="A189" t="str">
            <v/>
          </cell>
          <cell r="B189" t="str">
            <v/>
          </cell>
          <cell r="C189">
            <v>0</v>
          </cell>
          <cell r="D189" t="str">
            <v/>
          </cell>
          <cell r="E189">
            <v>0</v>
          </cell>
          <cell r="F189">
            <v>0</v>
          </cell>
          <cell r="G189">
            <v>0</v>
          </cell>
        </row>
        <row r="190">
          <cell r="A190" t="str">
            <v/>
          </cell>
          <cell r="B190" t="str">
            <v/>
          </cell>
          <cell r="C190">
            <v>0</v>
          </cell>
          <cell r="D190" t="str">
            <v/>
          </cell>
          <cell r="E190">
            <v>0</v>
          </cell>
          <cell r="F190">
            <v>0</v>
          </cell>
          <cell r="G190">
            <v>0</v>
          </cell>
        </row>
        <row r="191">
          <cell r="A191" t="str">
            <v/>
          </cell>
          <cell r="B191" t="str">
            <v/>
          </cell>
          <cell r="C191">
            <v>0</v>
          </cell>
          <cell r="D191" t="str">
            <v/>
          </cell>
          <cell r="E191">
            <v>0</v>
          </cell>
          <cell r="F191">
            <v>0</v>
          </cell>
          <cell r="G191">
            <v>0</v>
          </cell>
        </row>
        <row r="192">
          <cell r="A192" t="str">
            <v/>
          </cell>
          <cell r="B192" t="str">
            <v/>
          </cell>
          <cell r="C192">
            <v>0</v>
          </cell>
          <cell r="D192" t="str">
            <v/>
          </cell>
          <cell r="E192">
            <v>0</v>
          </cell>
          <cell r="F192">
            <v>0</v>
          </cell>
          <cell r="G192">
            <v>0</v>
          </cell>
        </row>
        <row r="193">
          <cell r="A193" t="str">
            <v/>
          </cell>
          <cell r="B193" t="str">
            <v/>
          </cell>
          <cell r="C193">
            <v>0</v>
          </cell>
          <cell r="D193" t="str">
            <v/>
          </cell>
          <cell r="E193">
            <v>0</v>
          </cell>
          <cell r="F193">
            <v>0</v>
          </cell>
          <cell r="G193">
            <v>0</v>
          </cell>
        </row>
        <row r="194">
          <cell r="A194" t="str">
            <v/>
          </cell>
          <cell r="B194" t="str">
            <v/>
          </cell>
          <cell r="C194">
            <v>0</v>
          </cell>
          <cell r="D194" t="str">
            <v/>
          </cell>
          <cell r="E194">
            <v>0</v>
          </cell>
          <cell r="F194">
            <v>0</v>
          </cell>
          <cell r="G194">
            <v>0</v>
          </cell>
        </row>
        <row r="195">
          <cell r="A195" t="str">
            <v/>
          </cell>
          <cell r="B195" t="str">
            <v/>
          </cell>
          <cell r="C195">
            <v>0</v>
          </cell>
          <cell r="D195" t="str">
            <v/>
          </cell>
          <cell r="E195">
            <v>0</v>
          </cell>
          <cell r="F195">
            <v>0</v>
          </cell>
          <cell r="G195">
            <v>0</v>
          </cell>
        </row>
        <row r="196">
          <cell r="A196" t="str">
            <v/>
          </cell>
          <cell r="B196" t="str">
            <v/>
          </cell>
          <cell r="C196">
            <v>0</v>
          </cell>
          <cell r="D196" t="str">
            <v/>
          </cell>
          <cell r="E196">
            <v>0</v>
          </cell>
          <cell r="F196">
            <v>0</v>
          </cell>
          <cell r="G196">
            <v>0</v>
          </cell>
        </row>
        <row r="197">
          <cell r="A197">
            <v>0</v>
          </cell>
          <cell r="B197">
            <v>0</v>
          </cell>
          <cell r="C197">
            <v>0</v>
          </cell>
          <cell r="D197">
            <v>0</v>
          </cell>
          <cell r="E197">
            <v>0</v>
          </cell>
          <cell r="F197" t="str">
            <v>Total C</v>
          </cell>
          <cell r="G197">
            <v>0</v>
          </cell>
        </row>
        <row r="198">
          <cell r="A198">
            <v>0</v>
          </cell>
          <cell r="B198">
            <v>0</v>
          </cell>
          <cell r="C198">
            <v>0</v>
          </cell>
          <cell r="D198">
            <v>0</v>
          </cell>
          <cell r="E198">
            <v>0</v>
          </cell>
          <cell r="F198">
            <v>0</v>
          </cell>
          <cell r="G198">
            <v>0</v>
          </cell>
        </row>
        <row r="199">
          <cell r="A199">
            <v>4</v>
          </cell>
          <cell r="B199" t="str">
            <v>REVOQUES</v>
          </cell>
          <cell r="C199">
            <v>0</v>
          </cell>
          <cell r="D199" t="str">
            <v>Costo  Neto</v>
          </cell>
          <cell r="E199">
            <v>0</v>
          </cell>
          <cell r="F199" t="str">
            <v>Total D=A+B+C</v>
          </cell>
          <cell r="G199">
            <v>4000</v>
          </cell>
        </row>
        <row r="201">
          <cell r="A201" t="str">
            <v>ANALISIS DE PRECIOS</v>
          </cell>
          <cell r="B201">
            <v>0</v>
          </cell>
          <cell r="C201">
            <v>0</v>
          </cell>
          <cell r="D201">
            <v>0</v>
          </cell>
          <cell r="E201">
            <v>0</v>
          </cell>
          <cell r="F201">
            <v>0</v>
          </cell>
          <cell r="G201">
            <v>0</v>
          </cell>
        </row>
        <row r="202">
          <cell r="A202" t="str">
            <v>COMITENTE:</v>
          </cell>
          <cell r="B202" t="str">
            <v>DIRECCIÓN PROVINCIAL DE VIALIDAD</v>
          </cell>
          <cell r="C202">
            <v>0</v>
          </cell>
          <cell r="D202">
            <v>0</v>
          </cell>
          <cell r="E202">
            <v>0</v>
          </cell>
          <cell r="F202">
            <v>0</v>
          </cell>
          <cell r="G202">
            <v>0</v>
          </cell>
        </row>
        <row r="203">
          <cell r="A203" t="str">
            <v>CONTRATISTA:</v>
          </cell>
          <cell r="B203" t="str">
            <v>GALVARINI</v>
          </cell>
          <cell r="C203">
            <v>0</v>
          </cell>
          <cell r="D203">
            <v>0</v>
          </cell>
          <cell r="E203">
            <v>0</v>
          </cell>
          <cell r="F203">
            <v>0</v>
          </cell>
          <cell r="G203">
            <v>0</v>
          </cell>
        </row>
        <row r="204">
          <cell r="A204" t="str">
            <v>OBRA:</v>
          </cell>
          <cell r="B204" t="str">
            <v>PLANILLA CAPACITACION</v>
          </cell>
          <cell r="C204">
            <v>0</v>
          </cell>
          <cell r="D204">
            <v>0</v>
          </cell>
          <cell r="E204">
            <v>0</v>
          </cell>
          <cell r="F204" t="str">
            <v>PRECIOS A:</v>
          </cell>
          <cell r="G204">
            <v>0</v>
          </cell>
        </row>
        <row r="205">
          <cell r="A205" t="str">
            <v>UBICACIÓN:</v>
          </cell>
          <cell r="B205" t="str">
            <v>CENTRO CIVICO</v>
          </cell>
          <cell r="C205">
            <v>0</v>
          </cell>
          <cell r="D205">
            <v>0</v>
          </cell>
          <cell r="E205">
            <v>0</v>
          </cell>
          <cell r="F205">
            <v>0</v>
          </cell>
          <cell r="G205">
            <v>0</v>
          </cell>
        </row>
        <row r="206">
          <cell r="A206" t="str">
            <v>RUBRO:</v>
          </cell>
          <cell r="B206" t="str">
            <v/>
          </cell>
          <cell r="C206" t="str">
            <v/>
          </cell>
          <cell r="D206">
            <v>0</v>
          </cell>
          <cell r="E206">
            <v>0</v>
          </cell>
          <cell r="F206">
            <v>0</v>
          </cell>
          <cell r="G206">
            <v>0</v>
          </cell>
        </row>
        <row r="207">
          <cell r="A207" t="str">
            <v>ITEM:</v>
          </cell>
          <cell r="B207">
            <v>5</v>
          </cell>
          <cell r="C207" t="str">
            <v>CARPINTERIA</v>
          </cell>
          <cell r="D207">
            <v>0</v>
          </cell>
          <cell r="E207">
            <v>0</v>
          </cell>
          <cell r="F207" t="str">
            <v>UNIDAD:</v>
          </cell>
          <cell r="G207" t="str">
            <v>GL</v>
          </cell>
        </row>
        <row r="208">
          <cell r="A208">
            <v>0</v>
          </cell>
          <cell r="B208">
            <v>0</v>
          </cell>
          <cell r="C208">
            <v>0</v>
          </cell>
          <cell r="D208">
            <v>0</v>
          </cell>
          <cell r="E208">
            <v>0</v>
          </cell>
          <cell r="F208">
            <v>0</v>
          </cell>
          <cell r="G208">
            <v>0</v>
          </cell>
        </row>
        <row r="209">
          <cell r="A209" t="str">
            <v>DATOS REDETERMINACION</v>
          </cell>
          <cell r="B209">
            <v>0</v>
          </cell>
          <cell r="C209" t="str">
            <v>DESIGNACION</v>
          </cell>
          <cell r="D209" t="str">
            <v>U</v>
          </cell>
          <cell r="E209" t="str">
            <v>Cantidad</v>
          </cell>
          <cell r="F209" t="str">
            <v>$ Unitarios</v>
          </cell>
          <cell r="G209" t="str">
            <v>$ Parcial</v>
          </cell>
        </row>
        <row r="210">
          <cell r="A210" t="str">
            <v>CÓDIGO</v>
          </cell>
          <cell r="B210" t="str">
            <v>DESCRIPCIÓN</v>
          </cell>
          <cell r="C210">
            <v>0</v>
          </cell>
          <cell r="D210">
            <v>0</v>
          </cell>
          <cell r="E210">
            <v>0</v>
          </cell>
          <cell r="F210">
            <v>0</v>
          </cell>
          <cell r="G210">
            <v>0</v>
          </cell>
        </row>
        <row r="211">
          <cell r="A211">
            <v>0</v>
          </cell>
          <cell r="B211">
            <v>0</v>
          </cell>
          <cell r="C211" t="str">
            <v>A - MATERIALES</v>
          </cell>
          <cell r="D211">
            <v>0</v>
          </cell>
          <cell r="E211">
            <v>0</v>
          </cell>
          <cell r="F211">
            <v>0</v>
          </cell>
          <cell r="G211">
            <v>0</v>
          </cell>
        </row>
        <row r="212">
          <cell r="A212" t="str">
            <v>INDEC-CM - 41242-11</v>
          </cell>
          <cell r="B212" t="str">
            <v>Acero aletado conformado, en barra</v>
          </cell>
          <cell r="C212" t="str">
            <v>MATERIALES VARIOS</v>
          </cell>
          <cell r="D212" t="str">
            <v>GL</v>
          </cell>
          <cell r="E212">
            <v>1</v>
          </cell>
          <cell r="F212">
            <v>5000</v>
          </cell>
          <cell r="G212">
            <v>5000</v>
          </cell>
        </row>
        <row r="213">
          <cell r="A213" t="str">
            <v/>
          </cell>
          <cell r="B213" t="str">
            <v/>
          </cell>
          <cell r="C213">
            <v>0</v>
          </cell>
          <cell r="D213" t="str">
            <v/>
          </cell>
          <cell r="E213">
            <v>0</v>
          </cell>
          <cell r="F213">
            <v>0</v>
          </cell>
          <cell r="G213">
            <v>0</v>
          </cell>
        </row>
        <row r="214">
          <cell r="A214" t="str">
            <v/>
          </cell>
          <cell r="B214" t="str">
            <v/>
          </cell>
          <cell r="C214">
            <v>0</v>
          </cell>
          <cell r="D214" t="str">
            <v/>
          </cell>
          <cell r="E214">
            <v>0</v>
          </cell>
          <cell r="F214">
            <v>0</v>
          </cell>
          <cell r="G214">
            <v>0</v>
          </cell>
        </row>
        <row r="215">
          <cell r="A215" t="str">
            <v/>
          </cell>
          <cell r="B215" t="str">
            <v/>
          </cell>
          <cell r="C215">
            <v>0</v>
          </cell>
          <cell r="D215" t="str">
            <v/>
          </cell>
          <cell r="E215">
            <v>0</v>
          </cell>
          <cell r="F215">
            <v>0</v>
          </cell>
          <cell r="G215">
            <v>0</v>
          </cell>
        </row>
        <row r="216">
          <cell r="A216" t="str">
            <v/>
          </cell>
          <cell r="B216" t="str">
            <v/>
          </cell>
          <cell r="C216">
            <v>0</v>
          </cell>
          <cell r="D216" t="str">
            <v/>
          </cell>
          <cell r="E216">
            <v>0</v>
          </cell>
          <cell r="F216">
            <v>0</v>
          </cell>
          <cell r="G216">
            <v>0</v>
          </cell>
        </row>
        <row r="217">
          <cell r="A217" t="str">
            <v/>
          </cell>
          <cell r="B217" t="str">
            <v/>
          </cell>
          <cell r="C217">
            <v>0</v>
          </cell>
          <cell r="D217" t="str">
            <v/>
          </cell>
          <cell r="E217">
            <v>0</v>
          </cell>
          <cell r="F217">
            <v>0</v>
          </cell>
          <cell r="G217">
            <v>0</v>
          </cell>
        </row>
        <row r="218">
          <cell r="A218" t="str">
            <v/>
          </cell>
          <cell r="B218" t="str">
            <v/>
          </cell>
          <cell r="C218">
            <v>0</v>
          </cell>
          <cell r="D218" t="str">
            <v/>
          </cell>
          <cell r="E218">
            <v>0</v>
          </cell>
          <cell r="F218">
            <v>0</v>
          </cell>
          <cell r="G218">
            <v>0</v>
          </cell>
        </row>
        <row r="219">
          <cell r="A219" t="str">
            <v/>
          </cell>
          <cell r="B219" t="str">
            <v/>
          </cell>
          <cell r="C219">
            <v>0</v>
          </cell>
          <cell r="D219" t="str">
            <v/>
          </cell>
          <cell r="E219">
            <v>0</v>
          </cell>
          <cell r="F219">
            <v>0</v>
          </cell>
          <cell r="G219">
            <v>0</v>
          </cell>
        </row>
        <row r="220">
          <cell r="A220" t="str">
            <v/>
          </cell>
          <cell r="B220" t="str">
            <v/>
          </cell>
          <cell r="C220">
            <v>0</v>
          </cell>
          <cell r="D220" t="str">
            <v/>
          </cell>
          <cell r="E220">
            <v>0</v>
          </cell>
          <cell r="F220">
            <v>0</v>
          </cell>
          <cell r="G220">
            <v>0</v>
          </cell>
        </row>
        <row r="221">
          <cell r="A221" t="str">
            <v/>
          </cell>
          <cell r="B221" t="str">
            <v/>
          </cell>
          <cell r="C221">
            <v>0</v>
          </cell>
          <cell r="D221" t="str">
            <v/>
          </cell>
          <cell r="E221">
            <v>0</v>
          </cell>
          <cell r="F221">
            <v>0</v>
          </cell>
          <cell r="G221">
            <v>0</v>
          </cell>
        </row>
        <row r="222">
          <cell r="A222" t="str">
            <v/>
          </cell>
          <cell r="B222" t="str">
            <v/>
          </cell>
          <cell r="C222">
            <v>0</v>
          </cell>
          <cell r="D222" t="str">
            <v/>
          </cell>
          <cell r="E222">
            <v>0</v>
          </cell>
          <cell r="F222">
            <v>0</v>
          </cell>
          <cell r="G222">
            <v>0</v>
          </cell>
        </row>
        <row r="223">
          <cell r="A223" t="str">
            <v/>
          </cell>
          <cell r="B223" t="str">
            <v/>
          </cell>
          <cell r="C223">
            <v>0</v>
          </cell>
          <cell r="D223" t="str">
            <v/>
          </cell>
          <cell r="E223">
            <v>0</v>
          </cell>
          <cell r="F223">
            <v>0</v>
          </cell>
          <cell r="G223">
            <v>0</v>
          </cell>
        </row>
        <row r="224">
          <cell r="A224" t="str">
            <v/>
          </cell>
          <cell r="B224" t="str">
            <v/>
          </cell>
          <cell r="C224">
            <v>0</v>
          </cell>
          <cell r="D224" t="str">
            <v/>
          </cell>
          <cell r="E224">
            <v>0</v>
          </cell>
          <cell r="F224">
            <v>0</v>
          </cell>
          <cell r="G224">
            <v>0</v>
          </cell>
        </row>
        <row r="225">
          <cell r="A225" t="str">
            <v/>
          </cell>
          <cell r="B225" t="str">
            <v/>
          </cell>
          <cell r="C225">
            <v>0</v>
          </cell>
          <cell r="D225" t="str">
            <v/>
          </cell>
          <cell r="E225">
            <v>0</v>
          </cell>
          <cell r="F225">
            <v>0</v>
          </cell>
          <cell r="G225">
            <v>0</v>
          </cell>
        </row>
        <row r="226">
          <cell r="A226">
            <v>0</v>
          </cell>
          <cell r="B226">
            <v>0</v>
          </cell>
          <cell r="C226">
            <v>0</v>
          </cell>
          <cell r="D226">
            <v>0</v>
          </cell>
          <cell r="E226">
            <v>0</v>
          </cell>
          <cell r="F226" t="str">
            <v>Total A</v>
          </cell>
          <cell r="G226">
            <v>5000</v>
          </cell>
        </row>
        <row r="227">
          <cell r="A227">
            <v>0</v>
          </cell>
          <cell r="B227">
            <v>0</v>
          </cell>
          <cell r="C227" t="str">
            <v>B - MANO DE OBRA</v>
          </cell>
          <cell r="D227">
            <v>0</v>
          </cell>
          <cell r="E227">
            <v>0</v>
          </cell>
          <cell r="F227">
            <v>0</v>
          </cell>
          <cell r="G227">
            <v>0</v>
          </cell>
        </row>
        <row r="228">
          <cell r="A228" t="str">
            <v/>
          </cell>
          <cell r="B228">
            <v>0</v>
          </cell>
          <cell r="C228">
            <v>0</v>
          </cell>
          <cell r="D228" t="str">
            <v/>
          </cell>
          <cell r="E228">
            <v>0</v>
          </cell>
          <cell r="F228">
            <v>0</v>
          </cell>
          <cell r="G228">
            <v>0</v>
          </cell>
        </row>
        <row r="229">
          <cell r="A229" t="str">
            <v/>
          </cell>
          <cell r="B229">
            <v>0</v>
          </cell>
          <cell r="C229">
            <v>0</v>
          </cell>
          <cell r="D229" t="str">
            <v/>
          </cell>
          <cell r="E229">
            <v>0</v>
          </cell>
          <cell r="F229">
            <v>0</v>
          </cell>
          <cell r="G229">
            <v>0</v>
          </cell>
        </row>
        <row r="230">
          <cell r="A230" t="str">
            <v/>
          </cell>
          <cell r="B230">
            <v>0</v>
          </cell>
          <cell r="C230">
            <v>0</v>
          </cell>
          <cell r="D230" t="str">
            <v/>
          </cell>
          <cell r="E230">
            <v>0</v>
          </cell>
          <cell r="F230">
            <v>0</v>
          </cell>
          <cell r="G230">
            <v>0</v>
          </cell>
        </row>
        <row r="231">
          <cell r="A231" t="str">
            <v/>
          </cell>
          <cell r="B231">
            <v>0</v>
          </cell>
          <cell r="C231">
            <v>0</v>
          </cell>
          <cell r="D231" t="str">
            <v/>
          </cell>
          <cell r="E231">
            <v>0</v>
          </cell>
          <cell r="F231">
            <v>0</v>
          </cell>
          <cell r="G231">
            <v>0</v>
          </cell>
        </row>
        <row r="232">
          <cell r="A232" t="str">
            <v/>
          </cell>
          <cell r="B232">
            <v>0</v>
          </cell>
          <cell r="C232">
            <v>0</v>
          </cell>
          <cell r="D232" t="str">
            <v/>
          </cell>
          <cell r="E232">
            <v>0</v>
          </cell>
          <cell r="F232">
            <v>0</v>
          </cell>
          <cell r="G232">
            <v>0</v>
          </cell>
        </row>
        <row r="233">
          <cell r="A233" t="str">
            <v/>
          </cell>
          <cell r="B233">
            <v>0</v>
          </cell>
          <cell r="C233">
            <v>0</v>
          </cell>
          <cell r="D233" t="str">
            <v/>
          </cell>
          <cell r="E233">
            <v>0</v>
          </cell>
          <cell r="F233">
            <v>0</v>
          </cell>
          <cell r="G233">
            <v>0</v>
          </cell>
        </row>
        <row r="234">
          <cell r="A234" t="str">
            <v/>
          </cell>
          <cell r="B234">
            <v>0</v>
          </cell>
          <cell r="C234">
            <v>0</v>
          </cell>
          <cell r="D234" t="str">
            <v/>
          </cell>
          <cell r="E234">
            <v>0</v>
          </cell>
          <cell r="F234">
            <v>0</v>
          </cell>
          <cell r="G234">
            <v>0</v>
          </cell>
        </row>
        <row r="235">
          <cell r="A235" t="str">
            <v/>
          </cell>
          <cell r="B235">
            <v>0</v>
          </cell>
          <cell r="C235">
            <v>0</v>
          </cell>
          <cell r="D235" t="str">
            <v/>
          </cell>
          <cell r="E235">
            <v>0</v>
          </cell>
          <cell r="F235">
            <v>0</v>
          </cell>
          <cell r="G235">
            <v>0</v>
          </cell>
        </row>
        <row r="236">
          <cell r="A236">
            <v>0</v>
          </cell>
          <cell r="B236">
            <v>0</v>
          </cell>
          <cell r="C236">
            <v>0</v>
          </cell>
          <cell r="D236">
            <v>0</v>
          </cell>
          <cell r="E236">
            <v>0</v>
          </cell>
          <cell r="F236" t="str">
            <v>Total B</v>
          </cell>
          <cell r="G236">
            <v>0</v>
          </cell>
        </row>
        <row r="237">
          <cell r="A237">
            <v>0</v>
          </cell>
          <cell r="B237">
            <v>0</v>
          </cell>
          <cell r="C237" t="str">
            <v>C - EQUIPOS</v>
          </cell>
          <cell r="D237">
            <v>0</v>
          </cell>
          <cell r="E237">
            <v>0</v>
          </cell>
          <cell r="F237">
            <v>0</v>
          </cell>
          <cell r="G237">
            <v>0</v>
          </cell>
        </row>
        <row r="238">
          <cell r="A238" t="str">
            <v/>
          </cell>
          <cell r="B238" t="str">
            <v/>
          </cell>
          <cell r="C238">
            <v>0</v>
          </cell>
          <cell r="D238" t="str">
            <v/>
          </cell>
          <cell r="E238">
            <v>0</v>
          </cell>
          <cell r="F238">
            <v>0</v>
          </cell>
          <cell r="G238">
            <v>0</v>
          </cell>
        </row>
        <row r="239">
          <cell r="A239" t="str">
            <v/>
          </cell>
          <cell r="B239" t="str">
            <v/>
          </cell>
          <cell r="C239">
            <v>0</v>
          </cell>
          <cell r="D239" t="str">
            <v/>
          </cell>
          <cell r="E239">
            <v>0</v>
          </cell>
          <cell r="F239">
            <v>0</v>
          </cell>
          <cell r="G239">
            <v>0</v>
          </cell>
        </row>
        <row r="240">
          <cell r="A240" t="str">
            <v/>
          </cell>
          <cell r="B240" t="str">
            <v/>
          </cell>
          <cell r="C240">
            <v>0</v>
          </cell>
          <cell r="D240" t="str">
            <v/>
          </cell>
          <cell r="E240">
            <v>0</v>
          </cell>
          <cell r="F240">
            <v>0</v>
          </cell>
          <cell r="G240">
            <v>0</v>
          </cell>
        </row>
        <row r="241">
          <cell r="A241" t="str">
            <v/>
          </cell>
          <cell r="B241" t="str">
            <v/>
          </cell>
          <cell r="C241">
            <v>0</v>
          </cell>
          <cell r="D241" t="str">
            <v/>
          </cell>
          <cell r="E241">
            <v>0</v>
          </cell>
          <cell r="F241">
            <v>0</v>
          </cell>
          <cell r="G241">
            <v>0</v>
          </cell>
        </row>
        <row r="242">
          <cell r="A242" t="str">
            <v/>
          </cell>
          <cell r="B242" t="str">
            <v/>
          </cell>
          <cell r="C242">
            <v>0</v>
          </cell>
          <cell r="D242" t="str">
            <v/>
          </cell>
          <cell r="E242">
            <v>0</v>
          </cell>
          <cell r="F242">
            <v>0</v>
          </cell>
          <cell r="G242">
            <v>0</v>
          </cell>
        </row>
        <row r="243">
          <cell r="A243" t="str">
            <v/>
          </cell>
          <cell r="B243" t="str">
            <v/>
          </cell>
          <cell r="C243">
            <v>0</v>
          </cell>
          <cell r="D243" t="str">
            <v/>
          </cell>
          <cell r="E243">
            <v>0</v>
          </cell>
          <cell r="F243">
            <v>0</v>
          </cell>
          <cell r="G243">
            <v>0</v>
          </cell>
        </row>
        <row r="244">
          <cell r="A244" t="str">
            <v/>
          </cell>
          <cell r="B244" t="str">
            <v/>
          </cell>
          <cell r="C244">
            <v>0</v>
          </cell>
          <cell r="D244" t="str">
            <v/>
          </cell>
          <cell r="E244">
            <v>0</v>
          </cell>
          <cell r="F244">
            <v>0</v>
          </cell>
          <cell r="G244">
            <v>0</v>
          </cell>
        </row>
        <row r="245">
          <cell r="A245" t="str">
            <v/>
          </cell>
          <cell r="B245" t="str">
            <v/>
          </cell>
          <cell r="C245">
            <v>0</v>
          </cell>
          <cell r="D245" t="str">
            <v/>
          </cell>
          <cell r="E245">
            <v>0</v>
          </cell>
          <cell r="F245">
            <v>0</v>
          </cell>
          <cell r="G245">
            <v>0</v>
          </cell>
        </row>
        <row r="246">
          <cell r="A246" t="str">
            <v/>
          </cell>
          <cell r="B246" t="str">
            <v/>
          </cell>
          <cell r="C246">
            <v>0</v>
          </cell>
          <cell r="D246" t="str">
            <v/>
          </cell>
          <cell r="E246">
            <v>0</v>
          </cell>
          <cell r="F246">
            <v>0</v>
          </cell>
          <cell r="G246">
            <v>0</v>
          </cell>
        </row>
        <row r="247">
          <cell r="A247">
            <v>0</v>
          </cell>
          <cell r="B247">
            <v>0</v>
          </cell>
          <cell r="C247">
            <v>0</v>
          </cell>
          <cell r="D247">
            <v>0</v>
          </cell>
          <cell r="E247">
            <v>0</v>
          </cell>
          <cell r="F247" t="str">
            <v>Total C</v>
          </cell>
          <cell r="G247">
            <v>0</v>
          </cell>
        </row>
        <row r="248">
          <cell r="A248">
            <v>0</v>
          </cell>
          <cell r="B248">
            <v>0</v>
          </cell>
          <cell r="C248">
            <v>0</v>
          </cell>
          <cell r="D248">
            <v>0</v>
          </cell>
          <cell r="E248">
            <v>0</v>
          </cell>
          <cell r="F248">
            <v>0</v>
          </cell>
          <cell r="G248">
            <v>0</v>
          </cell>
        </row>
        <row r="249">
          <cell r="A249">
            <v>5</v>
          </cell>
          <cell r="B249" t="str">
            <v>CARPINTERIA</v>
          </cell>
          <cell r="C249">
            <v>0</v>
          </cell>
          <cell r="D249" t="str">
            <v>Costo  Neto</v>
          </cell>
          <cell r="E249">
            <v>0</v>
          </cell>
          <cell r="F249" t="str">
            <v>Total D=A+B+C</v>
          </cell>
          <cell r="G249">
            <v>5000</v>
          </cell>
        </row>
        <row r="251">
          <cell r="A251" t="str">
            <v>ANALISIS DE PRECIOS</v>
          </cell>
          <cell r="B251">
            <v>0</v>
          </cell>
          <cell r="C251">
            <v>0</v>
          </cell>
          <cell r="D251">
            <v>0</v>
          </cell>
          <cell r="E251">
            <v>0</v>
          </cell>
          <cell r="F251">
            <v>0</v>
          </cell>
          <cell r="G251">
            <v>0</v>
          </cell>
        </row>
        <row r="252">
          <cell r="A252" t="str">
            <v>COMITENTE:</v>
          </cell>
          <cell r="B252" t="str">
            <v>DIRECCIÓN PROVINCIAL DE VIALIDAD</v>
          </cell>
          <cell r="C252">
            <v>0</v>
          </cell>
          <cell r="D252">
            <v>0</v>
          </cell>
          <cell r="E252">
            <v>0</v>
          </cell>
          <cell r="F252">
            <v>0</v>
          </cell>
          <cell r="G252">
            <v>0</v>
          </cell>
        </row>
        <row r="253">
          <cell r="A253" t="str">
            <v>CONTRATISTA:</v>
          </cell>
          <cell r="B253" t="str">
            <v>GALVARINI</v>
          </cell>
          <cell r="C253">
            <v>0</v>
          </cell>
          <cell r="D253">
            <v>0</v>
          </cell>
          <cell r="E253">
            <v>0</v>
          </cell>
          <cell r="F253">
            <v>0</v>
          </cell>
          <cell r="G253">
            <v>0</v>
          </cell>
        </row>
        <row r="254">
          <cell r="A254" t="str">
            <v>OBRA:</v>
          </cell>
          <cell r="B254" t="str">
            <v>PLANILLA CAPACITACION</v>
          </cell>
          <cell r="C254">
            <v>0</v>
          </cell>
          <cell r="D254">
            <v>0</v>
          </cell>
          <cell r="E254">
            <v>0</v>
          </cell>
          <cell r="F254" t="str">
            <v>PRECIOS A:</v>
          </cell>
          <cell r="G254">
            <v>0</v>
          </cell>
        </row>
        <row r="255">
          <cell r="A255" t="str">
            <v>UBICACIÓN:</v>
          </cell>
          <cell r="B255" t="str">
            <v>CENTRO CIVICO</v>
          </cell>
          <cell r="C255">
            <v>0</v>
          </cell>
          <cell r="D255">
            <v>0</v>
          </cell>
          <cell r="E255">
            <v>0</v>
          </cell>
          <cell r="F255">
            <v>0</v>
          </cell>
          <cell r="G255">
            <v>0</v>
          </cell>
        </row>
        <row r="256">
          <cell r="A256" t="str">
            <v>RUBRO:</v>
          </cell>
          <cell r="B256" t="str">
            <v/>
          </cell>
          <cell r="C256" t="str">
            <v/>
          </cell>
          <cell r="D256">
            <v>0</v>
          </cell>
          <cell r="E256">
            <v>0</v>
          </cell>
          <cell r="F256">
            <v>0</v>
          </cell>
          <cell r="G256">
            <v>0</v>
          </cell>
        </row>
        <row r="257">
          <cell r="A257" t="str">
            <v>ITEM:</v>
          </cell>
          <cell r="B257">
            <v>6</v>
          </cell>
          <cell r="C257" t="str">
            <v>INSTALACION SANITARIA</v>
          </cell>
          <cell r="D257">
            <v>0</v>
          </cell>
          <cell r="E257">
            <v>0</v>
          </cell>
          <cell r="F257" t="str">
            <v>UNIDAD:</v>
          </cell>
          <cell r="G257" t="str">
            <v>GL</v>
          </cell>
        </row>
        <row r="258">
          <cell r="A258">
            <v>0</v>
          </cell>
          <cell r="B258">
            <v>0</v>
          </cell>
          <cell r="C258">
            <v>0</v>
          </cell>
          <cell r="D258">
            <v>0</v>
          </cell>
          <cell r="E258">
            <v>0</v>
          </cell>
          <cell r="F258">
            <v>0</v>
          </cell>
          <cell r="G258">
            <v>0</v>
          </cell>
        </row>
        <row r="259">
          <cell r="A259" t="str">
            <v>DATOS REDETERMINACION</v>
          </cell>
          <cell r="B259">
            <v>0</v>
          </cell>
          <cell r="C259" t="str">
            <v>DESIGNACION</v>
          </cell>
          <cell r="D259" t="str">
            <v>U</v>
          </cell>
          <cell r="E259" t="str">
            <v>Cantidad</v>
          </cell>
          <cell r="F259" t="str">
            <v>$ Unitarios</v>
          </cell>
          <cell r="G259" t="str">
            <v>$ Parcial</v>
          </cell>
        </row>
        <row r="260">
          <cell r="A260" t="str">
            <v>CÓDIGO</v>
          </cell>
          <cell r="B260" t="str">
            <v>DESCRIPCIÓN</v>
          </cell>
          <cell r="C260">
            <v>0</v>
          </cell>
          <cell r="D260">
            <v>0</v>
          </cell>
          <cell r="E260">
            <v>0</v>
          </cell>
          <cell r="F260">
            <v>0</v>
          </cell>
          <cell r="G260">
            <v>0</v>
          </cell>
        </row>
        <row r="261">
          <cell r="A261">
            <v>0</v>
          </cell>
          <cell r="B261">
            <v>0</v>
          </cell>
          <cell r="C261" t="str">
            <v>A - MATERIALES</v>
          </cell>
          <cell r="D261">
            <v>0</v>
          </cell>
          <cell r="E261">
            <v>0</v>
          </cell>
          <cell r="F261">
            <v>0</v>
          </cell>
          <cell r="G261">
            <v>0</v>
          </cell>
        </row>
        <row r="262">
          <cell r="A262" t="str">
            <v>INDEC-CM - 41242-11</v>
          </cell>
          <cell r="B262" t="str">
            <v>Acero aletado conformado, en barra</v>
          </cell>
          <cell r="C262" t="str">
            <v>MATERIALES VARIOS</v>
          </cell>
          <cell r="D262" t="str">
            <v>GL</v>
          </cell>
          <cell r="E262">
            <v>1</v>
          </cell>
          <cell r="F262">
            <v>6000</v>
          </cell>
          <cell r="G262">
            <v>6000</v>
          </cell>
        </row>
        <row r="263">
          <cell r="A263" t="str">
            <v/>
          </cell>
          <cell r="B263" t="str">
            <v/>
          </cell>
          <cell r="C263">
            <v>0</v>
          </cell>
          <cell r="D263" t="str">
            <v/>
          </cell>
          <cell r="E263">
            <v>0</v>
          </cell>
          <cell r="F263">
            <v>0</v>
          </cell>
          <cell r="G263">
            <v>0</v>
          </cell>
        </row>
        <row r="264">
          <cell r="A264" t="str">
            <v/>
          </cell>
          <cell r="B264" t="str">
            <v/>
          </cell>
          <cell r="C264">
            <v>0</v>
          </cell>
          <cell r="D264" t="str">
            <v/>
          </cell>
          <cell r="E264">
            <v>0</v>
          </cell>
          <cell r="F264">
            <v>0</v>
          </cell>
          <cell r="G264">
            <v>0</v>
          </cell>
        </row>
        <row r="265">
          <cell r="A265" t="str">
            <v/>
          </cell>
          <cell r="B265" t="str">
            <v/>
          </cell>
          <cell r="C265">
            <v>0</v>
          </cell>
          <cell r="D265" t="str">
            <v/>
          </cell>
          <cell r="E265">
            <v>0</v>
          </cell>
          <cell r="F265">
            <v>0</v>
          </cell>
          <cell r="G265">
            <v>0</v>
          </cell>
        </row>
        <row r="266">
          <cell r="A266" t="str">
            <v/>
          </cell>
          <cell r="B266" t="str">
            <v/>
          </cell>
          <cell r="C266">
            <v>0</v>
          </cell>
          <cell r="D266" t="str">
            <v/>
          </cell>
          <cell r="E266">
            <v>0</v>
          </cell>
          <cell r="F266">
            <v>0</v>
          </cell>
          <cell r="G266">
            <v>0</v>
          </cell>
        </row>
        <row r="267">
          <cell r="A267" t="str">
            <v/>
          </cell>
          <cell r="B267" t="str">
            <v/>
          </cell>
          <cell r="C267">
            <v>0</v>
          </cell>
          <cell r="D267" t="str">
            <v/>
          </cell>
          <cell r="E267">
            <v>0</v>
          </cell>
          <cell r="F267">
            <v>0</v>
          </cell>
          <cell r="G267">
            <v>0</v>
          </cell>
        </row>
        <row r="268">
          <cell r="A268" t="str">
            <v/>
          </cell>
          <cell r="B268" t="str">
            <v/>
          </cell>
          <cell r="C268">
            <v>0</v>
          </cell>
          <cell r="D268" t="str">
            <v/>
          </cell>
          <cell r="E268">
            <v>0</v>
          </cell>
          <cell r="F268">
            <v>0</v>
          </cell>
          <cell r="G268">
            <v>0</v>
          </cell>
        </row>
        <row r="269">
          <cell r="A269" t="str">
            <v/>
          </cell>
          <cell r="B269" t="str">
            <v/>
          </cell>
          <cell r="C269">
            <v>0</v>
          </cell>
          <cell r="D269" t="str">
            <v/>
          </cell>
          <cell r="E269">
            <v>0</v>
          </cell>
          <cell r="F269">
            <v>0</v>
          </cell>
          <cell r="G269">
            <v>0</v>
          </cell>
        </row>
        <row r="270">
          <cell r="A270" t="str">
            <v/>
          </cell>
          <cell r="B270" t="str">
            <v/>
          </cell>
          <cell r="C270">
            <v>0</v>
          </cell>
          <cell r="D270" t="str">
            <v/>
          </cell>
          <cell r="E270">
            <v>0</v>
          </cell>
          <cell r="F270">
            <v>0</v>
          </cell>
          <cell r="G270">
            <v>0</v>
          </cell>
        </row>
        <row r="271">
          <cell r="A271" t="str">
            <v/>
          </cell>
          <cell r="B271" t="str">
            <v/>
          </cell>
          <cell r="C271">
            <v>0</v>
          </cell>
          <cell r="D271" t="str">
            <v/>
          </cell>
          <cell r="E271">
            <v>0</v>
          </cell>
          <cell r="F271">
            <v>0</v>
          </cell>
          <cell r="G271">
            <v>0</v>
          </cell>
        </row>
        <row r="272">
          <cell r="A272" t="str">
            <v/>
          </cell>
          <cell r="B272" t="str">
            <v/>
          </cell>
          <cell r="C272">
            <v>0</v>
          </cell>
          <cell r="D272" t="str">
            <v/>
          </cell>
          <cell r="E272">
            <v>0</v>
          </cell>
          <cell r="F272">
            <v>0</v>
          </cell>
          <cell r="G272">
            <v>0</v>
          </cell>
        </row>
        <row r="273">
          <cell r="A273" t="str">
            <v/>
          </cell>
          <cell r="B273" t="str">
            <v/>
          </cell>
          <cell r="C273">
            <v>0</v>
          </cell>
          <cell r="D273" t="str">
            <v/>
          </cell>
          <cell r="E273">
            <v>0</v>
          </cell>
          <cell r="F273">
            <v>0</v>
          </cell>
          <cell r="G273">
            <v>0</v>
          </cell>
        </row>
        <row r="274">
          <cell r="A274" t="str">
            <v/>
          </cell>
          <cell r="B274" t="str">
            <v/>
          </cell>
          <cell r="C274">
            <v>0</v>
          </cell>
          <cell r="D274" t="str">
            <v/>
          </cell>
          <cell r="E274">
            <v>0</v>
          </cell>
          <cell r="F274">
            <v>0</v>
          </cell>
          <cell r="G274">
            <v>0</v>
          </cell>
        </row>
        <row r="275">
          <cell r="A275" t="str">
            <v/>
          </cell>
          <cell r="B275" t="str">
            <v/>
          </cell>
          <cell r="C275">
            <v>0</v>
          </cell>
          <cell r="D275" t="str">
            <v/>
          </cell>
          <cell r="E275">
            <v>0</v>
          </cell>
          <cell r="F275">
            <v>0</v>
          </cell>
          <cell r="G275">
            <v>0</v>
          </cell>
        </row>
        <row r="276">
          <cell r="A276">
            <v>0</v>
          </cell>
          <cell r="B276">
            <v>0</v>
          </cell>
          <cell r="C276">
            <v>0</v>
          </cell>
          <cell r="D276">
            <v>0</v>
          </cell>
          <cell r="E276">
            <v>0</v>
          </cell>
          <cell r="F276" t="str">
            <v>Total A</v>
          </cell>
          <cell r="G276">
            <v>6000</v>
          </cell>
        </row>
        <row r="277">
          <cell r="A277">
            <v>0</v>
          </cell>
          <cell r="B277">
            <v>0</v>
          </cell>
          <cell r="C277" t="str">
            <v>B - MANO DE OBRA</v>
          </cell>
          <cell r="D277">
            <v>0</v>
          </cell>
          <cell r="E277">
            <v>0</v>
          </cell>
          <cell r="F277">
            <v>0</v>
          </cell>
          <cell r="G277">
            <v>0</v>
          </cell>
        </row>
        <row r="278">
          <cell r="A278" t="str">
            <v/>
          </cell>
          <cell r="B278">
            <v>0</v>
          </cell>
          <cell r="C278">
            <v>0</v>
          </cell>
          <cell r="D278" t="str">
            <v/>
          </cell>
          <cell r="E278">
            <v>0</v>
          </cell>
          <cell r="F278">
            <v>0</v>
          </cell>
          <cell r="G278">
            <v>0</v>
          </cell>
        </row>
        <row r="279">
          <cell r="A279" t="str">
            <v/>
          </cell>
          <cell r="B279">
            <v>0</v>
          </cell>
          <cell r="C279">
            <v>0</v>
          </cell>
          <cell r="D279" t="str">
            <v/>
          </cell>
          <cell r="E279">
            <v>0</v>
          </cell>
          <cell r="F279">
            <v>0</v>
          </cell>
          <cell r="G279">
            <v>0</v>
          </cell>
        </row>
        <row r="280">
          <cell r="A280" t="str">
            <v/>
          </cell>
          <cell r="B280">
            <v>0</v>
          </cell>
          <cell r="C280">
            <v>0</v>
          </cell>
          <cell r="D280" t="str">
            <v/>
          </cell>
          <cell r="E280">
            <v>0</v>
          </cell>
          <cell r="F280">
            <v>0</v>
          </cell>
          <cell r="G280">
            <v>0</v>
          </cell>
        </row>
        <row r="281">
          <cell r="A281" t="str">
            <v/>
          </cell>
          <cell r="B281">
            <v>0</v>
          </cell>
          <cell r="C281">
            <v>0</v>
          </cell>
          <cell r="D281" t="str">
            <v/>
          </cell>
          <cell r="E281">
            <v>0</v>
          </cell>
          <cell r="F281">
            <v>0</v>
          </cell>
          <cell r="G281">
            <v>0</v>
          </cell>
        </row>
        <row r="282">
          <cell r="A282" t="str">
            <v/>
          </cell>
          <cell r="B282">
            <v>0</v>
          </cell>
          <cell r="C282">
            <v>0</v>
          </cell>
          <cell r="D282" t="str">
            <v/>
          </cell>
          <cell r="E282">
            <v>0</v>
          </cell>
          <cell r="F282">
            <v>0</v>
          </cell>
          <cell r="G282">
            <v>0</v>
          </cell>
        </row>
        <row r="283">
          <cell r="A283" t="str">
            <v/>
          </cell>
          <cell r="B283">
            <v>0</v>
          </cell>
          <cell r="C283">
            <v>0</v>
          </cell>
          <cell r="D283" t="str">
            <v/>
          </cell>
          <cell r="E283">
            <v>0</v>
          </cell>
          <cell r="F283">
            <v>0</v>
          </cell>
          <cell r="G283">
            <v>0</v>
          </cell>
        </row>
        <row r="284">
          <cell r="A284" t="str">
            <v/>
          </cell>
          <cell r="B284">
            <v>0</v>
          </cell>
          <cell r="C284">
            <v>0</v>
          </cell>
          <cell r="D284" t="str">
            <v/>
          </cell>
          <cell r="E284">
            <v>0</v>
          </cell>
          <cell r="F284">
            <v>0</v>
          </cell>
          <cell r="G284">
            <v>0</v>
          </cell>
        </row>
        <row r="285">
          <cell r="A285" t="str">
            <v/>
          </cell>
          <cell r="B285">
            <v>0</v>
          </cell>
          <cell r="C285">
            <v>0</v>
          </cell>
          <cell r="D285" t="str">
            <v/>
          </cell>
          <cell r="E285">
            <v>0</v>
          </cell>
          <cell r="F285">
            <v>0</v>
          </cell>
          <cell r="G285">
            <v>0</v>
          </cell>
        </row>
        <row r="286">
          <cell r="A286">
            <v>0</v>
          </cell>
          <cell r="B286">
            <v>0</v>
          </cell>
          <cell r="C286">
            <v>0</v>
          </cell>
          <cell r="D286">
            <v>0</v>
          </cell>
          <cell r="E286">
            <v>0</v>
          </cell>
          <cell r="F286" t="str">
            <v>Total B</v>
          </cell>
          <cell r="G286">
            <v>0</v>
          </cell>
        </row>
        <row r="287">
          <cell r="A287">
            <v>0</v>
          </cell>
          <cell r="B287">
            <v>0</v>
          </cell>
          <cell r="C287" t="str">
            <v>C - EQUIPOS</v>
          </cell>
          <cell r="D287">
            <v>0</v>
          </cell>
          <cell r="E287">
            <v>0</v>
          </cell>
          <cell r="F287">
            <v>0</v>
          </cell>
          <cell r="G287">
            <v>0</v>
          </cell>
        </row>
        <row r="288">
          <cell r="A288" t="str">
            <v/>
          </cell>
          <cell r="B288" t="str">
            <v/>
          </cell>
          <cell r="C288">
            <v>0</v>
          </cell>
          <cell r="D288" t="str">
            <v/>
          </cell>
          <cell r="E288">
            <v>0</v>
          </cell>
          <cell r="F288">
            <v>0</v>
          </cell>
          <cell r="G288">
            <v>0</v>
          </cell>
        </row>
        <row r="289">
          <cell r="A289" t="str">
            <v/>
          </cell>
          <cell r="B289" t="str">
            <v/>
          </cell>
          <cell r="C289">
            <v>0</v>
          </cell>
          <cell r="D289" t="str">
            <v/>
          </cell>
          <cell r="E289">
            <v>0</v>
          </cell>
          <cell r="F289">
            <v>0</v>
          </cell>
          <cell r="G289">
            <v>0</v>
          </cell>
        </row>
        <row r="290">
          <cell r="A290" t="str">
            <v/>
          </cell>
          <cell r="B290" t="str">
            <v/>
          </cell>
          <cell r="C290">
            <v>0</v>
          </cell>
          <cell r="D290" t="str">
            <v/>
          </cell>
          <cell r="E290">
            <v>0</v>
          </cell>
          <cell r="F290">
            <v>0</v>
          </cell>
          <cell r="G290">
            <v>0</v>
          </cell>
        </row>
        <row r="291">
          <cell r="A291" t="str">
            <v/>
          </cell>
          <cell r="B291" t="str">
            <v/>
          </cell>
          <cell r="C291">
            <v>0</v>
          </cell>
          <cell r="D291" t="str">
            <v/>
          </cell>
          <cell r="E291">
            <v>0</v>
          </cell>
          <cell r="F291">
            <v>0</v>
          </cell>
          <cell r="G291">
            <v>0</v>
          </cell>
        </row>
        <row r="292">
          <cell r="A292" t="str">
            <v/>
          </cell>
          <cell r="B292" t="str">
            <v/>
          </cell>
          <cell r="C292">
            <v>0</v>
          </cell>
          <cell r="D292" t="str">
            <v/>
          </cell>
          <cell r="E292">
            <v>0</v>
          </cell>
          <cell r="F292">
            <v>0</v>
          </cell>
          <cell r="G292">
            <v>0</v>
          </cell>
        </row>
        <row r="293">
          <cell r="A293" t="str">
            <v/>
          </cell>
          <cell r="B293" t="str">
            <v/>
          </cell>
          <cell r="C293">
            <v>0</v>
          </cell>
          <cell r="D293" t="str">
            <v/>
          </cell>
          <cell r="E293">
            <v>0</v>
          </cell>
          <cell r="F293">
            <v>0</v>
          </cell>
          <cell r="G293">
            <v>0</v>
          </cell>
        </row>
        <row r="294">
          <cell r="A294" t="str">
            <v/>
          </cell>
          <cell r="B294" t="str">
            <v/>
          </cell>
          <cell r="C294">
            <v>0</v>
          </cell>
          <cell r="D294" t="str">
            <v/>
          </cell>
          <cell r="E294">
            <v>0</v>
          </cell>
          <cell r="F294">
            <v>0</v>
          </cell>
          <cell r="G294">
            <v>0</v>
          </cell>
        </row>
        <row r="295">
          <cell r="A295" t="str">
            <v/>
          </cell>
          <cell r="B295" t="str">
            <v/>
          </cell>
          <cell r="C295">
            <v>0</v>
          </cell>
          <cell r="D295" t="str">
            <v/>
          </cell>
          <cell r="E295">
            <v>0</v>
          </cell>
          <cell r="F295">
            <v>0</v>
          </cell>
          <cell r="G295">
            <v>0</v>
          </cell>
        </row>
        <row r="296">
          <cell r="A296" t="str">
            <v/>
          </cell>
          <cell r="B296" t="str">
            <v/>
          </cell>
          <cell r="C296">
            <v>0</v>
          </cell>
          <cell r="D296" t="str">
            <v/>
          </cell>
          <cell r="E296">
            <v>0</v>
          </cell>
          <cell r="F296">
            <v>0</v>
          </cell>
          <cell r="G296">
            <v>0</v>
          </cell>
        </row>
        <row r="297">
          <cell r="A297">
            <v>0</v>
          </cell>
          <cell r="B297">
            <v>0</v>
          </cell>
          <cell r="C297">
            <v>0</v>
          </cell>
          <cell r="D297">
            <v>0</v>
          </cell>
          <cell r="E297">
            <v>0</v>
          </cell>
          <cell r="F297" t="str">
            <v>Total C</v>
          </cell>
          <cell r="G297">
            <v>0</v>
          </cell>
        </row>
        <row r="298">
          <cell r="A298">
            <v>0</v>
          </cell>
          <cell r="B298">
            <v>0</v>
          </cell>
          <cell r="C298">
            <v>0</v>
          </cell>
          <cell r="D298">
            <v>0</v>
          </cell>
          <cell r="E298">
            <v>0</v>
          </cell>
          <cell r="F298">
            <v>0</v>
          </cell>
          <cell r="G298">
            <v>0</v>
          </cell>
        </row>
        <row r="299">
          <cell r="A299">
            <v>6</v>
          </cell>
          <cell r="B299" t="str">
            <v>INSTALACION SANITARIA</v>
          </cell>
          <cell r="C299">
            <v>0</v>
          </cell>
          <cell r="D299" t="str">
            <v>Costo  Neto</v>
          </cell>
          <cell r="E299">
            <v>0</v>
          </cell>
          <cell r="F299" t="str">
            <v>Total D=A+B+C</v>
          </cell>
          <cell r="G299">
            <v>6000</v>
          </cell>
        </row>
        <row r="301">
          <cell r="A301" t="str">
            <v>ANALISIS DE PRECIOS</v>
          </cell>
          <cell r="B301">
            <v>0</v>
          </cell>
          <cell r="C301">
            <v>0</v>
          </cell>
          <cell r="D301">
            <v>0</v>
          </cell>
          <cell r="E301">
            <v>0</v>
          </cell>
          <cell r="F301">
            <v>0</v>
          </cell>
          <cell r="G301">
            <v>0</v>
          </cell>
        </row>
        <row r="302">
          <cell r="A302" t="str">
            <v>COMITENTE:</v>
          </cell>
          <cell r="B302" t="str">
            <v>DIRECCIÓN PROVINCIAL DE VIALIDAD</v>
          </cell>
          <cell r="C302">
            <v>0</v>
          </cell>
          <cell r="D302">
            <v>0</v>
          </cell>
          <cell r="E302">
            <v>0</v>
          </cell>
          <cell r="F302">
            <v>0</v>
          </cell>
          <cell r="G302">
            <v>0</v>
          </cell>
        </row>
        <row r="303">
          <cell r="A303" t="str">
            <v>CONTRATISTA:</v>
          </cell>
          <cell r="B303" t="str">
            <v>GALVARINI</v>
          </cell>
          <cell r="C303">
            <v>0</v>
          </cell>
          <cell r="D303">
            <v>0</v>
          </cell>
          <cell r="E303">
            <v>0</v>
          </cell>
          <cell r="F303">
            <v>0</v>
          </cell>
          <cell r="G303">
            <v>0</v>
          </cell>
        </row>
        <row r="304">
          <cell r="A304" t="str">
            <v>OBRA:</v>
          </cell>
          <cell r="B304" t="str">
            <v>PLANILLA CAPACITACION</v>
          </cell>
          <cell r="C304">
            <v>0</v>
          </cell>
          <cell r="D304">
            <v>0</v>
          </cell>
          <cell r="E304">
            <v>0</v>
          </cell>
          <cell r="F304" t="str">
            <v>PRECIOS A:</v>
          </cell>
          <cell r="G304">
            <v>0</v>
          </cell>
        </row>
        <row r="305">
          <cell r="A305" t="str">
            <v>UBICACIÓN:</v>
          </cell>
          <cell r="B305" t="str">
            <v>CENTRO CIVICO</v>
          </cell>
          <cell r="C305">
            <v>0</v>
          </cell>
          <cell r="D305">
            <v>0</v>
          </cell>
          <cell r="E305">
            <v>0</v>
          </cell>
          <cell r="F305">
            <v>0</v>
          </cell>
          <cell r="G305">
            <v>0</v>
          </cell>
        </row>
        <row r="306">
          <cell r="A306" t="str">
            <v>RUBRO:</v>
          </cell>
          <cell r="B306" t="str">
            <v/>
          </cell>
          <cell r="C306" t="str">
            <v/>
          </cell>
          <cell r="D306">
            <v>0</v>
          </cell>
          <cell r="E306">
            <v>0</v>
          </cell>
          <cell r="F306">
            <v>0</v>
          </cell>
          <cell r="G306">
            <v>0</v>
          </cell>
        </row>
        <row r="307">
          <cell r="A307" t="str">
            <v>ITEM:</v>
          </cell>
          <cell r="B307">
            <v>7</v>
          </cell>
          <cell r="C307" t="str">
            <v>INTALACION GAS</v>
          </cell>
          <cell r="D307">
            <v>0</v>
          </cell>
          <cell r="E307">
            <v>0</v>
          </cell>
          <cell r="F307" t="str">
            <v>UNIDAD:</v>
          </cell>
          <cell r="G307" t="str">
            <v>GL</v>
          </cell>
        </row>
        <row r="308">
          <cell r="A308">
            <v>0</v>
          </cell>
          <cell r="B308">
            <v>0</v>
          </cell>
          <cell r="C308">
            <v>0</v>
          </cell>
          <cell r="D308">
            <v>0</v>
          </cell>
          <cell r="E308">
            <v>0</v>
          </cell>
          <cell r="F308">
            <v>0</v>
          </cell>
          <cell r="G308">
            <v>0</v>
          </cell>
        </row>
        <row r="309">
          <cell r="A309" t="str">
            <v>DATOS REDETERMINACION</v>
          </cell>
          <cell r="B309">
            <v>0</v>
          </cell>
          <cell r="C309" t="str">
            <v>DESIGNACION</v>
          </cell>
          <cell r="D309" t="str">
            <v>U</v>
          </cell>
          <cell r="E309" t="str">
            <v>Cantidad</v>
          </cell>
          <cell r="F309" t="str">
            <v>$ Unitarios</v>
          </cell>
          <cell r="G309" t="str">
            <v>$ Parcial</v>
          </cell>
        </row>
        <row r="310">
          <cell r="A310" t="str">
            <v>CÓDIGO</v>
          </cell>
          <cell r="B310" t="str">
            <v>DESCRIPCIÓN</v>
          </cell>
          <cell r="C310">
            <v>0</v>
          </cell>
          <cell r="D310">
            <v>0</v>
          </cell>
          <cell r="E310">
            <v>0</v>
          </cell>
          <cell r="F310">
            <v>0</v>
          </cell>
          <cell r="G310">
            <v>0</v>
          </cell>
        </row>
        <row r="311">
          <cell r="A311">
            <v>0</v>
          </cell>
          <cell r="B311">
            <v>0</v>
          </cell>
          <cell r="C311" t="str">
            <v>A - MATERIALES</v>
          </cell>
          <cell r="D311">
            <v>0</v>
          </cell>
          <cell r="E311">
            <v>0</v>
          </cell>
          <cell r="F311">
            <v>0</v>
          </cell>
          <cell r="G311">
            <v>0</v>
          </cell>
        </row>
        <row r="312">
          <cell r="A312" t="str">
            <v>INDEC-CM - 41242-11</v>
          </cell>
          <cell r="B312" t="str">
            <v>Acero aletado conformado, en barra</v>
          </cell>
          <cell r="C312" t="str">
            <v>MATERIALES VARIOS</v>
          </cell>
          <cell r="D312" t="str">
            <v>GL</v>
          </cell>
          <cell r="E312">
            <v>1</v>
          </cell>
          <cell r="F312">
            <v>7000</v>
          </cell>
          <cell r="G312">
            <v>7000</v>
          </cell>
        </row>
        <row r="313">
          <cell r="A313" t="str">
            <v/>
          </cell>
          <cell r="B313" t="str">
            <v/>
          </cell>
          <cell r="C313">
            <v>0</v>
          </cell>
          <cell r="D313" t="str">
            <v/>
          </cell>
          <cell r="E313">
            <v>0</v>
          </cell>
          <cell r="F313">
            <v>0</v>
          </cell>
          <cell r="G313">
            <v>0</v>
          </cell>
        </row>
        <row r="314">
          <cell r="A314" t="str">
            <v/>
          </cell>
          <cell r="B314" t="str">
            <v/>
          </cell>
          <cell r="C314">
            <v>0</v>
          </cell>
          <cell r="D314" t="str">
            <v/>
          </cell>
          <cell r="E314">
            <v>0</v>
          </cell>
          <cell r="F314">
            <v>0</v>
          </cell>
          <cell r="G314">
            <v>0</v>
          </cell>
        </row>
        <row r="315">
          <cell r="A315" t="str">
            <v/>
          </cell>
          <cell r="B315" t="str">
            <v/>
          </cell>
          <cell r="C315">
            <v>0</v>
          </cell>
          <cell r="D315" t="str">
            <v/>
          </cell>
          <cell r="E315">
            <v>0</v>
          </cell>
          <cell r="F315">
            <v>0</v>
          </cell>
          <cell r="G315">
            <v>0</v>
          </cell>
        </row>
        <row r="316">
          <cell r="A316" t="str">
            <v/>
          </cell>
          <cell r="B316" t="str">
            <v/>
          </cell>
          <cell r="C316">
            <v>0</v>
          </cell>
          <cell r="D316" t="str">
            <v/>
          </cell>
          <cell r="E316">
            <v>0</v>
          </cell>
          <cell r="F316">
            <v>0</v>
          </cell>
          <cell r="G316">
            <v>0</v>
          </cell>
        </row>
        <row r="317">
          <cell r="A317" t="str">
            <v/>
          </cell>
          <cell r="B317" t="str">
            <v/>
          </cell>
          <cell r="C317">
            <v>0</v>
          </cell>
          <cell r="D317" t="str">
            <v/>
          </cell>
          <cell r="E317">
            <v>0</v>
          </cell>
          <cell r="F317">
            <v>0</v>
          </cell>
          <cell r="G317">
            <v>0</v>
          </cell>
        </row>
        <row r="318">
          <cell r="A318" t="str">
            <v/>
          </cell>
          <cell r="B318" t="str">
            <v/>
          </cell>
          <cell r="C318">
            <v>0</v>
          </cell>
          <cell r="D318" t="str">
            <v/>
          </cell>
          <cell r="E318">
            <v>0</v>
          </cell>
          <cell r="F318">
            <v>0</v>
          </cell>
          <cell r="G318">
            <v>0</v>
          </cell>
        </row>
        <row r="319">
          <cell r="A319" t="str">
            <v/>
          </cell>
          <cell r="B319" t="str">
            <v/>
          </cell>
          <cell r="C319">
            <v>0</v>
          </cell>
          <cell r="D319" t="str">
            <v/>
          </cell>
          <cell r="E319">
            <v>0</v>
          </cell>
          <cell r="F319">
            <v>0</v>
          </cell>
          <cell r="G319">
            <v>0</v>
          </cell>
        </row>
        <row r="320">
          <cell r="A320" t="str">
            <v/>
          </cell>
          <cell r="B320" t="str">
            <v/>
          </cell>
          <cell r="C320">
            <v>0</v>
          </cell>
          <cell r="D320" t="str">
            <v/>
          </cell>
          <cell r="E320">
            <v>0</v>
          </cell>
          <cell r="F320">
            <v>0</v>
          </cell>
          <cell r="G320">
            <v>0</v>
          </cell>
        </row>
        <row r="321">
          <cell r="A321" t="str">
            <v/>
          </cell>
          <cell r="B321" t="str">
            <v/>
          </cell>
          <cell r="C321">
            <v>0</v>
          </cell>
          <cell r="D321" t="str">
            <v/>
          </cell>
          <cell r="E321">
            <v>0</v>
          </cell>
          <cell r="F321">
            <v>0</v>
          </cell>
          <cell r="G321">
            <v>0</v>
          </cell>
        </row>
        <row r="322">
          <cell r="A322" t="str">
            <v/>
          </cell>
          <cell r="B322" t="str">
            <v/>
          </cell>
          <cell r="C322">
            <v>0</v>
          </cell>
          <cell r="D322" t="str">
            <v/>
          </cell>
          <cell r="E322">
            <v>0</v>
          </cell>
          <cell r="F322">
            <v>0</v>
          </cell>
          <cell r="G322">
            <v>0</v>
          </cell>
        </row>
        <row r="323">
          <cell r="A323" t="str">
            <v/>
          </cell>
          <cell r="B323" t="str">
            <v/>
          </cell>
          <cell r="C323">
            <v>0</v>
          </cell>
          <cell r="D323" t="str">
            <v/>
          </cell>
          <cell r="E323">
            <v>0</v>
          </cell>
          <cell r="F323">
            <v>0</v>
          </cell>
          <cell r="G323">
            <v>0</v>
          </cell>
        </row>
        <row r="324">
          <cell r="A324" t="str">
            <v/>
          </cell>
          <cell r="B324" t="str">
            <v/>
          </cell>
          <cell r="C324">
            <v>0</v>
          </cell>
          <cell r="D324" t="str">
            <v/>
          </cell>
          <cell r="E324">
            <v>0</v>
          </cell>
          <cell r="F324">
            <v>0</v>
          </cell>
          <cell r="G324">
            <v>0</v>
          </cell>
        </row>
        <row r="325">
          <cell r="A325" t="str">
            <v/>
          </cell>
          <cell r="B325" t="str">
            <v/>
          </cell>
          <cell r="C325">
            <v>0</v>
          </cell>
          <cell r="D325" t="str">
            <v/>
          </cell>
          <cell r="E325">
            <v>0</v>
          </cell>
          <cell r="F325">
            <v>0</v>
          </cell>
          <cell r="G325">
            <v>0</v>
          </cell>
        </row>
        <row r="326">
          <cell r="A326">
            <v>0</v>
          </cell>
          <cell r="B326">
            <v>0</v>
          </cell>
          <cell r="C326">
            <v>0</v>
          </cell>
          <cell r="D326">
            <v>0</v>
          </cell>
          <cell r="E326">
            <v>0</v>
          </cell>
          <cell r="F326" t="str">
            <v>Total A</v>
          </cell>
          <cell r="G326">
            <v>7000</v>
          </cell>
        </row>
        <row r="327">
          <cell r="A327">
            <v>0</v>
          </cell>
          <cell r="B327">
            <v>0</v>
          </cell>
          <cell r="C327" t="str">
            <v>B - MANO DE OBRA</v>
          </cell>
          <cell r="D327">
            <v>0</v>
          </cell>
          <cell r="E327">
            <v>0</v>
          </cell>
          <cell r="F327">
            <v>0</v>
          </cell>
          <cell r="G327">
            <v>0</v>
          </cell>
        </row>
        <row r="328">
          <cell r="A328" t="str">
            <v/>
          </cell>
          <cell r="B328">
            <v>0</v>
          </cell>
          <cell r="C328">
            <v>0</v>
          </cell>
          <cell r="D328" t="str">
            <v/>
          </cell>
          <cell r="E328">
            <v>0</v>
          </cell>
          <cell r="F328">
            <v>0</v>
          </cell>
          <cell r="G328">
            <v>0</v>
          </cell>
        </row>
        <row r="329">
          <cell r="A329" t="str">
            <v/>
          </cell>
          <cell r="B329">
            <v>0</v>
          </cell>
          <cell r="C329">
            <v>0</v>
          </cell>
          <cell r="D329" t="str">
            <v/>
          </cell>
          <cell r="E329">
            <v>0</v>
          </cell>
          <cell r="F329">
            <v>0</v>
          </cell>
          <cell r="G329">
            <v>0</v>
          </cell>
        </row>
        <row r="330">
          <cell r="A330" t="str">
            <v/>
          </cell>
          <cell r="B330">
            <v>0</v>
          </cell>
          <cell r="C330">
            <v>0</v>
          </cell>
          <cell r="D330" t="str">
            <v/>
          </cell>
          <cell r="E330">
            <v>0</v>
          </cell>
          <cell r="F330">
            <v>0</v>
          </cell>
          <cell r="G330">
            <v>0</v>
          </cell>
        </row>
        <row r="331">
          <cell r="A331" t="str">
            <v/>
          </cell>
          <cell r="B331">
            <v>0</v>
          </cell>
          <cell r="C331">
            <v>0</v>
          </cell>
          <cell r="D331" t="str">
            <v/>
          </cell>
          <cell r="E331">
            <v>0</v>
          </cell>
          <cell r="F331">
            <v>0</v>
          </cell>
          <cell r="G331">
            <v>0</v>
          </cell>
        </row>
        <row r="332">
          <cell r="A332" t="str">
            <v/>
          </cell>
          <cell r="B332">
            <v>0</v>
          </cell>
          <cell r="C332">
            <v>0</v>
          </cell>
          <cell r="D332" t="str">
            <v/>
          </cell>
          <cell r="E332">
            <v>0</v>
          </cell>
          <cell r="F332">
            <v>0</v>
          </cell>
          <cell r="G332">
            <v>0</v>
          </cell>
        </row>
        <row r="333">
          <cell r="A333" t="str">
            <v/>
          </cell>
          <cell r="B333">
            <v>0</v>
          </cell>
          <cell r="C333">
            <v>0</v>
          </cell>
          <cell r="D333" t="str">
            <v/>
          </cell>
          <cell r="E333">
            <v>0</v>
          </cell>
          <cell r="F333">
            <v>0</v>
          </cell>
          <cell r="G333">
            <v>0</v>
          </cell>
        </row>
        <row r="334">
          <cell r="A334" t="str">
            <v/>
          </cell>
          <cell r="B334">
            <v>0</v>
          </cell>
          <cell r="C334">
            <v>0</v>
          </cell>
          <cell r="D334" t="str">
            <v/>
          </cell>
          <cell r="E334">
            <v>0</v>
          </cell>
          <cell r="F334">
            <v>0</v>
          </cell>
          <cell r="G334">
            <v>0</v>
          </cell>
        </row>
        <row r="335">
          <cell r="A335" t="str">
            <v/>
          </cell>
          <cell r="B335">
            <v>0</v>
          </cell>
          <cell r="C335">
            <v>0</v>
          </cell>
          <cell r="D335" t="str">
            <v/>
          </cell>
          <cell r="E335">
            <v>0</v>
          </cell>
          <cell r="F335">
            <v>0</v>
          </cell>
          <cell r="G335">
            <v>0</v>
          </cell>
        </row>
        <row r="336">
          <cell r="A336">
            <v>0</v>
          </cell>
          <cell r="B336">
            <v>0</v>
          </cell>
          <cell r="C336">
            <v>0</v>
          </cell>
          <cell r="D336">
            <v>0</v>
          </cell>
          <cell r="E336">
            <v>0</v>
          </cell>
          <cell r="F336" t="str">
            <v>Total B</v>
          </cell>
          <cell r="G336">
            <v>0</v>
          </cell>
        </row>
        <row r="337">
          <cell r="A337">
            <v>0</v>
          </cell>
          <cell r="B337">
            <v>0</v>
          </cell>
          <cell r="C337" t="str">
            <v>C - EQUIPOS</v>
          </cell>
          <cell r="D337">
            <v>0</v>
          </cell>
          <cell r="E337">
            <v>0</v>
          </cell>
          <cell r="F337">
            <v>0</v>
          </cell>
          <cell r="G337">
            <v>0</v>
          </cell>
        </row>
        <row r="338">
          <cell r="A338" t="str">
            <v/>
          </cell>
          <cell r="B338" t="str">
            <v/>
          </cell>
          <cell r="C338">
            <v>0</v>
          </cell>
          <cell r="D338" t="str">
            <v/>
          </cell>
          <cell r="E338">
            <v>0</v>
          </cell>
          <cell r="F338">
            <v>0</v>
          </cell>
          <cell r="G338">
            <v>0</v>
          </cell>
        </row>
        <row r="339">
          <cell r="A339" t="str">
            <v/>
          </cell>
          <cell r="B339" t="str">
            <v/>
          </cell>
          <cell r="C339">
            <v>0</v>
          </cell>
          <cell r="D339" t="str">
            <v/>
          </cell>
          <cell r="E339">
            <v>0</v>
          </cell>
          <cell r="F339">
            <v>0</v>
          </cell>
          <cell r="G339">
            <v>0</v>
          </cell>
        </row>
        <row r="340">
          <cell r="A340" t="str">
            <v/>
          </cell>
          <cell r="B340" t="str">
            <v/>
          </cell>
          <cell r="C340">
            <v>0</v>
          </cell>
          <cell r="D340" t="str">
            <v/>
          </cell>
          <cell r="E340">
            <v>0</v>
          </cell>
          <cell r="F340">
            <v>0</v>
          </cell>
          <cell r="G340">
            <v>0</v>
          </cell>
        </row>
        <row r="341">
          <cell r="A341" t="str">
            <v/>
          </cell>
          <cell r="B341" t="str">
            <v/>
          </cell>
          <cell r="C341">
            <v>0</v>
          </cell>
          <cell r="D341" t="str">
            <v/>
          </cell>
          <cell r="E341">
            <v>0</v>
          </cell>
          <cell r="F341">
            <v>0</v>
          </cell>
          <cell r="G341">
            <v>0</v>
          </cell>
        </row>
        <row r="342">
          <cell r="A342" t="str">
            <v/>
          </cell>
          <cell r="B342" t="str">
            <v/>
          </cell>
          <cell r="C342">
            <v>0</v>
          </cell>
          <cell r="D342" t="str">
            <v/>
          </cell>
          <cell r="E342">
            <v>0</v>
          </cell>
          <cell r="F342">
            <v>0</v>
          </cell>
          <cell r="G342">
            <v>0</v>
          </cell>
        </row>
        <row r="343">
          <cell r="A343" t="str">
            <v/>
          </cell>
          <cell r="B343" t="str">
            <v/>
          </cell>
          <cell r="C343">
            <v>0</v>
          </cell>
          <cell r="D343" t="str">
            <v/>
          </cell>
          <cell r="E343">
            <v>0</v>
          </cell>
          <cell r="F343">
            <v>0</v>
          </cell>
          <cell r="G343">
            <v>0</v>
          </cell>
        </row>
        <row r="344">
          <cell r="A344" t="str">
            <v/>
          </cell>
          <cell r="B344" t="str">
            <v/>
          </cell>
          <cell r="C344">
            <v>0</v>
          </cell>
          <cell r="D344" t="str">
            <v/>
          </cell>
          <cell r="E344">
            <v>0</v>
          </cell>
          <cell r="F344">
            <v>0</v>
          </cell>
          <cell r="G344">
            <v>0</v>
          </cell>
        </row>
        <row r="345">
          <cell r="A345" t="str">
            <v/>
          </cell>
          <cell r="B345" t="str">
            <v/>
          </cell>
          <cell r="C345">
            <v>0</v>
          </cell>
          <cell r="D345" t="str">
            <v/>
          </cell>
          <cell r="E345">
            <v>0</v>
          </cell>
          <cell r="F345">
            <v>0</v>
          </cell>
          <cell r="G345">
            <v>0</v>
          </cell>
        </row>
        <row r="346">
          <cell r="A346" t="str">
            <v/>
          </cell>
          <cell r="B346" t="str">
            <v/>
          </cell>
          <cell r="C346">
            <v>0</v>
          </cell>
          <cell r="D346" t="str">
            <v/>
          </cell>
          <cell r="E346">
            <v>0</v>
          </cell>
          <cell r="F346">
            <v>0</v>
          </cell>
          <cell r="G346">
            <v>0</v>
          </cell>
        </row>
        <row r="347">
          <cell r="A347">
            <v>0</v>
          </cell>
          <cell r="B347">
            <v>0</v>
          </cell>
          <cell r="C347">
            <v>0</v>
          </cell>
          <cell r="D347">
            <v>0</v>
          </cell>
          <cell r="E347">
            <v>0</v>
          </cell>
          <cell r="F347" t="str">
            <v>Total C</v>
          </cell>
          <cell r="G347">
            <v>0</v>
          </cell>
        </row>
        <row r="348">
          <cell r="A348">
            <v>0</v>
          </cell>
          <cell r="B348">
            <v>0</v>
          </cell>
          <cell r="C348">
            <v>0</v>
          </cell>
          <cell r="D348">
            <v>0</v>
          </cell>
          <cell r="E348">
            <v>0</v>
          </cell>
          <cell r="F348">
            <v>0</v>
          </cell>
          <cell r="G348">
            <v>0</v>
          </cell>
        </row>
        <row r="349">
          <cell r="A349">
            <v>7</v>
          </cell>
          <cell r="B349" t="str">
            <v>INTALACION GAS</v>
          </cell>
          <cell r="C349">
            <v>0</v>
          </cell>
          <cell r="D349" t="str">
            <v>Costo  Neto</v>
          </cell>
          <cell r="E349">
            <v>0</v>
          </cell>
          <cell r="F349" t="str">
            <v>Total D=A+B+C</v>
          </cell>
          <cell r="G349">
            <v>7000</v>
          </cell>
        </row>
      </sheetData>
      <sheetData sheetId="5"/>
      <sheetData sheetId="6"/>
      <sheetData sheetId="7"/>
      <sheetData sheetId="8"/>
      <sheetData sheetId="9"/>
      <sheetData sheetId="10"/>
      <sheetData sheetId="11">
        <row r="75">
          <cell r="C75">
            <v>0</v>
          </cell>
        </row>
      </sheetData>
      <sheetData sheetId="12">
        <row r="1">
          <cell r="A1" t="str">
            <v>LISTADO DE INSUMOS - MANO DE OBRA, MATERIALES Y EQUIPOS - PARA LA OBRA</v>
          </cell>
        </row>
        <row r="3">
          <cell r="A3" t="str">
            <v>DENOMINACIÓN INSUMO</v>
          </cell>
          <cell r="B3" t="str">
            <v>UN.</v>
          </cell>
          <cell r="C3" t="str">
            <v>PRECIO SIN IVA</v>
          </cell>
          <cell r="D3" t="str">
            <v>CODIGO</v>
          </cell>
          <cell r="E3" t="str">
            <v>DESCRIPCION</v>
          </cell>
        </row>
        <row r="4">
          <cell r="A4" t="str">
            <v>MATERIALES VARIOS</v>
          </cell>
          <cell r="B4" t="str">
            <v>GL</v>
          </cell>
          <cell r="C4">
            <v>0</v>
          </cell>
          <cell r="D4" t="str">
            <v>INDEC-CM - 41242-11</v>
          </cell>
          <cell r="E4" t="str">
            <v>Acero aletado conformado, en barra</v>
          </cell>
        </row>
        <row r="5">
          <cell r="A5" t="str">
            <v>MANO DE OBRA</v>
          </cell>
          <cell r="B5">
            <v>0</v>
          </cell>
          <cell r="C5">
            <v>0</v>
          </cell>
          <cell r="D5" t="str">
            <v>IIEE-SJ - 214</v>
          </cell>
          <cell r="E5" t="str">
            <v>Asfaltos</v>
          </cell>
        </row>
        <row r="6">
          <cell r="A6">
            <v>0</v>
          </cell>
          <cell r="B6">
            <v>0</v>
          </cell>
          <cell r="C6">
            <v>0</v>
          </cell>
          <cell r="D6" t="str">
            <v>IIEE-SJ - 212001</v>
          </cell>
          <cell r="E6" t="str">
            <v>Gas Oil</v>
          </cell>
        </row>
        <row r="7">
          <cell r="A7">
            <v>0</v>
          </cell>
          <cell r="B7">
            <v>0</v>
          </cell>
          <cell r="C7">
            <v>0</v>
          </cell>
          <cell r="D7" t="str">
            <v>IIEE-SJ - 102000</v>
          </cell>
          <cell r="E7" t="str">
            <v xml:space="preserve">Oficial </v>
          </cell>
        </row>
        <row r="8">
          <cell r="A8">
            <v>0</v>
          </cell>
          <cell r="B8">
            <v>0</v>
          </cell>
          <cell r="C8">
            <v>0</v>
          </cell>
          <cell r="D8">
            <v>0</v>
          </cell>
          <cell r="E8" t="str">
            <v/>
          </cell>
        </row>
        <row r="9">
          <cell r="A9">
            <v>0</v>
          </cell>
          <cell r="B9">
            <v>0</v>
          </cell>
          <cell r="C9">
            <v>0</v>
          </cell>
          <cell r="D9">
            <v>0</v>
          </cell>
          <cell r="E9" t="str">
            <v/>
          </cell>
        </row>
        <row r="10">
          <cell r="A10">
            <v>0</v>
          </cell>
          <cell r="B10">
            <v>0</v>
          </cell>
          <cell r="C10">
            <v>0</v>
          </cell>
          <cell r="D10">
            <v>0</v>
          </cell>
          <cell r="E10" t="str">
            <v/>
          </cell>
        </row>
        <row r="11">
          <cell r="A11">
            <v>0</v>
          </cell>
          <cell r="B11">
            <v>0</v>
          </cell>
          <cell r="C11">
            <v>0</v>
          </cell>
          <cell r="D11">
            <v>0</v>
          </cell>
          <cell r="E11" t="str">
            <v/>
          </cell>
        </row>
        <row r="12">
          <cell r="A12">
            <v>0</v>
          </cell>
          <cell r="B12">
            <v>0</v>
          </cell>
          <cell r="C12">
            <v>0</v>
          </cell>
          <cell r="D12">
            <v>0</v>
          </cell>
          <cell r="E12" t="str">
            <v/>
          </cell>
        </row>
        <row r="13">
          <cell r="A13">
            <v>0</v>
          </cell>
          <cell r="B13">
            <v>0</v>
          </cell>
          <cell r="C13">
            <v>0</v>
          </cell>
          <cell r="D13">
            <v>0</v>
          </cell>
          <cell r="E13" t="str">
            <v/>
          </cell>
        </row>
        <row r="14">
          <cell r="A14">
            <v>0</v>
          </cell>
          <cell r="B14">
            <v>0</v>
          </cell>
          <cell r="C14">
            <v>0</v>
          </cell>
          <cell r="D14">
            <v>0</v>
          </cell>
          <cell r="E14" t="str">
            <v/>
          </cell>
        </row>
        <row r="15">
          <cell r="A15">
            <v>0</v>
          </cell>
          <cell r="B15">
            <v>0</v>
          </cell>
          <cell r="C15">
            <v>0</v>
          </cell>
          <cell r="D15">
            <v>0</v>
          </cell>
          <cell r="E15" t="str">
            <v/>
          </cell>
        </row>
        <row r="16">
          <cell r="A16">
            <v>0</v>
          </cell>
          <cell r="B16">
            <v>0</v>
          </cell>
          <cell r="C16">
            <v>0</v>
          </cell>
          <cell r="D16">
            <v>0</v>
          </cell>
          <cell r="E16" t="str">
            <v/>
          </cell>
        </row>
        <row r="17">
          <cell r="A17">
            <v>0</v>
          </cell>
          <cell r="B17">
            <v>0</v>
          </cell>
          <cell r="C17">
            <v>0</v>
          </cell>
          <cell r="D17">
            <v>0</v>
          </cell>
          <cell r="E17" t="str">
            <v/>
          </cell>
        </row>
        <row r="18">
          <cell r="A18">
            <v>0</v>
          </cell>
          <cell r="B18">
            <v>0</v>
          </cell>
          <cell r="C18">
            <v>0</v>
          </cell>
          <cell r="D18">
            <v>0</v>
          </cell>
          <cell r="E18" t="str">
            <v/>
          </cell>
        </row>
        <row r="19">
          <cell r="A19">
            <v>0</v>
          </cell>
          <cell r="B19">
            <v>0</v>
          </cell>
          <cell r="C19">
            <v>0</v>
          </cell>
          <cell r="D19">
            <v>0</v>
          </cell>
          <cell r="E19" t="str">
            <v/>
          </cell>
        </row>
        <row r="20">
          <cell r="A20">
            <v>0</v>
          </cell>
          <cell r="B20">
            <v>0</v>
          </cell>
          <cell r="C20">
            <v>0</v>
          </cell>
          <cell r="D20">
            <v>0</v>
          </cell>
          <cell r="E20" t="str">
            <v/>
          </cell>
        </row>
        <row r="21">
          <cell r="A21">
            <v>0</v>
          </cell>
          <cell r="B21">
            <v>0</v>
          </cell>
          <cell r="C21">
            <v>0</v>
          </cell>
          <cell r="D21">
            <v>0</v>
          </cell>
          <cell r="E21" t="str">
            <v/>
          </cell>
        </row>
        <row r="22">
          <cell r="A22">
            <v>0</v>
          </cell>
          <cell r="B22">
            <v>0</v>
          </cell>
          <cell r="C22">
            <v>0</v>
          </cell>
          <cell r="D22">
            <v>0</v>
          </cell>
          <cell r="E22" t="str">
            <v/>
          </cell>
        </row>
        <row r="23">
          <cell r="A23">
            <v>0</v>
          </cell>
          <cell r="B23">
            <v>0</v>
          </cell>
          <cell r="C23">
            <v>0</v>
          </cell>
          <cell r="D23">
            <v>0</v>
          </cell>
          <cell r="E23" t="str">
            <v/>
          </cell>
        </row>
        <row r="24">
          <cell r="A24">
            <v>0</v>
          </cell>
          <cell r="B24">
            <v>0</v>
          </cell>
          <cell r="C24">
            <v>0</v>
          </cell>
          <cell r="D24">
            <v>0</v>
          </cell>
          <cell r="E24" t="str">
            <v/>
          </cell>
        </row>
        <row r="25">
          <cell r="A25">
            <v>0</v>
          </cell>
          <cell r="B25">
            <v>0</v>
          </cell>
          <cell r="C25">
            <v>0</v>
          </cell>
          <cell r="D25">
            <v>0</v>
          </cell>
          <cell r="E25" t="str">
            <v/>
          </cell>
        </row>
        <row r="26">
          <cell r="A26">
            <v>0</v>
          </cell>
          <cell r="B26">
            <v>0</v>
          </cell>
          <cell r="C26">
            <v>0</v>
          </cell>
          <cell r="D26">
            <v>0</v>
          </cell>
          <cell r="E26" t="str">
            <v/>
          </cell>
        </row>
        <row r="27">
          <cell r="A27">
            <v>0</v>
          </cell>
          <cell r="B27">
            <v>0</v>
          </cell>
          <cell r="C27">
            <v>0</v>
          </cell>
          <cell r="D27">
            <v>0</v>
          </cell>
          <cell r="E27" t="str">
            <v/>
          </cell>
        </row>
        <row r="28">
          <cell r="A28">
            <v>0</v>
          </cell>
          <cell r="B28">
            <v>0</v>
          </cell>
          <cell r="C28">
            <v>0</v>
          </cell>
          <cell r="D28">
            <v>0</v>
          </cell>
          <cell r="E28" t="str">
            <v/>
          </cell>
        </row>
        <row r="29">
          <cell r="A29">
            <v>0</v>
          </cell>
          <cell r="B29">
            <v>0</v>
          </cell>
          <cell r="C29">
            <v>0</v>
          </cell>
          <cell r="D29">
            <v>0</v>
          </cell>
          <cell r="E29" t="str">
            <v/>
          </cell>
        </row>
        <row r="30">
          <cell r="A30">
            <v>0</v>
          </cell>
          <cell r="B30">
            <v>0</v>
          </cell>
          <cell r="C30">
            <v>0</v>
          </cell>
          <cell r="D30">
            <v>0</v>
          </cell>
          <cell r="E30">
            <v>0</v>
          </cell>
        </row>
        <row r="31">
          <cell r="A31">
            <v>0</v>
          </cell>
          <cell r="B31">
            <v>0</v>
          </cell>
          <cell r="C31">
            <v>0</v>
          </cell>
          <cell r="D31">
            <v>0</v>
          </cell>
          <cell r="E31">
            <v>0</v>
          </cell>
        </row>
        <row r="32">
          <cell r="A32">
            <v>0</v>
          </cell>
          <cell r="B32">
            <v>0</v>
          </cell>
          <cell r="C32">
            <v>0</v>
          </cell>
          <cell r="D32">
            <v>0</v>
          </cell>
          <cell r="E32">
            <v>0</v>
          </cell>
        </row>
        <row r="33">
          <cell r="A33">
            <v>0</v>
          </cell>
          <cell r="B33">
            <v>0</v>
          </cell>
          <cell r="C33">
            <v>0</v>
          </cell>
          <cell r="D33">
            <v>0</v>
          </cell>
          <cell r="E33">
            <v>0</v>
          </cell>
        </row>
        <row r="34">
          <cell r="A34">
            <v>0</v>
          </cell>
          <cell r="B34">
            <v>0</v>
          </cell>
          <cell r="C34">
            <v>0</v>
          </cell>
          <cell r="D34">
            <v>0</v>
          </cell>
          <cell r="E34">
            <v>0</v>
          </cell>
        </row>
        <row r="35">
          <cell r="A35">
            <v>0</v>
          </cell>
          <cell r="B35">
            <v>0</v>
          </cell>
          <cell r="C35">
            <v>0</v>
          </cell>
          <cell r="D35">
            <v>0</v>
          </cell>
          <cell r="E35">
            <v>0</v>
          </cell>
        </row>
        <row r="36">
          <cell r="A36">
            <v>0</v>
          </cell>
          <cell r="B36">
            <v>0</v>
          </cell>
          <cell r="C36">
            <v>0</v>
          </cell>
          <cell r="D36">
            <v>0</v>
          </cell>
          <cell r="E36">
            <v>0</v>
          </cell>
        </row>
        <row r="37">
          <cell r="A37">
            <v>0</v>
          </cell>
          <cell r="B37">
            <v>0</v>
          </cell>
          <cell r="C37">
            <v>0</v>
          </cell>
          <cell r="D37">
            <v>0</v>
          </cell>
          <cell r="E37">
            <v>0</v>
          </cell>
        </row>
        <row r="38">
          <cell r="A38">
            <v>0</v>
          </cell>
          <cell r="B38">
            <v>0</v>
          </cell>
          <cell r="C38">
            <v>0</v>
          </cell>
          <cell r="D38">
            <v>0</v>
          </cell>
          <cell r="E38">
            <v>0</v>
          </cell>
        </row>
        <row r="39">
          <cell r="A39">
            <v>0</v>
          </cell>
          <cell r="B39">
            <v>0</v>
          </cell>
          <cell r="C39">
            <v>0</v>
          </cell>
          <cell r="D39">
            <v>0</v>
          </cell>
          <cell r="E39">
            <v>0</v>
          </cell>
        </row>
        <row r="40">
          <cell r="A40">
            <v>0</v>
          </cell>
          <cell r="B40">
            <v>0</v>
          </cell>
          <cell r="C40">
            <v>0</v>
          </cell>
          <cell r="D40">
            <v>0</v>
          </cell>
          <cell r="E40">
            <v>0</v>
          </cell>
        </row>
        <row r="41">
          <cell r="A41">
            <v>0</v>
          </cell>
          <cell r="B41">
            <v>0</v>
          </cell>
          <cell r="C41">
            <v>0</v>
          </cell>
          <cell r="D41">
            <v>0</v>
          </cell>
          <cell r="E41">
            <v>0</v>
          </cell>
        </row>
        <row r="42">
          <cell r="A42">
            <v>0</v>
          </cell>
          <cell r="B42">
            <v>0</v>
          </cell>
          <cell r="C42">
            <v>0</v>
          </cell>
          <cell r="D42">
            <v>0</v>
          </cell>
          <cell r="E42">
            <v>0</v>
          </cell>
        </row>
        <row r="43">
          <cell r="A43">
            <v>0</v>
          </cell>
          <cell r="B43">
            <v>0</v>
          </cell>
          <cell r="C43">
            <v>0</v>
          </cell>
          <cell r="D43">
            <v>0</v>
          </cell>
          <cell r="E43">
            <v>0</v>
          </cell>
        </row>
        <row r="44">
          <cell r="A44">
            <v>0</v>
          </cell>
          <cell r="B44">
            <v>0</v>
          </cell>
          <cell r="C44">
            <v>0</v>
          </cell>
          <cell r="D44">
            <v>0</v>
          </cell>
          <cell r="E44">
            <v>0</v>
          </cell>
        </row>
        <row r="45">
          <cell r="A45">
            <v>0</v>
          </cell>
          <cell r="B45">
            <v>0</v>
          </cell>
          <cell r="C45">
            <v>0</v>
          </cell>
          <cell r="D45">
            <v>0</v>
          </cell>
          <cell r="E45">
            <v>0</v>
          </cell>
        </row>
        <row r="46">
          <cell r="A46">
            <v>0</v>
          </cell>
          <cell r="B46">
            <v>0</v>
          </cell>
          <cell r="C46">
            <v>0</v>
          </cell>
          <cell r="D46">
            <v>0</v>
          </cell>
          <cell r="E46">
            <v>0</v>
          </cell>
        </row>
        <row r="47">
          <cell r="A47">
            <v>0</v>
          </cell>
          <cell r="B47">
            <v>0</v>
          </cell>
          <cell r="C47">
            <v>0</v>
          </cell>
          <cell r="D47">
            <v>0</v>
          </cell>
          <cell r="E47">
            <v>0</v>
          </cell>
        </row>
        <row r="48">
          <cell r="A48">
            <v>0</v>
          </cell>
          <cell r="B48">
            <v>0</v>
          </cell>
          <cell r="C48">
            <v>0</v>
          </cell>
          <cell r="D48">
            <v>0</v>
          </cell>
          <cell r="E48">
            <v>0</v>
          </cell>
        </row>
        <row r="49">
          <cell r="A49">
            <v>0</v>
          </cell>
          <cell r="B49">
            <v>0</v>
          </cell>
          <cell r="C49">
            <v>0</v>
          </cell>
          <cell r="D49">
            <v>0</v>
          </cell>
          <cell r="E49">
            <v>0</v>
          </cell>
        </row>
        <row r="50">
          <cell r="A50">
            <v>0</v>
          </cell>
          <cell r="B50">
            <v>0</v>
          </cell>
          <cell r="C50">
            <v>0</v>
          </cell>
          <cell r="D50">
            <v>0</v>
          </cell>
          <cell r="E50">
            <v>0</v>
          </cell>
        </row>
        <row r="51">
          <cell r="A51">
            <v>0</v>
          </cell>
          <cell r="B51">
            <v>0</v>
          </cell>
          <cell r="C51">
            <v>0</v>
          </cell>
          <cell r="D51">
            <v>0</v>
          </cell>
          <cell r="E51">
            <v>0</v>
          </cell>
        </row>
        <row r="52">
          <cell r="A52">
            <v>0</v>
          </cell>
          <cell r="B52">
            <v>0</v>
          </cell>
          <cell r="C52">
            <v>0</v>
          </cell>
          <cell r="D52">
            <v>0</v>
          </cell>
          <cell r="E52">
            <v>0</v>
          </cell>
        </row>
        <row r="53">
          <cell r="A53">
            <v>0</v>
          </cell>
          <cell r="B53">
            <v>0</v>
          </cell>
          <cell r="C53">
            <v>0</v>
          </cell>
          <cell r="D53">
            <v>0</v>
          </cell>
          <cell r="E53">
            <v>0</v>
          </cell>
        </row>
        <row r="54">
          <cell r="A54">
            <v>0</v>
          </cell>
          <cell r="B54">
            <v>0</v>
          </cell>
          <cell r="C54">
            <v>0</v>
          </cell>
          <cell r="D54">
            <v>0</v>
          </cell>
          <cell r="E54">
            <v>0</v>
          </cell>
        </row>
        <row r="55">
          <cell r="A55">
            <v>0</v>
          </cell>
          <cell r="B55">
            <v>0</v>
          </cell>
          <cell r="C55">
            <v>0</v>
          </cell>
          <cell r="D55">
            <v>0</v>
          </cell>
          <cell r="E55">
            <v>0</v>
          </cell>
        </row>
        <row r="56">
          <cell r="A56">
            <v>0</v>
          </cell>
          <cell r="B56">
            <v>0</v>
          </cell>
          <cell r="C56">
            <v>0</v>
          </cell>
          <cell r="D56">
            <v>0</v>
          </cell>
          <cell r="E56">
            <v>0</v>
          </cell>
        </row>
        <row r="57">
          <cell r="A57">
            <v>0</v>
          </cell>
          <cell r="B57">
            <v>0</v>
          </cell>
          <cell r="C57">
            <v>0</v>
          </cell>
          <cell r="D57">
            <v>0</v>
          </cell>
          <cell r="E57">
            <v>0</v>
          </cell>
        </row>
        <row r="58">
          <cell r="A58">
            <v>0</v>
          </cell>
          <cell r="B58">
            <v>0</v>
          </cell>
          <cell r="C58">
            <v>0</v>
          </cell>
          <cell r="D58">
            <v>0</v>
          </cell>
          <cell r="E58">
            <v>0</v>
          </cell>
        </row>
        <row r="59">
          <cell r="A59">
            <v>0</v>
          </cell>
          <cell r="B59">
            <v>0</v>
          </cell>
          <cell r="C59">
            <v>0</v>
          </cell>
          <cell r="D59">
            <v>0</v>
          </cell>
          <cell r="E59">
            <v>0</v>
          </cell>
        </row>
        <row r="60">
          <cell r="A60">
            <v>0</v>
          </cell>
          <cell r="B60">
            <v>0</v>
          </cell>
          <cell r="C60">
            <v>0</v>
          </cell>
          <cell r="D60">
            <v>0</v>
          </cell>
          <cell r="E60">
            <v>0</v>
          </cell>
        </row>
        <row r="61">
          <cell r="A61">
            <v>0</v>
          </cell>
          <cell r="B61">
            <v>0</v>
          </cell>
          <cell r="C61">
            <v>0</v>
          </cell>
          <cell r="D61">
            <v>0</v>
          </cell>
          <cell r="E61">
            <v>0</v>
          </cell>
        </row>
        <row r="62">
          <cell r="A62">
            <v>0</v>
          </cell>
          <cell r="B62">
            <v>0</v>
          </cell>
          <cell r="C62">
            <v>0</v>
          </cell>
          <cell r="D62">
            <v>0</v>
          </cell>
          <cell r="E62">
            <v>0</v>
          </cell>
        </row>
        <row r="63">
          <cell r="A63">
            <v>0</v>
          </cell>
          <cell r="B63">
            <v>0</v>
          </cell>
          <cell r="C63">
            <v>0</v>
          </cell>
          <cell r="D63">
            <v>0</v>
          </cell>
          <cell r="E63">
            <v>0</v>
          </cell>
        </row>
        <row r="64">
          <cell r="A64">
            <v>0</v>
          </cell>
          <cell r="B64">
            <v>0</v>
          </cell>
          <cell r="C64">
            <v>0</v>
          </cell>
          <cell r="D64">
            <v>0</v>
          </cell>
          <cell r="E64">
            <v>0</v>
          </cell>
        </row>
        <row r="65">
          <cell r="A65">
            <v>0</v>
          </cell>
          <cell r="B65">
            <v>0</v>
          </cell>
          <cell r="C65">
            <v>0</v>
          </cell>
          <cell r="D65">
            <v>0</v>
          </cell>
          <cell r="E65">
            <v>0</v>
          </cell>
        </row>
        <row r="66">
          <cell r="A66">
            <v>0</v>
          </cell>
          <cell r="B66">
            <v>0</v>
          </cell>
          <cell r="C66">
            <v>0</v>
          </cell>
          <cell r="D66">
            <v>0</v>
          </cell>
          <cell r="E66">
            <v>0</v>
          </cell>
        </row>
        <row r="67">
          <cell r="A67">
            <v>0</v>
          </cell>
          <cell r="B67">
            <v>0</v>
          </cell>
          <cell r="C67">
            <v>0</v>
          </cell>
          <cell r="D67">
            <v>0</v>
          </cell>
          <cell r="E67">
            <v>0</v>
          </cell>
        </row>
        <row r="68">
          <cell r="A68">
            <v>0</v>
          </cell>
          <cell r="B68">
            <v>0</v>
          </cell>
          <cell r="C68">
            <v>0</v>
          </cell>
          <cell r="D68">
            <v>0</v>
          </cell>
          <cell r="E68">
            <v>0</v>
          </cell>
        </row>
        <row r="69">
          <cell r="A69">
            <v>0</v>
          </cell>
          <cell r="B69">
            <v>0</v>
          </cell>
          <cell r="C69">
            <v>0</v>
          </cell>
          <cell r="D69">
            <v>0</v>
          </cell>
          <cell r="E69">
            <v>0</v>
          </cell>
        </row>
        <row r="70">
          <cell r="A70">
            <v>0</v>
          </cell>
          <cell r="B70">
            <v>0</v>
          </cell>
          <cell r="C70">
            <v>0</v>
          </cell>
          <cell r="D70">
            <v>0</v>
          </cell>
          <cell r="E70">
            <v>0</v>
          </cell>
        </row>
        <row r="71">
          <cell r="A71">
            <v>0</v>
          </cell>
          <cell r="B71">
            <v>0</v>
          </cell>
          <cell r="C71">
            <v>0</v>
          </cell>
          <cell r="D71">
            <v>0</v>
          </cell>
          <cell r="E71">
            <v>0</v>
          </cell>
        </row>
        <row r="72">
          <cell r="A72">
            <v>0</v>
          </cell>
          <cell r="B72">
            <v>0</v>
          </cell>
          <cell r="C72">
            <v>0</v>
          </cell>
          <cell r="D72">
            <v>0</v>
          </cell>
          <cell r="E72">
            <v>0</v>
          </cell>
        </row>
        <row r="73">
          <cell r="A73">
            <v>0</v>
          </cell>
          <cell r="B73">
            <v>0</v>
          </cell>
          <cell r="C73">
            <v>0</v>
          </cell>
          <cell r="D73">
            <v>0</v>
          </cell>
          <cell r="E73">
            <v>0</v>
          </cell>
        </row>
        <row r="74">
          <cell r="A74">
            <v>0</v>
          </cell>
          <cell r="B74">
            <v>0</v>
          </cell>
          <cell r="C74">
            <v>0</v>
          </cell>
          <cell r="D74">
            <v>0</v>
          </cell>
          <cell r="E74">
            <v>0</v>
          </cell>
        </row>
        <row r="75">
          <cell r="A75">
            <v>0</v>
          </cell>
          <cell r="B75">
            <v>0</v>
          </cell>
          <cell r="C75">
            <v>0</v>
          </cell>
          <cell r="D75">
            <v>0</v>
          </cell>
          <cell r="E75">
            <v>0</v>
          </cell>
        </row>
        <row r="76">
          <cell r="A76">
            <v>0</v>
          </cell>
          <cell r="B76">
            <v>0</v>
          </cell>
          <cell r="C76">
            <v>0</v>
          </cell>
          <cell r="D76">
            <v>0</v>
          </cell>
          <cell r="E76">
            <v>0</v>
          </cell>
        </row>
        <row r="77">
          <cell r="A77">
            <v>0</v>
          </cell>
          <cell r="B77">
            <v>0</v>
          </cell>
          <cell r="C77">
            <v>0</v>
          </cell>
          <cell r="D77">
            <v>0</v>
          </cell>
          <cell r="E77">
            <v>0</v>
          </cell>
        </row>
        <row r="78">
          <cell r="A78">
            <v>0</v>
          </cell>
          <cell r="B78">
            <v>0</v>
          </cell>
          <cell r="C78">
            <v>0</v>
          </cell>
          <cell r="D78">
            <v>0</v>
          </cell>
          <cell r="E78">
            <v>0</v>
          </cell>
        </row>
        <row r="79">
          <cell r="A79">
            <v>0</v>
          </cell>
          <cell r="B79">
            <v>0</v>
          </cell>
          <cell r="C79">
            <v>0</v>
          </cell>
          <cell r="D79">
            <v>0</v>
          </cell>
          <cell r="E79">
            <v>0</v>
          </cell>
        </row>
        <row r="80">
          <cell r="A80">
            <v>0</v>
          </cell>
          <cell r="B80">
            <v>0</v>
          </cell>
          <cell r="C80">
            <v>0</v>
          </cell>
          <cell r="D80">
            <v>0</v>
          </cell>
          <cell r="E80">
            <v>0</v>
          </cell>
        </row>
        <row r="81">
          <cell r="A81">
            <v>0</v>
          </cell>
          <cell r="B81">
            <v>0</v>
          </cell>
          <cell r="C81">
            <v>0</v>
          </cell>
          <cell r="D81">
            <v>0</v>
          </cell>
          <cell r="E81">
            <v>0</v>
          </cell>
        </row>
        <row r="82">
          <cell r="A82">
            <v>0</v>
          </cell>
          <cell r="B82">
            <v>0</v>
          </cell>
          <cell r="C82">
            <v>0</v>
          </cell>
          <cell r="D82">
            <v>0</v>
          </cell>
          <cell r="E82">
            <v>0</v>
          </cell>
        </row>
        <row r="83">
          <cell r="A83">
            <v>0</v>
          </cell>
          <cell r="B83">
            <v>0</v>
          </cell>
          <cell r="C83">
            <v>0</v>
          </cell>
          <cell r="D83">
            <v>0</v>
          </cell>
          <cell r="E83">
            <v>0</v>
          </cell>
        </row>
        <row r="84">
          <cell r="A84">
            <v>0</v>
          </cell>
          <cell r="B84">
            <v>0</v>
          </cell>
          <cell r="C84">
            <v>0</v>
          </cell>
          <cell r="D84">
            <v>0</v>
          </cell>
          <cell r="E84">
            <v>0</v>
          </cell>
        </row>
        <row r="85">
          <cell r="A85">
            <v>0</v>
          </cell>
          <cell r="B85">
            <v>0</v>
          </cell>
          <cell r="C85">
            <v>0</v>
          </cell>
          <cell r="D85">
            <v>0</v>
          </cell>
          <cell r="E85">
            <v>0</v>
          </cell>
        </row>
        <row r="86">
          <cell r="A86">
            <v>0</v>
          </cell>
          <cell r="B86">
            <v>0</v>
          </cell>
          <cell r="C86">
            <v>0</v>
          </cell>
          <cell r="D86">
            <v>0</v>
          </cell>
          <cell r="E86">
            <v>0</v>
          </cell>
        </row>
        <row r="87">
          <cell r="A87">
            <v>0</v>
          </cell>
          <cell r="B87">
            <v>0</v>
          </cell>
          <cell r="C87">
            <v>0</v>
          </cell>
          <cell r="D87">
            <v>0</v>
          </cell>
          <cell r="E87">
            <v>0</v>
          </cell>
        </row>
        <row r="88">
          <cell r="A88">
            <v>0</v>
          </cell>
          <cell r="B88">
            <v>0</v>
          </cell>
          <cell r="C88">
            <v>0</v>
          </cell>
          <cell r="D88">
            <v>0</v>
          </cell>
          <cell r="E88">
            <v>0</v>
          </cell>
        </row>
        <row r="89">
          <cell r="A89">
            <v>0</v>
          </cell>
          <cell r="B89">
            <v>0</v>
          </cell>
          <cell r="C89">
            <v>0</v>
          </cell>
          <cell r="D89">
            <v>0</v>
          </cell>
          <cell r="E89">
            <v>0</v>
          </cell>
        </row>
        <row r="90">
          <cell r="A90">
            <v>0</v>
          </cell>
          <cell r="B90">
            <v>0</v>
          </cell>
          <cell r="C90">
            <v>0</v>
          </cell>
          <cell r="D90">
            <v>0</v>
          </cell>
          <cell r="E90">
            <v>0</v>
          </cell>
        </row>
        <row r="91">
          <cell r="A91">
            <v>0</v>
          </cell>
          <cell r="B91">
            <v>0</v>
          </cell>
          <cell r="C91">
            <v>0</v>
          </cell>
          <cell r="D91">
            <v>0</v>
          </cell>
          <cell r="E91">
            <v>0</v>
          </cell>
        </row>
        <row r="92">
          <cell r="A92">
            <v>0</v>
          </cell>
          <cell r="B92">
            <v>0</v>
          </cell>
          <cell r="C92">
            <v>0</v>
          </cell>
          <cell r="D92">
            <v>0</v>
          </cell>
          <cell r="E92">
            <v>0</v>
          </cell>
        </row>
        <row r="93">
          <cell r="A93">
            <v>0</v>
          </cell>
          <cell r="B93">
            <v>0</v>
          </cell>
          <cell r="C93">
            <v>0</v>
          </cell>
          <cell r="D93">
            <v>0</v>
          </cell>
          <cell r="E93">
            <v>0</v>
          </cell>
        </row>
        <row r="94">
          <cell r="A94">
            <v>0</v>
          </cell>
          <cell r="B94">
            <v>0</v>
          </cell>
          <cell r="C94">
            <v>0</v>
          </cell>
          <cell r="D94">
            <v>0</v>
          </cell>
          <cell r="E94">
            <v>0</v>
          </cell>
        </row>
        <row r="95">
          <cell r="A95">
            <v>0</v>
          </cell>
          <cell r="B95">
            <v>0</v>
          </cell>
          <cell r="C95">
            <v>0</v>
          </cell>
          <cell r="D95">
            <v>0</v>
          </cell>
          <cell r="E95">
            <v>0</v>
          </cell>
        </row>
        <row r="96">
          <cell r="A96">
            <v>0</v>
          </cell>
          <cell r="B96">
            <v>0</v>
          </cell>
          <cell r="C96">
            <v>0</v>
          </cell>
          <cell r="D96">
            <v>0</v>
          </cell>
          <cell r="E96">
            <v>0</v>
          </cell>
        </row>
        <row r="97">
          <cell r="A97">
            <v>0</v>
          </cell>
          <cell r="B97">
            <v>0</v>
          </cell>
          <cell r="C97">
            <v>0</v>
          </cell>
          <cell r="D97">
            <v>0</v>
          </cell>
          <cell r="E97">
            <v>0</v>
          </cell>
        </row>
        <row r="98">
          <cell r="A98">
            <v>0</v>
          </cell>
          <cell r="B98">
            <v>0</v>
          </cell>
          <cell r="C98">
            <v>0</v>
          </cell>
          <cell r="D98">
            <v>0</v>
          </cell>
          <cell r="E98">
            <v>0</v>
          </cell>
        </row>
        <row r="99">
          <cell r="A99">
            <v>0</v>
          </cell>
          <cell r="B99">
            <v>0</v>
          </cell>
          <cell r="C99">
            <v>0</v>
          </cell>
          <cell r="D99">
            <v>0</v>
          </cell>
          <cell r="E99">
            <v>0</v>
          </cell>
        </row>
        <row r="100">
          <cell r="A100">
            <v>0</v>
          </cell>
          <cell r="B100">
            <v>0</v>
          </cell>
          <cell r="C100">
            <v>0</v>
          </cell>
          <cell r="D100">
            <v>0</v>
          </cell>
          <cell r="E100">
            <v>0</v>
          </cell>
        </row>
        <row r="101">
          <cell r="A101">
            <v>0</v>
          </cell>
          <cell r="B101">
            <v>0</v>
          </cell>
          <cell r="C101">
            <v>0</v>
          </cell>
          <cell r="D101">
            <v>0</v>
          </cell>
          <cell r="E101">
            <v>0</v>
          </cell>
        </row>
        <row r="102">
          <cell r="A102">
            <v>0</v>
          </cell>
          <cell r="B102">
            <v>0</v>
          </cell>
          <cell r="C102">
            <v>0</v>
          </cell>
          <cell r="D102">
            <v>0</v>
          </cell>
          <cell r="E102">
            <v>0</v>
          </cell>
        </row>
        <row r="103">
          <cell r="A103">
            <v>0</v>
          </cell>
          <cell r="B103">
            <v>0</v>
          </cell>
          <cell r="C103">
            <v>0</v>
          </cell>
          <cell r="D103">
            <v>0</v>
          </cell>
          <cell r="E103">
            <v>0</v>
          </cell>
        </row>
        <row r="104">
          <cell r="A104">
            <v>0</v>
          </cell>
          <cell r="B104">
            <v>0</v>
          </cell>
          <cell r="C104">
            <v>0</v>
          </cell>
          <cell r="D104">
            <v>0</v>
          </cell>
          <cell r="E104">
            <v>0</v>
          </cell>
        </row>
        <row r="105">
          <cell r="A105">
            <v>0</v>
          </cell>
          <cell r="B105">
            <v>0</v>
          </cell>
          <cell r="C105">
            <v>0</v>
          </cell>
          <cell r="D105">
            <v>0</v>
          </cell>
          <cell r="E105">
            <v>0</v>
          </cell>
        </row>
        <row r="106">
          <cell r="A106">
            <v>0</v>
          </cell>
          <cell r="B106">
            <v>0</v>
          </cell>
          <cell r="C106">
            <v>0</v>
          </cell>
          <cell r="D106">
            <v>0</v>
          </cell>
          <cell r="E106">
            <v>0</v>
          </cell>
        </row>
        <row r="107">
          <cell r="A107">
            <v>0</v>
          </cell>
          <cell r="B107">
            <v>0</v>
          </cell>
          <cell r="C107">
            <v>0</v>
          </cell>
          <cell r="D107">
            <v>0</v>
          </cell>
          <cell r="E107">
            <v>0</v>
          </cell>
        </row>
        <row r="108">
          <cell r="A108">
            <v>0</v>
          </cell>
          <cell r="B108">
            <v>0</v>
          </cell>
          <cell r="C108">
            <v>0</v>
          </cell>
          <cell r="D108">
            <v>0</v>
          </cell>
          <cell r="E108">
            <v>0</v>
          </cell>
        </row>
        <row r="109">
          <cell r="A109">
            <v>0</v>
          </cell>
          <cell r="B109">
            <v>0</v>
          </cell>
          <cell r="C109">
            <v>0</v>
          </cell>
          <cell r="D109">
            <v>0</v>
          </cell>
          <cell r="E109">
            <v>0</v>
          </cell>
        </row>
        <row r="110">
          <cell r="A110">
            <v>0</v>
          </cell>
          <cell r="B110">
            <v>0</v>
          </cell>
          <cell r="C110">
            <v>0</v>
          </cell>
          <cell r="D110">
            <v>0</v>
          </cell>
          <cell r="E110">
            <v>0</v>
          </cell>
        </row>
        <row r="111">
          <cell r="A111">
            <v>0</v>
          </cell>
          <cell r="B111">
            <v>0</v>
          </cell>
          <cell r="C111">
            <v>0</v>
          </cell>
          <cell r="D111">
            <v>0</v>
          </cell>
          <cell r="E111">
            <v>0</v>
          </cell>
        </row>
        <row r="112">
          <cell r="A112">
            <v>0</v>
          </cell>
          <cell r="B112">
            <v>0</v>
          </cell>
          <cell r="C112">
            <v>0</v>
          </cell>
          <cell r="D112">
            <v>0</v>
          </cell>
          <cell r="E112">
            <v>0</v>
          </cell>
        </row>
        <row r="113">
          <cell r="A113">
            <v>0</v>
          </cell>
          <cell r="B113">
            <v>0</v>
          </cell>
          <cell r="C113">
            <v>0</v>
          </cell>
          <cell r="D113">
            <v>0</v>
          </cell>
          <cell r="E113">
            <v>0</v>
          </cell>
        </row>
        <row r="114">
          <cell r="A114">
            <v>0</v>
          </cell>
          <cell r="B114">
            <v>0</v>
          </cell>
          <cell r="C114">
            <v>0</v>
          </cell>
          <cell r="D114">
            <v>0</v>
          </cell>
          <cell r="E114">
            <v>0</v>
          </cell>
        </row>
        <row r="115">
          <cell r="A115">
            <v>0</v>
          </cell>
          <cell r="B115">
            <v>0</v>
          </cell>
          <cell r="C115">
            <v>0</v>
          </cell>
          <cell r="D115">
            <v>0</v>
          </cell>
          <cell r="E115">
            <v>0</v>
          </cell>
        </row>
        <row r="116">
          <cell r="A116">
            <v>0</v>
          </cell>
          <cell r="B116">
            <v>0</v>
          </cell>
          <cell r="C116">
            <v>0</v>
          </cell>
          <cell r="D116">
            <v>0</v>
          </cell>
          <cell r="E116">
            <v>0</v>
          </cell>
        </row>
        <row r="117">
          <cell r="A117">
            <v>0</v>
          </cell>
          <cell r="B117">
            <v>0</v>
          </cell>
          <cell r="C117">
            <v>0</v>
          </cell>
          <cell r="D117">
            <v>0</v>
          </cell>
          <cell r="E117">
            <v>0</v>
          </cell>
        </row>
        <row r="118">
          <cell r="A118">
            <v>0</v>
          </cell>
          <cell r="B118">
            <v>0</v>
          </cell>
          <cell r="C118">
            <v>0</v>
          </cell>
          <cell r="D118">
            <v>0</v>
          </cell>
          <cell r="E118">
            <v>0</v>
          </cell>
        </row>
        <row r="119">
          <cell r="A119">
            <v>0</v>
          </cell>
          <cell r="B119">
            <v>0</v>
          </cell>
          <cell r="C119">
            <v>0</v>
          </cell>
          <cell r="D119">
            <v>0</v>
          </cell>
          <cell r="E119">
            <v>0</v>
          </cell>
        </row>
        <row r="120">
          <cell r="A120">
            <v>0</v>
          </cell>
          <cell r="B120">
            <v>0</v>
          </cell>
          <cell r="C120">
            <v>0</v>
          </cell>
          <cell r="D120">
            <v>0</v>
          </cell>
          <cell r="E120">
            <v>0</v>
          </cell>
        </row>
        <row r="121">
          <cell r="A121">
            <v>0</v>
          </cell>
          <cell r="B121">
            <v>0</v>
          </cell>
          <cell r="C121">
            <v>0</v>
          </cell>
          <cell r="D121">
            <v>0</v>
          </cell>
          <cell r="E121">
            <v>0</v>
          </cell>
        </row>
        <row r="122">
          <cell r="A122">
            <v>0</v>
          </cell>
          <cell r="B122">
            <v>0</v>
          </cell>
          <cell r="C122">
            <v>0</v>
          </cell>
          <cell r="D122">
            <v>0</v>
          </cell>
          <cell r="E122">
            <v>0</v>
          </cell>
        </row>
        <row r="123">
          <cell r="A123">
            <v>0</v>
          </cell>
          <cell r="B123">
            <v>0</v>
          </cell>
          <cell r="C123">
            <v>0</v>
          </cell>
          <cell r="D123">
            <v>0</v>
          </cell>
          <cell r="E123">
            <v>0</v>
          </cell>
        </row>
        <row r="124">
          <cell r="A124">
            <v>0</v>
          </cell>
          <cell r="B124">
            <v>0</v>
          </cell>
          <cell r="C124">
            <v>0</v>
          </cell>
          <cell r="D124">
            <v>0</v>
          </cell>
          <cell r="E124">
            <v>0</v>
          </cell>
        </row>
        <row r="125">
          <cell r="A125">
            <v>0</v>
          </cell>
          <cell r="B125">
            <v>0</v>
          </cell>
          <cell r="C125">
            <v>0</v>
          </cell>
          <cell r="D125">
            <v>0</v>
          </cell>
          <cell r="E125">
            <v>0</v>
          </cell>
        </row>
        <row r="126">
          <cell r="A126">
            <v>0</v>
          </cell>
          <cell r="B126">
            <v>0</v>
          </cell>
          <cell r="C126">
            <v>0</v>
          </cell>
          <cell r="D126">
            <v>0</v>
          </cell>
          <cell r="E126">
            <v>0</v>
          </cell>
        </row>
        <row r="127">
          <cell r="A127">
            <v>0</v>
          </cell>
          <cell r="B127">
            <v>0</v>
          </cell>
          <cell r="C127">
            <v>0</v>
          </cell>
          <cell r="D127">
            <v>0</v>
          </cell>
          <cell r="E127">
            <v>0</v>
          </cell>
        </row>
        <row r="128">
          <cell r="A128">
            <v>0</v>
          </cell>
          <cell r="B128">
            <v>0</v>
          </cell>
          <cell r="C128">
            <v>0</v>
          </cell>
          <cell r="D128">
            <v>0</v>
          </cell>
          <cell r="E128">
            <v>0</v>
          </cell>
        </row>
        <row r="129">
          <cell r="A129">
            <v>0</v>
          </cell>
          <cell r="B129">
            <v>0</v>
          </cell>
          <cell r="C129">
            <v>0</v>
          </cell>
          <cell r="D129">
            <v>0</v>
          </cell>
          <cell r="E129">
            <v>0</v>
          </cell>
        </row>
        <row r="130">
          <cell r="A130">
            <v>0</v>
          </cell>
          <cell r="B130">
            <v>0</v>
          </cell>
          <cell r="C130">
            <v>0</v>
          </cell>
          <cell r="D130">
            <v>0</v>
          </cell>
          <cell r="E130">
            <v>0</v>
          </cell>
        </row>
        <row r="131">
          <cell r="A131">
            <v>0</v>
          </cell>
          <cell r="B131">
            <v>0</v>
          </cell>
          <cell r="C131">
            <v>0</v>
          </cell>
          <cell r="D131">
            <v>0</v>
          </cell>
          <cell r="E131">
            <v>0</v>
          </cell>
        </row>
        <row r="132">
          <cell r="A132">
            <v>0</v>
          </cell>
          <cell r="B132">
            <v>0</v>
          </cell>
          <cell r="C132">
            <v>0</v>
          </cell>
          <cell r="D132">
            <v>0</v>
          </cell>
          <cell r="E132">
            <v>0</v>
          </cell>
        </row>
        <row r="133">
          <cell r="A133">
            <v>0</v>
          </cell>
          <cell r="B133">
            <v>0</v>
          </cell>
          <cell r="C133">
            <v>0</v>
          </cell>
          <cell r="D133">
            <v>0</v>
          </cell>
          <cell r="E133">
            <v>0</v>
          </cell>
        </row>
        <row r="134">
          <cell r="A134">
            <v>0</v>
          </cell>
          <cell r="B134">
            <v>0</v>
          </cell>
          <cell r="C134">
            <v>0</v>
          </cell>
          <cell r="D134">
            <v>0</v>
          </cell>
          <cell r="E134">
            <v>0</v>
          </cell>
        </row>
        <row r="135">
          <cell r="A135">
            <v>0</v>
          </cell>
          <cell r="B135">
            <v>0</v>
          </cell>
          <cell r="C135">
            <v>0</v>
          </cell>
          <cell r="D135">
            <v>0</v>
          </cell>
          <cell r="E135">
            <v>0</v>
          </cell>
        </row>
        <row r="136">
          <cell r="A136">
            <v>0</v>
          </cell>
          <cell r="B136">
            <v>0</v>
          </cell>
          <cell r="C136">
            <v>0</v>
          </cell>
          <cell r="D136">
            <v>0</v>
          </cell>
          <cell r="E136">
            <v>0</v>
          </cell>
        </row>
        <row r="137">
          <cell r="A137">
            <v>0</v>
          </cell>
          <cell r="B137">
            <v>0</v>
          </cell>
          <cell r="C137">
            <v>0</v>
          </cell>
          <cell r="D137">
            <v>0</v>
          </cell>
          <cell r="E137">
            <v>0</v>
          </cell>
        </row>
        <row r="138">
          <cell r="A138">
            <v>0</v>
          </cell>
          <cell r="B138">
            <v>0</v>
          </cell>
          <cell r="C138">
            <v>0</v>
          </cell>
          <cell r="D138">
            <v>0</v>
          </cell>
          <cell r="E138">
            <v>0</v>
          </cell>
        </row>
        <row r="139">
          <cell r="A139">
            <v>0</v>
          </cell>
          <cell r="B139">
            <v>0</v>
          </cell>
          <cell r="C139">
            <v>0</v>
          </cell>
          <cell r="D139">
            <v>0</v>
          </cell>
          <cell r="E139">
            <v>0</v>
          </cell>
        </row>
        <row r="140">
          <cell r="A140">
            <v>0</v>
          </cell>
          <cell r="B140">
            <v>0</v>
          </cell>
          <cell r="C140">
            <v>0</v>
          </cell>
          <cell r="D140">
            <v>0</v>
          </cell>
          <cell r="E140">
            <v>0</v>
          </cell>
        </row>
        <row r="141">
          <cell r="A141">
            <v>0</v>
          </cell>
          <cell r="B141">
            <v>0</v>
          </cell>
          <cell r="C141">
            <v>0</v>
          </cell>
          <cell r="D141">
            <v>0</v>
          </cell>
          <cell r="E141">
            <v>0</v>
          </cell>
        </row>
        <row r="142">
          <cell r="A142">
            <v>0</v>
          </cell>
          <cell r="B142">
            <v>0</v>
          </cell>
          <cell r="C142">
            <v>0</v>
          </cell>
          <cell r="D142">
            <v>0</v>
          </cell>
          <cell r="E142">
            <v>0</v>
          </cell>
        </row>
        <row r="143">
          <cell r="A143">
            <v>0</v>
          </cell>
          <cell r="B143">
            <v>0</v>
          </cell>
          <cell r="C143">
            <v>0</v>
          </cell>
          <cell r="D143">
            <v>0</v>
          </cell>
          <cell r="E143">
            <v>0</v>
          </cell>
        </row>
        <row r="144">
          <cell r="A144">
            <v>0</v>
          </cell>
          <cell r="B144">
            <v>0</v>
          </cell>
          <cell r="C144">
            <v>0</v>
          </cell>
          <cell r="D144">
            <v>0</v>
          </cell>
          <cell r="E144">
            <v>0</v>
          </cell>
        </row>
        <row r="145">
          <cell r="A145">
            <v>0</v>
          </cell>
          <cell r="B145">
            <v>0</v>
          </cell>
          <cell r="C145">
            <v>0</v>
          </cell>
          <cell r="D145">
            <v>0</v>
          </cell>
          <cell r="E145">
            <v>0</v>
          </cell>
        </row>
        <row r="146">
          <cell r="A146">
            <v>0</v>
          </cell>
          <cell r="B146">
            <v>0</v>
          </cell>
          <cell r="C146">
            <v>0</v>
          </cell>
          <cell r="D146">
            <v>0</v>
          </cell>
          <cell r="E146">
            <v>0</v>
          </cell>
        </row>
        <row r="147">
          <cell r="A147">
            <v>0</v>
          </cell>
          <cell r="B147">
            <v>0</v>
          </cell>
          <cell r="C147">
            <v>0</v>
          </cell>
          <cell r="D147">
            <v>0</v>
          </cell>
          <cell r="E147">
            <v>0</v>
          </cell>
        </row>
        <row r="148">
          <cell r="A148">
            <v>0</v>
          </cell>
          <cell r="B148">
            <v>0</v>
          </cell>
          <cell r="C148">
            <v>0</v>
          </cell>
          <cell r="D148">
            <v>0</v>
          </cell>
          <cell r="E148">
            <v>0</v>
          </cell>
        </row>
        <row r="149">
          <cell r="A149">
            <v>0</v>
          </cell>
          <cell r="B149">
            <v>0</v>
          </cell>
          <cell r="C149">
            <v>0</v>
          </cell>
          <cell r="D149">
            <v>0</v>
          </cell>
          <cell r="E149">
            <v>0</v>
          </cell>
        </row>
        <row r="150">
          <cell r="A150">
            <v>0</v>
          </cell>
          <cell r="B150">
            <v>0</v>
          </cell>
          <cell r="C150">
            <v>0</v>
          </cell>
          <cell r="D150">
            <v>0</v>
          </cell>
          <cell r="E150">
            <v>0</v>
          </cell>
        </row>
        <row r="151">
          <cell r="A151">
            <v>0</v>
          </cell>
          <cell r="B151">
            <v>0</v>
          </cell>
          <cell r="C151">
            <v>0</v>
          </cell>
          <cell r="D151">
            <v>0</v>
          </cell>
          <cell r="E151">
            <v>0</v>
          </cell>
        </row>
        <row r="152">
          <cell r="A152">
            <v>0</v>
          </cell>
          <cell r="B152">
            <v>0</v>
          </cell>
          <cell r="C152">
            <v>0</v>
          </cell>
          <cell r="D152">
            <v>0</v>
          </cell>
          <cell r="E152">
            <v>0</v>
          </cell>
        </row>
        <row r="153">
          <cell r="A153">
            <v>0</v>
          </cell>
          <cell r="B153">
            <v>0</v>
          </cell>
          <cell r="C153">
            <v>0</v>
          </cell>
          <cell r="D153">
            <v>0</v>
          </cell>
          <cell r="E153">
            <v>0</v>
          </cell>
        </row>
        <row r="154">
          <cell r="A154">
            <v>0</v>
          </cell>
          <cell r="B154">
            <v>0</v>
          </cell>
          <cell r="C154">
            <v>0</v>
          </cell>
          <cell r="D154">
            <v>0</v>
          </cell>
          <cell r="E154">
            <v>0</v>
          </cell>
        </row>
        <row r="155">
          <cell r="A155">
            <v>0</v>
          </cell>
          <cell r="B155">
            <v>0</v>
          </cell>
          <cell r="C155">
            <v>0</v>
          </cell>
          <cell r="D155">
            <v>0</v>
          </cell>
          <cell r="E155">
            <v>0</v>
          </cell>
        </row>
        <row r="156">
          <cell r="A156">
            <v>0</v>
          </cell>
          <cell r="B156">
            <v>0</v>
          </cell>
          <cell r="C156">
            <v>0</v>
          </cell>
          <cell r="D156">
            <v>0</v>
          </cell>
          <cell r="E156">
            <v>0</v>
          </cell>
        </row>
        <row r="157">
          <cell r="A157">
            <v>0</v>
          </cell>
          <cell r="B157">
            <v>0</v>
          </cell>
          <cell r="C157">
            <v>0</v>
          </cell>
          <cell r="D157">
            <v>0</v>
          </cell>
          <cell r="E157">
            <v>0</v>
          </cell>
        </row>
        <row r="158">
          <cell r="A158">
            <v>0</v>
          </cell>
          <cell r="B158">
            <v>0</v>
          </cell>
          <cell r="C158">
            <v>0</v>
          </cell>
          <cell r="D158">
            <v>0</v>
          </cell>
          <cell r="E158">
            <v>0</v>
          </cell>
        </row>
        <row r="159">
          <cell r="A159">
            <v>0</v>
          </cell>
          <cell r="B159">
            <v>0</v>
          </cell>
          <cell r="C159">
            <v>0</v>
          </cell>
          <cell r="D159">
            <v>0</v>
          </cell>
          <cell r="E159">
            <v>0</v>
          </cell>
        </row>
        <row r="160">
          <cell r="A160">
            <v>0</v>
          </cell>
          <cell r="B160">
            <v>0</v>
          </cell>
          <cell r="C160">
            <v>0</v>
          </cell>
          <cell r="D160">
            <v>0</v>
          </cell>
          <cell r="E160">
            <v>0</v>
          </cell>
        </row>
        <row r="161">
          <cell r="A161">
            <v>0</v>
          </cell>
          <cell r="B161">
            <v>0</v>
          </cell>
          <cell r="C161">
            <v>0</v>
          </cell>
          <cell r="D161">
            <v>0</v>
          </cell>
          <cell r="E161">
            <v>0</v>
          </cell>
        </row>
        <row r="162">
          <cell r="A162">
            <v>0</v>
          </cell>
          <cell r="B162">
            <v>0</v>
          </cell>
          <cell r="C162">
            <v>0</v>
          </cell>
          <cell r="D162">
            <v>0</v>
          </cell>
          <cell r="E162">
            <v>0</v>
          </cell>
        </row>
        <row r="163">
          <cell r="A163">
            <v>0</v>
          </cell>
          <cell r="B163">
            <v>0</v>
          </cell>
          <cell r="C163">
            <v>0</v>
          </cell>
          <cell r="D163">
            <v>0</v>
          </cell>
          <cell r="E163">
            <v>0</v>
          </cell>
        </row>
        <row r="164">
          <cell r="A164">
            <v>0</v>
          </cell>
          <cell r="B164">
            <v>0</v>
          </cell>
          <cell r="C164">
            <v>0</v>
          </cell>
          <cell r="D164">
            <v>0</v>
          </cell>
          <cell r="E164">
            <v>0</v>
          </cell>
        </row>
        <row r="165">
          <cell r="A165">
            <v>0</v>
          </cell>
          <cell r="B165">
            <v>0</v>
          </cell>
          <cell r="C165">
            <v>0</v>
          </cell>
          <cell r="D165">
            <v>0</v>
          </cell>
          <cell r="E165">
            <v>0</v>
          </cell>
        </row>
        <row r="166">
          <cell r="A166">
            <v>0</v>
          </cell>
          <cell r="B166">
            <v>0</v>
          </cell>
          <cell r="C166">
            <v>0</v>
          </cell>
          <cell r="D166">
            <v>0</v>
          </cell>
          <cell r="E166">
            <v>0</v>
          </cell>
        </row>
        <row r="167">
          <cell r="A167">
            <v>0</v>
          </cell>
          <cell r="B167">
            <v>0</v>
          </cell>
          <cell r="C167">
            <v>0</v>
          </cell>
          <cell r="D167">
            <v>0</v>
          </cell>
          <cell r="E167">
            <v>0</v>
          </cell>
        </row>
        <row r="168">
          <cell r="A168">
            <v>0</v>
          </cell>
          <cell r="B168">
            <v>0</v>
          </cell>
          <cell r="C168">
            <v>0</v>
          </cell>
          <cell r="D168">
            <v>0</v>
          </cell>
          <cell r="E168">
            <v>0</v>
          </cell>
        </row>
        <row r="169">
          <cell r="A169">
            <v>0</v>
          </cell>
          <cell r="B169">
            <v>0</v>
          </cell>
          <cell r="C169">
            <v>0</v>
          </cell>
          <cell r="D169">
            <v>0</v>
          </cell>
          <cell r="E169">
            <v>0</v>
          </cell>
        </row>
        <row r="170">
          <cell r="A170">
            <v>0</v>
          </cell>
          <cell r="B170">
            <v>0</v>
          </cell>
          <cell r="C170">
            <v>0</v>
          </cell>
          <cell r="D170">
            <v>0</v>
          </cell>
          <cell r="E170">
            <v>0</v>
          </cell>
        </row>
        <row r="171">
          <cell r="A171">
            <v>0</v>
          </cell>
          <cell r="B171">
            <v>0</v>
          </cell>
          <cell r="C171">
            <v>0</v>
          </cell>
          <cell r="D171">
            <v>0</v>
          </cell>
          <cell r="E171">
            <v>0</v>
          </cell>
        </row>
        <row r="172">
          <cell r="A172">
            <v>0</v>
          </cell>
          <cell r="B172">
            <v>0</v>
          </cell>
          <cell r="C172">
            <v>0</v>
          </cell>
          <cell r="D172">
            <v>0</v>
          </cell>
          <cell r="E172">
            <v>0</v>
          </cell>
        </row>
        <row r="173">
          <cell r="A173">
            <v>0</v>
          </cell>
          <cell r="B173">
            <v>0</v>
          </cell>
          <cell r="C173">
            <v>0</v>
          </cell>
          <cell r="D173">
            <v>0</v>
          </cell>
          <cell r="E173">
            <v>0</v>
          </cell>
        </row>
        <row r="174">
          <cell r="A174">
            <v>0</v>
          </cell>
          <cell r="B174">
            <v>0</v>
          </cell>
          <cell r="C174">
            <v>0</v>
          </cell>
          <cell r="D174">
            <v>0</v>
          </cell>
          <cell r="E174">
            <v>0</v>
          </cell>
        </row>
        <row r="175">
          <cell r="A175">
            <v>0</v>
          </cell>
          <cell r="B175">
            <v>0</v>
          </cell>
          <cell r="C175">
            <v>0</v>
          </cell>
          <cell r="D175">
            <v>0</v>
          </cell>
          <cell r="E175">
            <v>0</v>
          </cell>
        </row>
        <row r="176">
          <cell r="A176">
            <v>0</v>
          </cell>
          <cell r="B176">
            <v>0</v>
          </cell>
          <cell r="C176">
            <v>0</v>
          </cell>
          <cell r="D176">
            <v>0</v>
          </cell>
          <cell r="E176">
            <v>0</v>
          </cell>
        </row>
        <row r="177">
          <cell r="A177">
            <v>0</v>
          </cell>
          <cell r="B177">
            <v>0</v>
          </cell>
          <cell r="C177">
            <v>0</v>
          </cell>
          <cell r="D177">
            <v>0</v>
          </cell>
          <cell r="E177">
            <v>0</v>
          </cell>
        </row>
        <row r="178">
          <cell r="A178">
            <v>0</v>
          </cell>
          <cell r="B178">
            <v>0</v>
          </cell>
          <cell r="C178">
            <v>0</v>
          </cell>
          <cell r="D178">
            <v>0</v>
          </cell>
          <cell r="E178">
            <v>0</v>
          </cell>
        </row>
        <row r="179">
          <cell r="A179">
            <v>0</v>
          </cell>
          <cell r="B179">
            <v>0</v>
          </cell>
          <cell r="C179">
            <v>0</v>
          </cell>
          <cell r="D179">
            <v>0</v>
          </cell>
          <cell r="E179">
            <v>0</v>
          </cell>
        </row>
        <row r="180">
          <cell r="A180">
            <v>0</v>
          </cell>
          <cell r="B180">
            <v>0</v>
          </cell>
          <cell r="C180">
            <v>0</v>
          </cell>
          <cell r="D180">
            <v>0</v>
          </cell>
          <cell r="E180" t="str">
            <v/>
          </cell>
        </row>
        <row r="181">
          <cell r="A181">
            <v>0</v>
          </cell>
          <cell r="B181">
            <v>0</v>
          </cell>
          <cell r="C181">
            <v>0</v>
          </cell>
          <cell r="D181">
            <v>0</v>
          </cell>
          <cell r="E181" t="str">
            <v/>
          </cell>
        </row>
        <row r="182">
          <cell r="A182">
            <v>0</v>
          </cell>
          <cell r="B182">
            <v>0</v>
          </cell>
          <cell r="C182">
            <v>0</v>
          </cell>
          <cell r="D182">
            <v>0</v>
          </cell>
          <cell r="E182" t="str">
            <v/>
          </cell>
        </row>
        <row r="183">
          <cell r="A183">
            <v>0</v>
          </cell>
          <cell r="B183">
            <v>0</v>
          </cell>
          <cell r="C183">
            <v>0</v>
          </cell>
          <cell r="D183">
            <v>0</v>
          </cell>
          <cell r="E183" t="str">
            <v/>
          </cell>
        </row>
        <row r="184">
          <cell r="A184">
            <v>0</v>
          </cell>
          <cell r="B184">
            <v>0</v>
          </cell>
          <cell r="C184">
            <v>0</v>
          </cell>
          <cell r="D184">
            <v>0</v>
          </cell>
          <cell r="E184" t="str">
            <v/>
          </cell>
        </row>
        <row r="185">
          <cell r="A185">
            <v>0</v>
          </cell>
          <cell r="B185">
            <v>0</v>
          </cell>
          <cell r="C185">
            <v>0</v>
          </cell>
          <cell r="D185">
            <v>0</v>
          </cell>
          <cell r="E185" t="str">
            <v/>
          </cell>
        </row>
        <row r="186">
          <cell r="A186">
            <v>0</v>
          </cell>
          <cell r="B186">
            <v>0</v>
          </cell>
          <cell r="C186">
            <v>0</v>
          </cell>
          <cell r="D186">
            <v>0</v>
          </cell>
          <cell r="E186" t="str">
            <v/>
          </cell>
        </row>
        <row r="187">
          <cell r="A187">
            <v>0</v>
          </cell>
          <cell r="B187">
            <v>0</v>
          </cell>
          <cell r="C187">
            <v>0</v>
          </cell>
          <cell r="D187">
            <v>0</v>
          </cell>
          <cell r="E187" t="str">
            <v/>
          </cell>
        </row>
        <row r="188">
          <cell r="A188">
            <v>0</v>
          </cell>
          <cell r="B188">
            <v>0</v>
          </cell>
          <cell r="C188">
            <v>0</v>
          </cell>
          <cell r="D188">
            <v>0</v>
          </cell>
          <cell r="E188" t="str">
            <v/>
          </cell>
        </row>
        <row r="189">
          <cell r="A189">
            <v>0</v>
          </cell>
          <cell r="B189">
            <v>0</v>
          </cell>
          <cell r="C189">
            <v>0</v>
          </cell>
          <cell r="D189">
            <v>0</v>
          </cell>
          <cell r="E189" t="str">
            <v/>
          </cell>
        </row>
        <row r="190">
          <cell r="A190">
            <v>0</v>
          </cell>
          <cell r="B190">
            <v>0</v>
          </cell>
          <cell r="C190">
            <v>0</v>
          </cell>
          <cell r="D190">
            <v>0</v>
          </cell>
          <cell r="E190" t="str">
            <v/>
          </cell>
        </row>
        <row r="191">
          <cell r="A191">
            <v>0</v>
          </cell>
          <cell r="B191">
            <v>0</v>
          </cell>
          <cell r="C191">
            <v>0</v>
          </cell>
          <cell r="D191">
            <v>0</v>
          </cell>
          <cell r="E191" t="str">
            <v/>
          </cell>
        </row>
        <row r="192">
          <cell r="A192">
            <v>0</v>
          </cell>
          <cell r="B192">
            <v>0</v>
          </cell>
          <cell r="C192">
            <v>0</v>
          </cell>
          <cell r="D192">
            <v>0</v>
          </cell>
          <cell r="E192" t="str">
            <v/>
          </cell>
        </row>
        <row r="193">
          <cell r="A193">
            <v>0</v>
          </cell>
          <cell r="B193">
            <v>0</v>
          </cell>
          <cell r="C193">
            <v>0</v>
          </cell>
          <cell r="D193">
            <v>0</v>
          </cell>
          <cell r="E193" t="str">
            <v/>
          </cell>
        </row>
        <row r="194">
          <cell r="A194">
            <v>0</v>
          </cell>
          <cell r="B194">
            <v>0</v>
          </cell>
          <cell r="C194">
            <v>0</v>
          </cell>
          <cell r="D194">
            <v>0</v>
          </cell>
          <cell r="E194" t="str">
            <v/>
          </cell>
        </row>
        <row r="195">
          <cell r="A195">
            <v>0</v>
          </cell>
          <cell r="B195">
            <v>0</v>
          </cell>
          <cell r="C195">
            <v>0</v>
          </cell>
          <cell r="D195">
            <v>0</v>
          </cell>
          <cell r="E195" t="str">
            <v/>
          </cell>
        </row>
        <row r="196">
          <cell r="A196">
            <v>0</v>
          </cell>
          <cell r="B196">
            <v>0</v>
          </cell>
          <cell r="C196">
            <v>0</v>
          </cell>
          <cell r="D196">
            <v>0</v>
          </cell>
          <cell r="E196" t="str">
            <v/>
          </cell>
        </row>
        <row r="197">
          <cell r="A197">
            <v>0</v>
          </cell>
          <cell r="B197">
            <v>0</v>
          </cell>
          <cell r="C197">
            <v>0</v>
          </cell>
          <cell r="D197">
            <v>0</v>
          </cell>
          <cell r="E197" t="str">
            <v/>
          </cell>
        </row>
        <row r="198">
          <cell r="A198">
            <v>0</v>
          </cell>
          <cell r="B198">
            <v>0</v>
          </cell>
          <cell r="C198">
            <v>0</v>
          </cell>
          <cell r="D198">
            <v>0</v>
          </cell>
          <cell r="E198" t="str">
            <v/>
          </cell>
        </row>
        <row r="199">
          <cell r="A199">
            <v>0</v>
          </cell>
          <cell r="B199">
            <v>0</v>
          </cell>
          <cell r="C199">
            <v>0</v>
          </cell>
          <cell r="D199">
            <v>0</v>
          </cell>
          <cell r="E199" t="str">
            <v/>
          </cell>
        </row>
        <row r="200">
          <cell r="A200">
            <v>0</v>
          </cell>
          <cell r="B200">
            <v>0</v>
          </cell>
          <cell r="C200">
            <v>0</v>
          </cell>
          <cell r="D200">
            <v>0</v>
          </cell>
          <cell r="E200" t="str">
            <v/>
          </cell>
        </row>
        <row r="201">
          <cell r="A201">
            <v>0</v>
          </cell>
          <cell r="B201">
            <v>0</v>
          </cell>
          <cell r="C201">
            <v>0</v>
          </cell>
          <cell r="D201">
            <v>0</v>
          </cell>
          <cell r="E201" t="str">
            <v/>
          </cell>
        </row>
        <row r="202">
          <cell r="A202">
            <v>0</v>
          </cell>
          <cell r="B202">
            <v>0</v>
          </cell>
          <cell r="C202">
            <v>0</v>
          </cell>
          <cell r="D202">
            <v>0</v>
          </cell>
          <cell r="E202" t="str">
            <v/>
          </cell>
        </row>
        <row r="203">
          <cell r="A203">
            <v>0</v>
          </cell>
          <cell r="B203">
            <v>0</v>
          </cell>
          <cell r="C203">
            <v>0</v>
          </cell>
          <cell r="D203">
            <v>0</v>
          </cell>
          <cell r="E203" t="str">
            <v/>
          </cell>
        </row>
        <row r="204">
          <cell r="A204">
            <v>0</v>
          </cell>
          <cell r="B204">
            <v>0</v>
          </cell>
          <cell r="C204">
            <v>0</v>
          </cell>
          <cell r="D204">
            <v>0</v>
          </cell>
          <cell r="E204" t="str">
            <v/>
          </cell>
        </row>
        <row r="205">
          <cell r="A205">
            <v>0</v>
          </cell>
          <cell r="B205">
            <v>0</v>
          </cell>
          <cell r="C205">
            <v>0</v>
          </cell>
          <cell r="D205">
            <v>0</v>
          </cell>
          <cell r="E205" t="str">
            <v/>
          </cell>
        </row>
        <row r="206">
          <cell r="A206">
            <v>0</v>
          </cell>
          <cell r="B206">
            <v>0</v>
          </cell>
          <cell r="C206">
            <v>0</v>
          </cell>
          <cell r="D206">
            <v>0</v>
          </cell>
          <cell r="E206" t="str">
            <v/>
          </cell>
        </row>
        <row r="207">
          <cell r="A207">
            <v>0</v>
          </cell>
          <cell r="B207">
            <v>0</v>
          </cell>
          <cell r="C207">
            <v>0</v>
          </cell>
          <cell r="D207">
            <v>0</v>
          </cell>
          <cell r="E207" t="str">
            <v/>
          </cell>
        </row>
        <row r="208">
          <cell r="A208">
            <v>0</v>
          </cell>
          <cell r="B208">
            <v>0</v>
          </cell>
          <cell r="C208">
            <v>0</v>
          </cell>
          <cell r="D208">
            <v>0</v>
          </cell>
          <cell r="E208" t="str">
            <v/>
          </cell>
        </row>
        <row r="209">
          <cell r="A209">
            <v>0</v>
          </cell>
          <cell r="B209">
            <v>0</v>
          </cell>
          <cell r="C209">
            <v>0</v>
          </cell>
          <cell r="D209">
            <v>0</v>
          </cell>
          <cell r="E209" t="str">
            <v/>
          </cell>
        </row>
        <row r="210">
          <cell r="A210">
            <v>0</v>
          </cell>
          <cell r="B210">
            <v>0</v>
          </cell>
          <cell r="C210">
            <v>0</v>
          </cell>
          <cell r="D210">
            <v>0</v>
          </cell>
          <cell r="E210" t="str">
            <v/>
          </cell>
        </row>
        <row r="211">
          <cell r="A211">
            <v>0</v>
          </cell>
          <cell r="B211">
            <v>0</v>
          </cell>
          <cell r="C211">
            <v>0</v>
          </cell>
          <cell r="D211">
            <v>0</v>
          </cell>
          <cell r="E211" t="str">
            <v/>
          </cell>
        </row>
        <row r="212">
          <cell r="A212">
            <v>0</v>
          </cell>
          <cell r="B212">
            <v>0</v>
          </cell>
          <cell r="C212">
            <v>0</v>
          </cell>
          <cell r="D212">
            <v>0</v>
          </cell>
          <cell r="E212" t="str">
            <v/>
          </cell>
        </row>
        <row r="213">
          <cell r="A213">
            <v>0</v>
          </cell>
          <cell r="B213">
            <v>0</v>
          </cell>
          <cell r="C213">
            <v>0</v>
          </cell>
          <cell r="D213">
            <v>0</v>
          </cell>
          <cell r="E213" t="str">
            <v/>
          </cell>
        </row>
        <row r="214">
          <cell r="A214">
            <v>0</v>
          </cell>
          <cell r="B214">
            <v>0</v>
          </cell>
          <cell r="C214">
            <v>0</v>
          </cell>
          <cell r="D214">
            <v>0</v>
          </cell>
          <cell r="E214" t="str">
            <v/>
          </cell>
        </row>
        <row r="215">
          <cell r="A215">
            <v>0</v>
          </cell>
          <cell r="B215">
            <v>0</v>
          </cell>
          <cell r="C215">
            <v>0</v>
          </cell>
          <cell r="D215">
            <v>0</v>
          </cell>
          <cell r="E215" t="str">
            <v/>
          </cell>
        </row>
        <row r="216">
          <cell r="A216">
            <v>0</v>
          </cell>
          <cell r="B216">
            <v>0</v>
          </cell>
          <cell r="C216">
            <v>0</v>
          </cell>
          <cell r="D216">
            <v>0</v>
          </cell>
          <cell r="E216" t="str">
            <v/>
          </cell>
        </row>
        <row r="217">
          <cell r="A217">
            <v>0</v>
          </cell>
          <cell r="B217">
            <v>0</v>
          </cell>
          <cell r="C217">
            <v>0</v>
          </cell>
          <cell r="D217">
            <v>0</v>
          </cell>
          <cell r="E217" t="str">
            <v/>
          </cell>
        </row>
        <row r="218">
          <cell r="A218">
            <v>0</v>
          </cell>
          <cell r="B218">
            <v>0</v>
          </cell>
          <cell r="C218">
            <v>0</v>
          </cell>
          <cell r="D218">
            <v>0</v>
          </cell>
          <cell r="E218" t="str">
            <v/>
          </cell>
        </row>
        <row r="219">
          <cell r="A219">
            <v>0</v>
          </cell>
          <cell r="B219">
            <v>0</v>
          </cell>
          <cell r="C219">
            <v>0</v>
          </cell>
          <cell r="D219">
            <v>0</v>
          </cell>
          <cell r="E219" t="str">
            <v/>
          </cell>
        </row>
        <row r="220">
          <cell r="A220">
            <v>0</v>
          </cell>
          <cell r="B220">
            <v>0</v>
          </cell>
          <cell r="C220">
            <v>0</v>
          </cell>
          <cell r="D220">
            <v>0</v>
          </cell>
          <cell r="E220" t="str">
            <v/>
          </cell>
        </row>
        <row r="221">
          <cell r="A221">
            <v>0</v>
          </cell>
          <cell r="B221">
            <v>0</v>
          </cell>
          <cell r="C221">
            <v>0</v>
          </cell>
          <cell r="D221">
            <v>0</v>
          </cell>
          <cell r="E221" t="str">
            <v/>
          </cell>
        </row>
        <row r="222">
          <cell r="A222">
            <v>0</v>
          </cell>
          <cell r="B222">
            <v>0</v>
          </cell>
          <cell r="C222">
            <v>0</v>
          </cell>
          <cell r="D222">
            <v>0</v>
          </cell>
          <cell r="E222" t="str">
            <v/>
          </cell>
        </row>
        <row r="223">
          <cell r="A223">
            <v>0</v>
          </cell>
          <cell r="B223">
            <v>0</v>
          </cell>
          <cell r="C223">
            <v>0</v>
          </cell>
          <cell r="D223">
            <v>0</v>
          </cell>
          <cell r="E223" t="str">
            <v/>
          </cell>
        </row>
        <row r="224">
          <cell r="A224">
            <v>0</v>
          </cell>
          <cell r="B224">
            <v>0</v>
          </cell>
          <cell r="C224">
            <v>0</v>
          </cell>
          <cell r="D224">
            <v>0</v>
          </cell>
          <cell r="E224" t="str">
            <v/>
          </cell>
        </row>
        <row r="225">
          <cell r="A225">
            <v>0</v>
          </cell>
          <cell r="B225">
            <v>0</v>
          </cell>
          <cell r="C225">
            <v>0</v>
          </cell>
          <cell r="D225">
            <v>0</v>
          </cell>
          <cell r="E225" t="str">
            <v/>
          </cell>
        </row>
        <row r="226">
          <cell r="A226">
            <v>0</v>
          </cell>
          <cell r="B226">
            <v>0</v>
          </cell>
          <cell r="C226">
            <v>0</v>
          </cell>
          <cell r="D226">
            <v>0</v>
          </cell>
          <cell r="E226" t="str">
            <v/>
          </cell>
        </row>
        <row r="227">
          <cell r="A227">
            <v>0</v>
          </cell>
          <cell r="B227">
            <v>0</v>
          </cell>
          <cell r="C227">
            <v>0</v>
          </cell>
          <cell r="D227">
            <v>0</v>
          </cell>
          <cell r="E227" t="str">
            <v/>
          </cell>
        </row>
        <row r="228">
          <cell r="A228">
            <v>0</v>
          </cell>
          <cell r="B228">
            <v>0</v>
          </cell>
          <cell r="C228">
            <v>0</v>
          </cell>
          <cell r="D228">
            <v>0</v>
          </cell>
          <cell r="E228" t="str">
            <v/>
          </cell>
        </row>
        <row r="229">
          <cell r="A229">
            <v>0</v>
          </cell>
          <cell r="B229">
            <v>0</v>
          </cell>
          <cell r="C229">
            <v>0</v>
          </cell>
          <cell r="D229">
            <v>0</v>
          </cell>
          <cell r="E229" t="str">
            <v/>
          </cell>
        </row>
        <row r="230">
          <cell r="A230">
            <v>0</v>
          </cell>
          <cell r="B230">
            <v>0</v>
          </cell>
          <cell r="C230">
            <v>0</v>
          </cell>
          <cell r="D230">
            <v>0</v>
          </cell>
          <cell r="E230" t="str">
            <v/>
          </cell>
        </row>
        <row r="231">
          <cell r="A231">
            <v>0</v>
          </cell>
          <cell r="B231">
            <v>0</v>
          </cell>
          <cell r="C231">
            <v>0</v>
          </cell>
          <cell r="D231">
            <v>0</v>
          </cell>
          <cell r="E231" t="str">
            <v/>
          </cell>
        </row>
        <row r="232">
          <cell r="A232">
            <v>0</v>
          </cell>
          <cell r="B232">
            <v>0</v>
          </cell>
          <cell r="C232">
            <v>0</v>
          </cell>
          <cell r="D232">
            <v>0</v>
          </cell>
          <cell r="E232" t="str">
            <v/>
          </cell>
        </row>
        <row r="233">
          <cell r="A233">
            <v>0</v>
          </cell>
          <cell r="B233">
            <v>0</v>
          </cell>
          <cell r="C233">
            <v>0</v>
          </cell>
          <cell r="D233">
            <v>0</v>
          </cell>
          <cell r="E233" t="str">
            <v/>
          </cell>
        </row>
        <row r="234">
          <cell r="A234">
            <v>0</v>
          </cell>
          <cell r="B234">
            <v>0</v>
          </cell>
          <cell r="C234">
            <v>0</v>
          </cell>
          <cell r="D234">
            <v>0</v>
          </cell>
          <cell r="E234" t="str">
            <v/>
          </cell>
        </row>
        <row r="235">
          <cell r="A235">
            <v>0</v>
          </cell>
          <cell r="B235">
            <v>0</v>
          </cell>
          <cell r="C235">
            <v>0</v>
          </cell>
          <cell r="D235">
            <v>0</v>
          </cell>
          <cell r="E235" t="str">
            <v/>
          </cell>
        </row>
        <row r="236">
          <cell r="A236">
            <v>0</v>
          </cell>
          <cell r="B236">
            <v>0</v>
          </cell>
          <cell r="C236">
            <v>0</v>
          </cell>
          <cell r="D236">
            <v>0</v>
          </cell>
          <cell r="E236" t="str">
            <v/>
          </cell>
        </row>
        <row r="237">
          <cell r="A237">
            <v>0</v>
          </cell>
          <cell r="B237">
            <v>0</v>
          </cell>
          <cell r="C237">
            <v>0</v>
          </cell>
          <cell r="D237">
            <v>0</v>
          </cell>
          <cell r="E237" t="str">
            <v/>
          </cell>
        </row>
        <row r="238">
          <cell r="A238">
            <v>0</v>
          </cell>
          <cell r="B238">
            <v>0</v>
          </cell>
          <cell r="C238">
            <v>0</v>
          </cell>
          <cell r="D238">
            <v>0</v>
          </cell>
          <cell r="E238" t="str">
            <v/>
          </cell>
        </row>
        <row r="239">
          <cell r="A239">
            <v>0</v>
          </cell>
          <cell r="B239">
            <v>0</v>
          </cell>
          <cell r="C239">
            <v>0</v>
          </cell>
          <cell r="D239">
            <v>0</v>
          </cell>
          <cell r="E239" t="str">
            <v/>
          </cell>
        </row>
        <row r="240">
          <cell r="E240" t="str">
            <v/>
          </cell>
        </row>
      </sheetData>
      <sheetData sheetId="13">
        <row r="1">
          <cell r="B1" t="str">
            <v>I</v>
          </cell>
          <cell r="C1" t="str">
            <v>OBRAS DE ARQUITECTURA</v>
          </cell>
          <cell r="D1">
            <v>0</v>
          </cell>
        </row>
        <row r="2">
          <cell r="B2">
            <v>0</v>
          </cell>
          <cell r="C2">
            <v>0</v>
          </cell>
          <cell r="D2">
            <v>0</v>
          </cell>
        </row>
        <row r="3">
          <cell r="B3" t="str">
            <v>I-0001</v>
          </cell>
          <cell r="C3" t="str">
            <v>TRABAJOS PRELIMINARES</v>
          </cell>
          <cell r="D3">
            <v>0</v>
          </cell>
        </row>
        <row r="4">
          <cell r="B4" t="str">
            <v>I-0001.0001</v>
          </cell>
          <cell r="C4" t="str">
            <v>Movilización de obra</v>
          </cell>
          <cell r="D4" t="str">
            <v>gl</v>
          </cell>
        </row>
        <row r="5">
          <cell r="B5" t="str">
            <v>I-0001.0002</v>
          </cell>
          <cell r="C5" t="str">
            <v>Obrador</v>
          </cell>
          <cell r="D5" t="str">
            <v>gl</v>
          </cell>
        </row>
        <row r="6">
          <cell r="B6" t="str">
            <v>I-0001.0003</v>
          </cell>
          <cell r="C6" t="str">
            <v>Cartel de obra</v>
          </cell>
          <cell r="D6" t="str">
            <v>gl</v>
          </cell>
        </row>
        <row r="7">
          <cell r="B7" t="str">
            <v>I-0001.0004</v>
          </cell>
          <cell r="C7" t="str">
            <v>Limpieza de terreno</v>
          </cell>
          <cell r="D7" t="str">
            <v>m2</v>
          </cell>
        </row>
        <row r="8">
          <cell r="B8" t="str">
            <v>I-0001.0005</v>
          </cell>
          <cell r="C8" t="str">
            <v>Erradicación de árboles</v>
          </cell>
          <cell r="D8" t="str">
            <v>gl</v>
          </cell>
        </row>
        <row r="9">
          <cell r="B9" t="str">
            <v>I-0001.0006</v>
          </cell>
          <cell r="C9" t="str">
            <v>Demoliciones incluido retiro de material</v>
          </cell>
          <cell r="D9" t="str">
            <v>gl</v>
          </cell>
        </row>
        <row r="10">
          <cell r="B10" t="str">
            <v>I-0001.0007</v>
          </cell>
          <cell r="C10" t="str">
            <v>Replanteo</v>
          </cell>
          <cell r="D10" t="str">
            <v>gl</v>
          </cell>
        </row>
        <row r="11">
          <cell r="B11">
            <v>0</v>
          </cell>
          <cell r="C11">
            <v>0</v>
          </cell>
          <cell r="D11">
            <v>0</v>
          </cell>
        </row>
        <row r="12">
          <cell r="B12">
            <v>0</v>
          </cell>
          <cell r="C12">
            <v>0</v>
          </cell>
          <cell r="D12">
            <v>0</v>
          </cell>
        </row>
        <row r="13">
          <cell r="B13" t="str">
            <v>I-0002</v>
          </cell>
          <cell r="C13" t="str">
            <v>MOVIMIENTOS DE SUELOS</v>
          </cell>
          <cell r="D13">
            <v>0</v>
          </cell>
        </row>
        <row r="14">
          <cell r="B14" t="str">
            <v>I-0002.0001</v>
          </cell>
          <cell r="C14" t="str">
            <v>Relleno y compactación</v>
          </cell>
          <cell r="D14" t="str">
            <v>m3</v>
          </cell>
        </row>
        <row r="15">
          <cell r="B15" t="str">
            <v>I-0002.0002</v>
          </cell>
          <cell r="C15" t="str">
            <v>Excavación para subsuelo</v>
          </cell>
          <cell r="D15" t="str">
            <v>m3</v>
          </cell>
        </row>
        <row r="16">
          <cell r="B16" t="str">
            <v>I-0002.0003</v>
          </cell>
          <cell r="C16" t="str">
            <v>Excavación para fundaciones</v>
          </cell>
          <cell r="D16" t="str">
            <v>m3</v>
          </cell>
        </row>
        <row r="17">
          <cell r="B17">
            <v>0</v>
          </cell>
          <cell r="C17">
            <v>0</v>
          </cell>
          <cell r="D17">
            <v>0</v>
          </cell>
        </row>
        <row r="18">
          <cell r="B18">
            <v>0</v>
          </cell>
          <cell r="C18">
            <v>0</v>
          </cell>
          <cell r="D18">
            <v>0</v>
          </cell>
        </row>
        <row r="19">
          <cell r="B19" t="str">
            <v>I-0003</v>
          </cell>
          <cell r="C19" t="str">
            <v>HORMIGONES SIMPLES</v>
          </cell>
          <cell r="D19">
            <v>0</v>
          </cell>
        </row>
        <row r="20">
          <cell r="B20" t="str">
            <v>I-0003.0001</v>
          </cell>
          <cell r="C20" t="str">
            <v>Hormigón de limpieza</v>
          </cell>
          <cell r="D20" t="str">
            <v>m2</v>
          </cell>
        </row>
        <row r="21">
          <cell r="B21" t="str">
            <v>I-0003.0002</v>
          </cell>
          <cell r="C21" t="str">
            <v>Hormigón para cimientos</v>
          </cell>
          <cell r="D21" t="str">
            <v>m3</v>
          </cell>
        </row>
        <row r="22">
          <cell r="B22" t="str">
            <v>I-0003.0003</v>
          </cell>
          <cell r="C22" t="str">
            <v>Contrapiso</v>
          </cell>
          <cell r="D22" t="str">
            <v>m2</v>
          </cell>
        </row>
        <row r="23">
          <cell r="B23" t="str">
            <v>I-0003.0004</v>
          </cell>
          <cell r="C23" t="str">
            <v>Contrapiso armado</v>
          </cell>
          <cell r="D23" t="str">
            <v>m2</v>
          </cell>
        </row>
        <row r="24">
          <cell r="B24">
            <v>0</v>
          </cell>
          <cell r="C24">
            <v>0</v>
          </cell>
          <cell r="D24">
            <v>0</v>
          </cell>
        </row>
        <row r="25">
          <cell r="B25">
            <v>0</v>
          </cell>
          <cell r="C25">
            <v>0</v>
          </cell>
          <cell r="D25">
            <v>0</v>
          </cell>
        </row>
        <row r="26">
          <cell r="B26" t="str">
            <v>I-0004</v>
          </cell>
          <cell r="C26" t="str">
            <v>HORMIGON ARMADO</v>
          </cell>
          <cell r="D26">
            <v>0</v>
          </cell>
        </row>
        <row r="27">
          <cell r="B27" t="str">
            <v>I-0004.0001</v>
          </cell>
          <cell r="C27" t="str">
            <v>Bases</v>
          </cell>
          <cell r="D27" t="str">
            <v>m3</v>
          </cell>
        </row>
        <row r="28">
          <cell r="B28" t="str">
            <v>I-0004.0002</v>
          </cell>
          <cell r="C28" t="str">
            <v>Vigas de arriostramiento</v>
          </cell>
          <cell r="D28" t="str">
            <v>m3</v>
          </cell>
        </row>
        <row r="29">
          <cell r="B29" t="str">
            <v>I-0004.0003</v>
          </cell>
          <cell r="C29" t="str">
            <v>Vigas de fundación</v>
          </cell>
          <cell r="D29" t="str">
            <v>m3</v>
          </cell>
        </row>
        <row r="30">
          <cell r="B30" t="str">
            <v>I-0004.0004</v>
          </cell>
          <cell r="C30" t="str">
            <v>Vigas de encadenado</v>
          </cell>
          <cell r="D30" t="str">
            <v>m3</v>
          </cell>
        </row>
        <row r="31">
          <cell r="B31" t="str">
            <v>I-0004.0005</v>
          </cell>
          <cell r="C31" t="str">
            <v>Zapatas corridas</v>
          </cell>
          <cell r="D31">
            <v>0</v>
          </cell>
        </row>
        <row r="32">
          <cell r="B32" t="str">
            <v>I-0004.0006</v>
          </cell>
          <cell r="C32" t="str">
            <v>Columnas de encadenado</v>
          </cell>
          <cell r="D32" t="str">
            <v>m3</v>
          </cell>
        </row>
        <row r="33">
          <cell r="B33" t="str">
            <v>I-0004.0007</v>
          </cell>
          <cell r="C33" t="str">
            <v>Vigas de carga</v>
          </cell>
          <cell r="D33" t="str">
            <v>m3</v>
          </cell>
        </row>
        <row r="34">
          <cell r="B34" t="str">
            <v>I-0004.0008</v>
          </cell>
          <cell r="C34" t="str">
            <v>Columnas de carga</v>
          </cell>
          <cell r="D34" t="str">
            <v>m3</v>
          </cell>
        </row>
        <row r="35">
          <cell r="B35" t="str">
            <v>I-0004.0009</v>
          </cell>
          <cell r="C35" t="str">
            <v>Tabiques de hormigón armado</v>
          </cell>
          <cell r="D35" t="str">
            <v>m3</v>
          </cell>
        </row>
        <row r="36">
          <cell r="B36" t="str">
            <v>I-0004.0010</v>
          </cell>
          <cell r="C36" t="str">
            <v>Losas de hormigón armado</v>
          </cell>
          <cell r="D36" t="str">
            <v>m3</v>
          </cell>
        </row>
        <row r="37">
          <cell r="B37" t="str">
            <v>I-0004.0011</v>
          </cell>
          <cell r="C37" t="str">
            <v>Losas cerámicas</v>
          </cell>
          <cell r="D37" t="str">
            <v>m2</v>
          </cell>
        </row>
        <row r="38">
          <cell r="B38" t="str">
            <v>I-0004.0012</v>
          </cell>
          <cell r="C38" t="str">
            <v>Escaleras</v>
          </cell>
          <cell r="D38" t="str">
            <v>m3</v>
          </cell>
        </row>
        <row r="39">
          <cell r="B39">
            <v>0</v>
          </cell>
          <cell r="C39">
            <v>0</v>
          </cell>
          <cell r="D39">
            <v>0</v>
          </cell>
        </row>
        <row r="40">
          <cell r="B40">
            <v>0</v>
          </cell>
          <cell r="C40">
            <v>0</v>
          </cell>
          <cell r="D40">
            <v>0</v>
          </cell>
        </row>
        <row r="41">
          <cell r="B41" t="str">
            <v>I-0005</v>
          </cell>
          <cell r="C41" t="str">
            <v>CONTRAPISOS Y CARPETAS</v>
          </cell>
          <cell r="D41">
            <v>0</v>
          </cell>
        </row>
        <row r="42">
          <cell r="B42" t="str">
            <v>I-0005.0001</v>
          </cell>
          <cell r="C42" t="str">
            <v>Contrapiso e = 10 cm</v>
          </cell>
          <cell r="D42" t="str">
            <v>m2</v>
          </cell>
        </row>
        <row r="43">
          <cell r="B43" t="str">
            <v>I-0005.0002</v>
          </cell>
          <cell r="C43" t="str">
            <v>Contrapiso e = 12 cm</v>
          </cell>
          <cell r="D43" t="str">
            <v>m2</v>
          </cell>
        </row>
        <row r="44">
          <cell r="B44" t="str">
            <v>I-0005.0003</v>
          </cell>
          <cell r="C44" t="str">
            <v>Contrapiso e = 15 cm</v>
          </cell>
          <cell r="D44" t="str">
            <v>m2</v>
          </cell>
        </row>
        <row r="45">
          <cell r="B45">
            <v>0</v>
          </cell>
          <cell r="C45">
            <v>0</v>
          </cell>
          <cell r="D45">
            <v>0</v>
          </cell>
        </row>
        <row r="46">
          <cell r="B46" t="str">
            <v>I-0005.0010</v>
          </cell>
          <cell r="C46" t="str">
            <v>Contrapiso armado e = 10 cm</v>
          </cell>
          <cell r="D46" t="str">
            <v>m2</v>
          </cell>
        </row>
        <row r="47">
          <cell r="B47" t="str">
            <v>I-0005.0011</v>
          </cell>
          <cell r="C47" t="str">
            <v>Contrapiso armado e = 12 cm</v>
          </cell>
          <cell r="D47" t="str">
            <v>m2</v>
          </cell>
        </row>
        <row r="48">
          <cell r="B48" t="str">
            <v>I-0005.0012</v>
          </cell>
          <cell r="C48" t="str">
            <v>Contrapiso armado e = 15 cm</v>
          </cell>
          <cell r="D48" t="str">
            <v>m2</v>
          </cell>
        </row>
        <row r="49">
          <cell r="B49">
            <v>0</v>
          </cell>
          <cell r="C49">
            <v>0</v>
          </cell>
          <cell r="D49">
            <v>0</v>
          </cell>
        </row>
        <row r="50">
          <cell r="B50" t="str">
            <v>I-0005.0021</v>
          </cell>
          <cell r="C50" t="str">
            <v>Carpeta sobre contrapiso</v>
          </cell>
          <cell r="D50" t="str">
            <v>m2</v>
          </cell>
        </row>
        <row r="51">
          <cell r="B51" t="str">
            <v>I-0005.0022</v>
          </cell>
          <cell r="C51" t="str">
            <v>Carpeta sobre losa</v>
          </cell>
          <cell r="D51" t="str">
            <v>m2</v>
          </cell>
        </row>
        <row r="52">
          <cell r="B52">
            <v>0</v>
          </cell>
          <cell r="C52">
            <v>0</v>
          </cell>
          <cell r="D52">
            <v>0</v>
          </cell>
        </row>
        <row r="53">
          <cell r="B53">
            <v>0</v>
          </cell>
          <cell r="C53">
            <v>0</v>
          </cell>
          <cell r="D53">
            <v>0</v>
          </cell>
        </row>
        <row r="54">
          <cell r="B54" t="str">
            <v>I-0006</v>
          </cell>
          <cell r="C54" t="str">
            <v>MAMPOSTERIA</v>
          </cell>
          <cell r="D54">
            <v>0</v>
          </cell>
        </row>
        <row r="55">
          <cell r="B55" t="str">
            <v>I-0006.0001</v>
          </cell>
          <cell r="C55" t="str">
            <v>Ladrillo cerámico macizo e = 0,10 m</v>
          </cell>
          <cell r="D55" t="str">
            <v>m2</v>
          </cell>
        </row>
        <row r="56">
          <cell r="B56" t="str">
            <v>I-0006.0002</v>
          </cell>
          <cell r="C56" t="str">
            <v>Ladrillo cerámico macizo e = 0,20 m</v>
          </cell>
          <cell r="D56" t="str">
            <v>m2</v>
          </cell>
        </row>
        <row r="57">
          <cell r="B57" t="str">
            <v>I-0006.0003</v>
          </cell>
          <cell r="C57" t="str">
            <v>Ladrillo cerámico macizo e = 0,30 m</v>
          </cell>
          <cell r="D57" t="str">
            <v>m2</v>
          </cell>
        </row>
        <row r="58">
          <cell r="B58" t="str">
            <v>I-0006.0004</v>
          </cell>
          <cell r="C58" t="str">
            <v>Ladrillón cerámico macizo e = 0,20 m</v>
          </cell>
          <cell r="D58" t="str">
            <v>m2</v>
          </cell>
        </row>
        <row r="59">
          <cell r="B59" t="str">
            <v>I-0006.0005</v>
          </cell>
          <cell r="C59" t="str">
            <v>Ladrillo cerámico macizo armada e = 0,10 m</v>
          </cell>
          <cell r="D59" t="str">
            <v>m2</v>
          </cell>
        </row>
        <row r="60">
          <cell r="B60" t="str">
            <v>I-0006.0006</v>
          </cell>
          <cell r="C60" t="str">
            <v>Ladrillo cerámico macizo armada e = 0,20 m</v>
          </cell>
          <cell r="D60" t="str">
            <v>m2</v>
          </cell>
        </row>
        <row r="61">
          <cell r="B61" t="str">
            <v>I-0006.0007</v>
          </cell>
          <cell r="C61" t="str">
            <v>Ladrillo cerámico macizo armada e = 0,30 m</v>
          </cell>
          <cell r="D61" t="str">
            <v>m2</v>
          </cell>
        </row>
        <row r="62">
          <cell r="B62" t="str">
            <v>I-0006.0008</v>
          </cell>
          <cell r="C62" t="str">
            <v>Ladrillón cerámico macizo armada e = 0,20 m</v>
          </cell>
          <cell r="D62" t="str">
            <v>m2</v>
          </cell>
        </row>
        <row r="63">
          <cell r="B63">
            <v>0</v>
          </cell>
          <cell r="C63">
            <v>0</v>
          </cell>
          <cell r="D63">
            <v>0</v>
          </cell>
        </row>
        <row r="64">
          <cell r="B64">
            <v>0</v>
          </cell>
          <cell r="C64">
            <v>0</v>
          </cell>
          <cell r="D64">
            <v>0</v>
          </cell>
        </row>
        <row r="65">
          <cell r="B65" t="str">
            <v>I-0006.0010</v>
          </cell>
          <cell r="C65" t="str">
            <v>Ladrillo cerámico hueco e = 0,10 m</v>
          </cell>
          <cell r="D65" t="str">
            <v>m2</v>
          </cell>
        </row>
        <row r="66">
          <cell r="B66" t="str">
            <v>I-0006.0011</v>
          </cell>
          <cell r="C66" t="str">
            <v>Ladrillo cerámico hueco e = 0,20 m</v>
          </cell>
          <cell r="D66" t="str">
            <v>m2</v>
          </cell>
        </row>
        <row r="67">
          <cell r="B67">
            <v>0</v>
          </cell>
          <cell r="C67">
            <v>0</v>
          </cell>
          <cell r="D67">
            <v>0</v>
          </cell>
        </row>
        <row r="68">
          <cell r="B68" t="str">
            <v>I-0006.0020</v>
          </cell>
          <cell r="C68" t="str">
            <v>Bloque de hormigón e = 0,10 m</v>
          </cell>
          <cell r="D68" t="str">
            <v>m2</v>
          </cell>
        </row>
        <row r="69">
          <cell r="B69" t="str">
            <v>I-0006.0021</v>
          </cell>
          <cell r="C69" t="str">
            <v>Bloque de hormigón e = 0,20 m</v>
          </cell>
          <cell r="D69" t="str">
            <v>m2</v>
          </cell>
        </row>
        <row r="70">
          <cell r="B70">
            <v>0</v>
          </cell>
          <cell r="C70">
            <v>0</v>
          </cell>
          <cell r="D70">
            <v>0</v>
          </cell>
        </row>
        <row r="71">
          <cell r="B71">
            <v>0</v>
          </cell>
          <cell r="C71">
            <v>0</v>
          </cell>
          <cell r="D71">
            <v>0</v>
          </cell>
        </row>
        <row r="72">
          <cell r="B72" t="str">
            <v>I-0007</v>
          </cell>
          <cell r="C72" t="str">
            <v>AISLACIONES</v>
          </cell>
          <cell r="D72">
            <v>0</v>
          </cell>
        </row>
        <row r="73">
          <cell r="B73" t="str">
            <v>I-0007.0001</v>
          </cell>
          <cell r="C73" t="str">
            <v>Capa aisladora Vertical</v>
          </cell>
          <cell r="D73" t="str">
            <v>m2</v>
          </cell>
        </row>
        <row r="74">
          <cell r="B74" t="str">
            <v>I-0007.0002</v>
          </cell>
          <cell r="C74" t="str">
            <v>Capa aisladora horizontal</v>
          </cell>
          <cell r="D74" t="str">
            <v>m2</v>
          </cell>
        </row>
        <row r="75">
          <cell r="B75" t="str">
            <v>I-0007.0003</v>
          </cell>
          <cell r="C75" t="str">
            <v>Blindaje de plomo para rayos</v>
          </cell>
          <cell r="D75" t="str">
            <v>m2</v>
          </cell>
        </row>
        <row r="76">
          <cell r="B76" t="str">
            <v>I-0007.0004</v>
          </cell>
          <cell r="C76" t="str">
            <v>Aislación contra el salitre</v>
          </cell>
          <cell r="D76" t="str">
            <v>m2</v>
          </cell>
        </row>
        <row r="77">
          <cell r="B77">
            <v>0</v>
          </cell>
          <cell r="C77">
            <v>0</v>
          </cell>
          <cell r="D77">
            <v>0</v>
          </cell>
        </row>
        <row r="78">
          <cell r="B78">
            <v>0</v>
          </cell>
          <cell r="C78">
            <v>0</v>
          </cell>
          <cell r="D78">
            <v>0</v>
          </cell>
        </row>
        <row r="79">
          <cell r="B79" t="str">
            <v>I-0008</v>
          </cell>
          <cell r="C79" t="str">
            <v>REVOQUES Y ENLUCIDOS</v>
          </cell>
          <cell r="D79">
            <v>0</v>
          </cell>
        </row>
        <row r="80">
          <cell r="B80" t="str">
            <v>I-0008.0001</v>
          </cell>
          <cell r="C80" t="str">
            <v>Revoque grueso interior</v>
          </cell>
          <cell r="D80" t="str">
            <v>m2</v>
          </cell>
        </row>
        <row r="81">
          <cell r="B81" t="str">
            <v>I-0008.0002</v>
          </cell>
          <cell r="C81" t="str">
            <v>Revoque grueso impermeable b/ revestimiento</v>
          </cell>
          <cell r="D81" t="str">
            <v>m2</v>
          </cell>
        </row>
        <row r="82">
          <cell r="B82" t="str">
            <v>I-0008.0003</v>
          </cell>
          <cell r="C82" t="str">
            <v>Enlucido interior</v>
          </cell>
          <cell r="D82" t="str">
            <v>m2</v>
          </cell>
        </row>
        <row r="83">
          <cell r="B83" t="str">
            <v>I-0008.0004</v>
          </cell>
          <cell r="C83" t="str">
            <v>Enlucido exterior</v>
          </cell>
          <cell r="D83" t="str">
            <v>m2</v>
          </cell>
        </row>
        <row r="84">
          <cell r="B84">
            <v>0</v>
          </cell>
          <cell r="C84">
            <v>0</v>
          </cell>
          <cell r="D84">
            <v>0</v>
          </cell>
        </row>
        <row r="85">
          <cell r="B85">
            <v>0</v>
          </cell>
          <cell r="C85">
            <v>0</v>
          </cell>
          <cell r="D85">
            <v>0</v>
          </cell>
        </row>
        <row r="86">
          <cell r="B86" t="str">
            <v>I-0009</v>
          </cell>
          <cell r="C86" t="str">
            <v>CUBIERTA DE TECHO</v>
          </cell>
          <cell r="D86">
            <v>0</v>
          </cell>
        </row>
        <row r="87">
          <cell r="B87" t="str">
            <v>I-0009.0001</v>
          </cell>
          <cell r="C87" t="str">
            <v>Cubierta de techo inaccesible</v>
          </cell>
          <cell r="D87" t="str">
            <v>m2</v>
          </cell>
        </row>
        <row r="88">
          <cell r="B88" t="str">
            <v>I-0009.0002</v>
          </cell>
          <cell r="C88" t="str">
            <v>Cubierta de techo accesible</v>
          </cell>
          <cell r="D88" t="str">
            <v>m2</v>
          </cell>
        </row>
        <row r="89">
          <cell r="B89">
            <v>0</v>
          </cell>
          <cell r="C89">
            <v>0</v>
          </cell>
          <cell r="D89">
            <v>0</v>
          </cell>
        </row>
        <row r="90">
          <cell r="B90">
            <v>0</v>
          </cell>
          <cell r="C90">
            <v>0</v>
          </cell>
          <cell r="D90">
            <v>0</v>
          </cell>
        </row>
        <row r="91">
          <cell r="B91" t="str">
            <v>I-0010</v>
          </cell>
          <cell r="C91" t="str">
            <v>CIELORRASOS</v>
          </cell>
          <cell r="D91">
            <v>0</v>
          </cell>
        </row>
        <row r="92">
          <cell r="B92" t="str">
            <v>I-0010.0001</v>
          </cell>
          <cell r="C92" t="str">
            <v>Cielorraso aplicado de yeso</v>
          </cell>
          <cell r="D92" t="str">
            <v>m2</v>
          </cell>
        </row>
        <row r="93">
          <cell r="B93" t="str">
            <v>I-0010.0002</v>
          </cell>
          <cell r="C93" t="str">
            <v>Cielorraso aplicado a la cal</v>
          </cell>
          <cell r="D93" t="str">
            <v>m2</v>
          </cell>
        </row>
        <row r="94">
          <cell r="B94" t="str">
            <v>I-0010.0003</v>
          </cell>
          <cell r="C94" t="str">
            <v>Cielorraso suspendido placa roca de yeso junta tomada</v>
          </cell>
          <cell r="D94" t="str">
            <v>m2</v>
          </cell>
        </row>
        <row r="95">
          <cell r="B95" t="str">
            <v>I-0010.0004</v>
          </cell>
          <cell r="C95" t="str">
            <v>Cielorraso suspendido placa roca de yeso desmontable</v>
          </cell>
          <cell r="D95" t="str">
            <v>m2</v>
          </cell>
        </row>
        <row r="96">
          <cell r="B96" t="str">
            <v>I-0010.0005</v>
          </cell>
          <cell r="C96" t="str">
            <v>Cielorraso suspendido placa roca de yeso locales húmedos</v>
          </cell>
          <cell r="D96" t="str">
            <v>m2</v>
          </cell>
        </row>
        <row r="97">
          <cell r="B97" t="str">
            <v>I-0010.0006</v>
          </cell>
          <cell r="C97" t="str">
            <v>Cielorraso suspendido placa cementicia</v>
          </cell>
          <cell r="D97" t="str">
            <v>m2</v>
          </cell>
        </row>
        <row r="98">
          <cell r="B98" t="str">
            <v>I-0010.0007</v>
          </cell>
          <cell r="C98" t="str">
            <v>Cielorraso modular metálico ( c/ aislación acústica )</v>
          </cell>
          <cell r="D98" t="str">
            <v>m2</v>
          </cell>
        </row>
        <row r="99">
          <cell r="B99">
            <v>0</v>
          </cell>
          <cell r="C99">
            <v>0</v>
          </cell>
          <cell r="D99">
            <v>0</v>
          </cell>
        </row>
        <row r="100">
          <cell r="B100">
            <v>0</v>
          </cell>
          <cell r="C100">
            <v>0</v>
          </cell>
          <cell r="D100">
            <v>0</v>
          </cell>
        </row>
        <row r="101">
          <cell r="B101" t="str">
            <v>I-0011</v>
          </cell>
          <cell r="C101" t="str">
            <v>REVESTIMIENTOS</v>
          </cell>
          <cell r="D101">
            <v>0</v>
          </cell>
        </row>
        <row r="102">
          <cell r="B102" t="str">
            <v>I-0011.0001</v>
          </cell>
          <cell r="C102" t="str">
            <v>Revestimiento cerámico</v>
          </cell>
          <cell r="D102" t="str">
            <v>m2</v>
          </cell>
        </row>
        <row r="103">
          <cell r="B103" t="str">
            <v>I-0011.0002</v>
          </cell>
          <cell r="C103" t="str">
            <v>Revestimiento porcelanato</v>
          </cell>
          <cell r="D103" t="str">
            <v>m2</v>
          </cell>
        </row>
        <row r="104">
          <cell r="B104" t="str">
            <v>I-0011.0003</v>
          </cell>
          <cell r="C104" t="str">
            <v>Revestimiento de piedra</v>
          </cell>
          <cell r="D104" t="str">
            <v>m2</v>
          </cell>
        </row>
        <row r="105">
          <cell r="B105" t="str">
            <v>I-0011.0004</v>
          </cell>
          <cell r="C105" t="str">
            <v>Revestimiento plástico</v>
          </cell>
          <cell r="D105" t="str">
            <v>m2</v>
          </cell>
        </row>
        <row r="106">
          <cell r="B106" t="str">
            <v>I-0011.0005</v>
          </cell>
          <cell r="C106" t="str">
            <v>Revestimiento vinílico</v>
          </cell>
          <cell r="D106" t="str">
            <v>m2</v>
          </cell>
        </row>
        <row r="107">
          <cell r="B107">
            <v>0</v>
          </cell>
          <cell r="C107">
            <v>0</v>
          </cell>
          <cell r="D107">
            <v>0</v>
          </cell>
        </row>
        <row r="108">
          <cell r="B108">
            <v>0</v>
          </cell>
          <cell r="C108">
            <v>0</v>
          </cell>
          <cell r="D108">
            <v>0</v>
          </cell>
        </row>
        <row r="109">
          <cell r="B109" t="str">
            <v>I-0012</v>
          </cell>
          <cell r="C109" t="str">
            <v>TABIQUE CONSTRUCCIÓN EN SECO</v>
          </cell>
          <cell r="D109">
            <v>0</v>
          </cell>
        </row>
        <row r="110">
          <cell r="B110" t="str">
            <v>I-0012.0001</v>
          </cell>
          <cell r="C110" t="str">
            <v>Tabique placa roca de yeso</v>
          </cell>
          <cell r="D110" t="str">
            <v>m2</v>
          </cell>
        </row>
        <row r="111">
          <cell r="B111" t="str">
            <v>I-0012.0002</v>
          </cell>
          <cell r="C111" t="str">
            <v>Tabique placa roca de yeso para sanitario</v>
          </cell>
          <cell r="D111" t="str">
            <v>m2</v>
          </cell>
        </row>
        <row r="112">
          <cell r="B112" t="str">
            <v>I-0012.0003</v>
          </cell>
          <cell r="C112" t="str">
            <v>Tabique medio forro de placa de yeso</v>
          </cell>
          <cell r="D112" t="str">
            <v>m2</v>
          </cell>
        </row>
        <row r="113">
          <cell r="B113" t="str">
            <v>I-0012.0004</v>
          </cell>
          <cell r="C113" t="str">
            <v>Tabique medio forro de placa de yeso para sanitario</v>
          </cell>
          <cell r="D113" t="str">
            <v>m2</v>
          </cell>
        </row>
        <row r="114">
          <cell r="B114" t="str">
            <v>I-0012.0005</v>
          </cell>
          <cell r="C114" t="str">
            <v>Tabique placa cementicia</v>
          </cell>
          <cell r="D114" t="str">
            <v>m2</v>
          </cell>
        </row>
        <row r="115">
          <cell r="B115" t="str">
            <v>I-0012.0006</v>
          </cell>
          <cell r="C115" t="str">
            <v>Tabique estructura aluminio y placas madera</v>
          </cell>
          <cell r="D115" t="str">
            <v>m2</v>
          </cell>
        </row>
        <row r="116">
          <cell r="B116">
            <v>0</v>
          </cell>
          <cell r="C116">
            <v>0</v>
          </cell>
          <cell r="D116">
            <v>0</v>
          </cell>
        </row>
        <row r="117">
          <cell r="B117">
            <v>0</v>
          </cell>
          <cell r="C117">
            <v>0</v>
          </cell>
          <cell r="D117">
            <v>0</v>
          </cell>
        </row>
        <row r="118">
          <cell r="B118" t="str">
            <v>I-0013</v>
          </cell>
          <cell r="C118" t="str">
            <v>PISOS Y ZOCALOS</v>
          </cell>
          <cell r="D118">
            <v>0</v>
          </cell>
        </row>
        <row r="119">
          <cell r="B119" t="str">
            <v>I-0013.0001</v>
          </cell>
          <cell r="C119" t="str">
            <v>Piso granítico</v>
          </cell>
          <cell r="D119" t="str">
            <v>m2</v>
          </cell>
        </row>
        <row r="120">
          <cell r="B120" t="str">
            <v>I-0013.0002</v>
          </cell>
          <cell r="C120" t="str">
            <v>Piso técnico</v>
          </cell>
          <cell r="D120" t="str">
            <v>m2</v>
          </cell>
        </row>
        <row r="121">
          <cell r="B121" t="str">
            <v>I-0013.0003</v>
          </cell>
          <cell r="C121" t="str">
            <v>Piso granito natural</v>
          </cell>
          <cell r="D121" t="str">
            <v>m2</v>
          </cell>
        </row>
        <row r="122">
          <cell r="B122" t="str">
            <v>I-0013.0004</v>
          </cell>
          <cell r="C122" t="str">
            <v>Piso cemento rodillado</v>
          </cell>
          <cell r="D122" t="str">
            <v>m2</v>
          </cell>
        </row>
        <row r="123">
          <cell r="B123" t="str">
            <v>I-0013.0005</v>
          </cell>
          <cell r="C123" t="str">
            <v>Piso cemento alisado</v>
          </cell>
          <cell r="D123" t="str">
            <v>m2</v>
          </cell>
        </row>
        <row r="124">
          <cell r="B124" t="str">
            <v>I-0013.0006</v>
          </cell>
          <cell r="C124" t="str">
            <v>Piso baldosas piedra lavada</v>
          </cell>
          <cell r="D124" t="str">
            <v>m2</v>
          </cell>
        </row>
        <row r="125">
          <cell r="B125" t="str">
            <v>I-0013.0007</v>
          </cell>
          <cell r="C125" t="str">
            <v>Piso baldosa cerámica</v>
          </cell>
          <cell r="D125" t="str">
            <v>m2</v>
          </cell>
        </row>
        <row r="126">
          <cell r="B126" t="str">
            <v>I-0013.0008</v>
          </cell>
          <cell r="C126" t="str">
            <v>Pavimentos de HºAº</v>
          </cell>
          <cell r="D126" t="str">
            <v>m2</v>
          </cell>
        </row>
        <row r="127">
          <cell r="B127">
            <v>0</v>
          </cell>
          <cell r="C127">
            <v>0</v>
          </cell>
          <cell r="D127">
            <v>0</v>
          </cell>
        </row>
        <row r="128">
          <cell r="B128" t="str">
            <v>I-0013.0010</v>
          </cell>
          <cell r="C128" t="str">
            <v>Zócalo granítico</v>
          </cell>
          <cell r="D128" t="str">
            <v>m2</v>
          </cell>
        </row>
        <row r="129">
          <cell r="B129" t="str">
            <v>I-0013.0011</v>
          </cell>
          <cell r="C129" t="str">
            <v>Zócalo calcáreo</v>
          </cell>
          <cell r="D129" t="str">
            <v>m2</v>
          </cell>
        </row>
        <row r="130">
          <cell r="B130" t="str">
            <v>I-0013.0012</v>
          </cell>
          <cell r="C130" t="str">
            <v>Zócalo granito natural</v>
          </cell>
          <cell r="D130" t="str">
            <v>m2</v>
          </cell>
        </row>
        <row r="131">
          <cell r="B131" t="str">
            <v>I-0013.0013</v>
          </cell>
          <cell r="C131" t="str">
            <v>Zócalo hormigón</v>
          </cell>
          <cell r="D131" t="str">
            <v>m2</v>
          </cell>
        </row>
        <row r="132">
          <cell r="B132">
            <v>0</v>
          </cell>
          <cell r="C132">
            <v>0</v>
          </cell>
          <cell r="D132">
            <v>0</v>
          </cell>
        </row>
        <row r="133">
          <cell r="B133">
            <v>0</v>
          </cell>
          <cell r="C133">
            <v>0</v>
          </cell>
          <cell r="D133">
            <v>0</v>
          </cell>
        </row>
        <row r="134">
          <cell r="B134" t="str">
            <v>I-0014</v>
          </cell>
          <cell r="C134" t="str">
            <v>MESADAS</v>
          </cell>
          <cell r="D134">
            <v>0</v>
          </cell>
        </row>
        <row r="135">
          <cell r="B135" t="str">
            <v>I-0014.0001</v>
          </cell>
          <cell r="C135" t="str">
            <v>Mesadas granito reconstituido</v>
          </cell>
          <cell r="D135" t="str">
            <v>m2</v>
          </cell>
        </row>
        <row r="136">
          <cell r="B136" t="str">
            <v>I-0014.0002</v>
          </cell>
          <cell r="C136" t="str">
            <v>Mesadas granito natural</v>
          </cell>
          <cell r="D136" t="str">
            <v>m2</v>
          </cell>
        </row>
        <row r="137">
          <cell r="B137">
            <v>0</v>
          </cell>
          <cell r="C137">
            <v>0</v>
          </cell>
          <cell r="D137">
            <v>0</v>
          </cell>
        </row>
        <row r="138">
          <cell r="B138">
            <v>0</v>
          </cell>
          <cell r="C138">
            <v>0</v>
          </cell>
          <cell r="D138">
            <v>0</v>
          </cell>
        </row>
        <row r="139">
          <cell r="B139" t="str">
            <v>I-0015</v>
          </cell>
          <cell r="C139" t="str">
            <v>VIDRIOS Y ESPEJOS</v>
          </cell>
          <cell r="D139">
            <v>0</v>
          </cell>
        </row>
        <row r="140">
          <cell r="B140" t="str">
            <v>I-0015.0001</v>
          </cell>
          <cell r="C140" t="str">
            <v>Vidrio float 3 mm</v>
          </cell>
          <cell r="D140" t="str">
            <v>m2</v>
          </cell>
        </row>
        <row r="141">
          <cell r="B141" t="str">
            <v>I-0015.0002</v>
          </cell>
          <cell r="C141" t="str">
            <v>Vidrio float 4 mm</v>
          </cell>
          <cell r="D141" t="str">
            <v>m2</v>
          </cell>
        </row>
        <row r="142">
          <cell r="B142" t="str">
            <v>I-0015.0003</v>
          </cell>
          <cell r="C142" t="str">
            <v>Vidrio float 5 mm</v>
          </cell>
          <cell r="D142" t="str">
            <v>m2</v>
          </cell>
        </row>
        <row r="143">
          <cell r="B143">
            <v>0</v>
          </cell>
          <cell r="C143">
            <v>0</v>
          </cell>
          <cell r="D143">
            <v>0</v>
          </cell>
        </row>
        <row r="144">
          <cell r="B144" t="str">
            <v>I-0015.0010</v>
          </cell>
          <cell r="C144" t="str">
            <v>Laminado de seguridad (float 3+PVB+float 3)</v>
          </cell>
          <cell r="D144" t="str">
            <v>m2</v>
          </cell>
        </row>
        <row r="145">
          <cell r="B145" t="str">
            <v>I-0015.0011</v>
          </cell>
          <cell r="C145" t="str">
            <v>Laminado de seguridad (float 4+PVB+float 4)</v>
          </cell>
          <cell r="D145" t="str">
            <v>m2</v>
          </cell>
        </row>
        <row r="146">
          <cell r="B146">
            <v>0</v>
          </cell>
          <cell r="C146">
            <v>0</v>
          </cell>
          <cell r="D146">
            <v>0</v>
          </cell>
        </row>
        <row r="147">
          <cell r="B147" t="str">
            <v>I-0015.0020</v>
          </cell>
          <cell r="C147" t="str">
            <v>Doble Vidrio Hermético (3+9+3)</v>
          </cell>
          <cell r="D147" t="str">
            <v>m2</v>
          </cell>
        </row>
        <row r="148">
          <cell r="B148" t="str">
            <v>I-0015.0021</v>
          </cell>
          <cell r="C148" t="str">
            <v>Doble Vidrio Hermético (4+9+4)</v>
          </cell>
          <cell r="D148" t="str">
            <v>m2</v>
          </cell>
        </row>
        <row r="149">
          <cell r="B149" t="str">
            <v>I-0015.0022</v>
          </cell>
          <cell r="C149" t="str">
            <v>Doble Vidrio Hermético (3+12+3)</v>
          </cell>
          <cell r="D149" t="str">
            <v>m2</v>
          </cell>
        </row>
        <row r="150">
          <cell r="B150">
            <v>0</v>
          </cell>
          <cell r="C150">
            <v>0</v>
          </cell>
          <cell r="D150">
            <v>0</v>
          </cell>
        </row>
        <row r="151">
          <cell r="B151" t="str">
            <v>I-0015.0030</v>
          </cell>
          <cell r="C151" t="str">
            <v>Espejos</v>
          </cell>
          <cell r="D151" t="str">
            <v>m2</v>
          </cell>
        </row>
        <row r="152">
          <cell r="B152">
            <v>0</v>
          </cell>
          <cell r="C152">
            <v>0</v>
          </cell>
          <cell r="D152">
            <v>0</v>
          </cell>
        </row>
        <row r="153">
          <cell r="B153">
            <v>0</v>
          </cell>
          <cell r="C153">
            <v>0</v>
          </cell>
          <cell r="D153">
            <v>0</v>
          </cell>
        </row>
        <row r="154">
          <cell r="B154" t="str">
            <v>I-0016</v>
          </cell>
          <cell r="C154" t="str">
            <v>PINTURAS</v>
          </cell>
          <cell r="D154">
            <v>0</v>
          </cell>
        </row>
        <row r="155">
          <cell r="B155" t="str">
            <v>I-0016.0001</v>
          </cell>
          <cell r="C155" t="str">
            <v>Látex muro interior</v>
          </cell>
          <cell r="D155" t="str">
            <v>m2</v>
          </cell>
        </row>
        <row r="156">
          <cell r="B156" t="str">
            <v>I-0016.0002</v>
          </cell>
          <cell r="C156" t="str">
            <v>Látex muro exterior</v>
          </cell>
          <cell r="D156" t="str">
            <v>m2</v>
          </cell>
        </row>
        <row r="157">
          <cell r="B157" t="str">
            <v>I-0016.0003</v>
          </cell>
          <cell r="C157" t="str">
            <v>Látex cielorraso anti hongos</v>
          </cell>
          <cell r="D157" t="str">
            <v>m2</v>
          </cell>
        </row>
        <row r="158">
          <cell r="B158" t="str">
            <v>I-0016.0004</v>
          </cell>
          <cell r="C158" t="str">
            <v>Látex muro H° Visto</v>
          </cell>
          <cell r="D158" t="str">
            <v>m2</v>
          </cell>
        </row>
        <row r="159">
          <cell r="B159">
            <v>0</v>
          </cell>
          <cell r="C159">
            <v>0</v>
          </cell>
          <cell r="D159">
            <v>0</v>
          </cell>
        </row>
        <row r="160">
          <cell r="B160" t="str">
            <v>I-0016.0010</v>
          </cell>
          <cell r="C160" t="str">
            <v>Esmalte sintético muro interior</v>
          </cell>
          <cell r="D160" t="str">
            <v>m2</v>
          </cell>
        </row>
        <row r="161">
          <cell r="B161" t="str">
            <v>I-0016.0011</v>
          </cell>
          <cell r="C161" t="str">
            <v>Esmalte sintético muro exterior</v>
          </cell>
          <cell r="D161" t="str">
            <v>m2</v>
          </cell>
        </row>
        <row r="162">
          <cell r="B162" t="str">
            <v>I-0016.0012</v>
          </cell>
          <cell r="C162" t="str">
            <v>Esmalte sintético sobre carpintería madera</v>
          </cell>
          <cell r="D162" t="str">
            <v>m2</v>
          </cell>
        </row>
        <row r="163">
          <cell r="B163" t="str">
            <v>I-0016.0013</v>
          </cell>
          <cell r="C163" t="str">
            <v>Esmalte sintético sobre carpintería metálica</v>
          </cell>
          <cell r="D163" t="str">
            <v>m2</v>
          </cell>
        </row>
        <row r="164">
          <cell r="B164">
            <v>0</v>
          </cell>
          <cell r="C164">
            <v>0</v>
          </cell>
          <cell r="D164">
            <v>0</v>
          </cell>
        </row>
        <row r="165">
          <cell r="B165">
            <v>0</v>
          </cell>
          <cell r="C165">
            <v>0</v>
          </cell>
          <cell r="D165">
            <v>0</v>
          </cell>
        </row>
        <row r="166">
          <cell r="B166" t="str">
            <v>I-0017</v>
          </cell>
          <cell r="C166" t="str">
            <v>CARPINTERIAS</v>
          </cell>
          <cell r="D166">
            <v>0</v>
          </cell>
        </row>
        <row r="167">
          <cell r="B167" t="str">
            <v>I-0017.0001</v>
          </cell>
          <cell r="C167" t="str">
            <v>Carpintería madera</v>
          </cell>
          <cell r="D167" t="str">
            <v>gl</v>
          </cell>
        </row>
        <row r="168">
          <cell r="B168" t="str">
            <v>I-0017.0002</v>
          </cell>
          <cell r="C168" t="str">
            <v>Carpintería metálica</v>
          </cell>
          <cell r="D168" t="str">
            <v>gl</v>
          </cell>
        </row>
        <row r="169">
          <cell r="B169" t="str">
            <v>I-0017.0003</v>
          </cell>
          <cell r="C169" t="str">
            <v>Carpintería aluminio</v>
          </cell>
          <cell r="D169" t="str">
            <v>gl</v>
          </cell>
        </row>
        <row r="170">
          <cell r="B170" t="str">
            <v>I-0017.0004</v>
          </cell>
          <cell r="C170" t="str">
            <v>Puertas</v>
          </cell>
          <cell r="D170" t="str">
            <v>un</v>
          </cell>
        </row>
        <row r="171">
          <cell r="B171" t="str">
            <v>I-0017.0005</v>
          </cell>
          <cell r="C171" t="str">
            <v>Ventanas</v>
          </cell>
          <cell r="D171" t="str">
            <v>un</v>
          </cell>
        </row>
        <row r="172">
          <cell r="B172" t="str">
            <v>I-0017.0006</v>
          </cell>
          <cell r="C172" t="str">
            <v>Rejas</v>
          </cell>
          <cell r="D172" t="str">
            <v>m2</v>
          </cell>
        </row>
        <row r="173">
          <cell r="B173" t="str">
            <v>I-0017.0007</v>
          </cell>
          <cell r="C173" t="str">
            <v>Piel de Vidrio</v>
          </cell>
          <cell r="D173" t="str">
            <v>m2</v>
          </cell>
        </row>
        <row r="174">
          <cell r="B174" t="str">
            <v>I-0017.0008</v>
          </cell>
          <cell r="C174" t="str">
            <v>Parasoles</v>
          </cell>
          <cell r="D174" t="str">
            <v>m2</v>
          </cell>
        </row>
        <row r="175">
          <cell r="B175" t="str">
            <v>I-0017.0009</v>
          </cell>
          <cell r="C175" t="str">
            <v>Bastidor soporte carpintería</v>
          </cell>
          <cell r="D175" t="str">
            <v>gl</v>
          </cell>
        </row>
        <row r="176">
          <cell r="B176">
            <v>0</v>
          </cell>
          <cell r="C176">
            <v>0</v>
          </cell>
          <cell r="D176">
            <v>0</v>
          </cell>
        </row>
        <row r="177">
          <cell r="B177">
            <v>0</v>
          </cell>
          <cell r="C177">
            <v>0</v>
          </cell>
          <cell r="D177">
            <v>0</v>
          </cell>
        </row>
        <row r="178">
          <cell r="B178" t="str">
            <v>I-0018</v>
          </cell>
          <cell r="C178" t="str">
            <v>ESTRUCTURAS METALICAS</v>
          </cell>
          <cell r="D178">
            <v>0</v>
          </cell>
        </row>
        <row r="179">
          <cell r="B179" t="str">
            <v>I-0018.0001</v>
          </cell>
          <cell r="C179" t="str">
            <v>Estructura metálica escalera</v>
          </cell>
          <cell r="D179" t="str">
            <v>gl</v>
          </cell>
        </row>
        <row r="180">
          <cell r="B180" t="str">
            <v>I-0018.0002</v>
          </cell>
          <cell r="C180" t="str">
            <v>Estructura metálica cubierta</v>
          </cell>
          <cell r="D180" t="str">
            <v>gl</v>
          </cell>
        </row>
        <row r="181">
          <cell r="B181" t="str">
            <v>I-0018.0003</v>
          </cell>
          <cell r="C181" t="str">
            <v>Estructura soporte revestimiento</v>
          </cell>
          <cell r="D181" t="str">
            <v>gl</v>
          </cell>
        </row>
        <row r="182">
          <cell r="B182" t="str">
            <v>I-0018.0004</v>
          </cell>
          <cell r="C182" t="str">
            <v>Torre metálica para tanque de reserva</v>
          </cell>
          <cell r="D182" t="str">
            <v>gl</v>
          </cell>
        </row>
        <row r="183">
          <cell r="B183" t="str">
            <v>I-0018.0005</v>
          </cell>
          <cell r="C183" t="str">
            <v>Tapajuntas</v>
          </cell>
          <cell r="D183" t="str">
            <v>ml</v>
          </cell>
        </row>
        <row r="184">
          <cell r="B184">
            <v>0</v>
          </cell>
          <cell r="C184">
            <v>0</v>
          </cell>
          <cell r="D184">
            <v>0</v>
          </cell>
        </row>
        <row r="185">
          <cell r="B185">
            <v>0</v>
          </cell>
          <cell r="C185">
            <v>0</v>
          </cell>
          <cell r="D185">
            <v>0</v>
          </cell>
        </row>
        <row r="186">
          <cell r="B186" t="str">
            <v>I-0019</v>
          </cell>
          <cell r="C186" t="str">
            <v>INSTALACIONES</v>
          </cell>
          <cell r="D186">
            <v>0</v>
          </cell>
        </row>
        <row r="187">
          <cell r="B187" t="str">
            <v>I-0019.0001</v>
          </cell>
          <cell r="C187" t="str">
            <v>Instalación eléctrica</v>
          </cell>
          <cell r="D187" t="str">
            <v>gl</v>
          </cell>
        </row>
        <row r="188">
          <cell r="B188" t="str">
            <v>I-0019.0002</v>
          </cell>
          <cell r="C188" t="str">
            <v>Instalación eléctrica - Fuerza mótriz y media tensión</v>
          </cell>
          <cell r="D188" t="str">
            <v>gl</v>
          </cell>
        </row>
        <row r="189">
          <cell r="B189" t="str">
            <v>I-0019.0003</v>
          </cell>
          <cell r="C189" t="str">
            <v>Instalación eléctrica - Corrientes débiles</v>
          </cell>
          <cell r="D189" t="str">
            <v>gl</v>
          </cell>
        </row>
        <row r="190">
          <cell r="B190" t="str">
            <v>I-0019.0004</v>
          </cell>
          <cell r="C190" t="str">
            <v>Instalación eléctrica - Cañerias y/o bandejas</v>
          </cell>
          <cell r="D190" t="str">
            <v>gl</v>
          </cell>
        </row>
        <row r="191">
          <cell r="B191" t="str">
            <v>I-0019.0005</v>
          </cell>
          <cell r="C191" t="str">
            <v>Instalación eléctrica - Cableado</v>
          </cell>
          <cell r="D191" t="str">
            <v>gl</v>
          </cell>
        </row>
        <row r="192">
          <cell r="B192" t="str">
            <v>I-0019.0006</v>
          </cell>
          <cell r="C192" t="str">
            <v>Instalación eléctrica - Artefactos iluminación</v>
          </cell>
          <cell r="D192" t="str">
            <v>gl</v>
          </cell>
        </row>
        <row r="193">
          <cell r="B193">
            <v>0</v>
          </cell>
          <cell r="C193">
            <v>0</v>
          </cell>
          <cell r="D193">
            <v>0</v>
          </cell>
        </row>
        <row r="194">
          <cell r="B194">
            <v>0</v>
          </cell>
          <cell r="C194">
            <v>0</v>
          </cell>
          <cell r="D194">
            <v>0</v>
          </cell>
        </row>
        <row r="195">
          <cell r="B195">
            <v>0</v>
          </cell>
          <cell r="D195">
            <v>0</v>
          </cell>
        </row>
        <row r="196">
          <cell r="B196" t="str">
            <v>I-0019.0010</v>
          </cell>
          <cell r="C196" t="str">
            <v>Instalación sanitaria</v>
          </cell>
          <cell r="D196" t="str">
            <v>gl</v>
          </cell>
        </row>
        <row r="197">
          <cell r="B197" t="str">
            <v>I-0019.0011</v>
          </cell>
          <cell r="C197" t="str">
            <v>Instalación sanitaria - Base de cloacas</v>
          </cell>
          <cell r="D197" t="str">
            <v>gl</v>
          </cell>
        </row>
        <row r="198">
          <cell r="B198" t="str">
            <v>I-0019.0012</v>
          </cell>
          <cell r="C198" t="str">
            <v>Instalación sanitaria - Provisión de agua potable</v>
          </cell>
          <cell r="D198" t="str">
            <v>gl</v>
          </cell>
        </row>
        <row r="199">
          <cell r="B199" t="str">
            <v>I-0019.0013</v>
          </cell>
          <cell r="C199" t="str">
            <v>Instalación sanitaria - Artefactos y accesorios</v>
          </cell>
          <cell r="D199" t="str">
            <v>gl</v>
          </cell>
        </row>
        <row r="200">
          <cell r="B200" t="str">
            <v>I-0019.0014</v>
          </cell>
          <cell r="C200" t="str">
            <v>Instalación sanitaria - Grifería</v>
          </cell>
          <cell r="D200" t="str">
            <v>gl</v>
          </cell>
        </row>
        <row r="201">
          <cell r="B201">
            <v>0</v>
          </cell>
          <cell r="C201">
            <v>0</v>
          </cell>
          <cell r="D201">
            <v>0</v>
          </cell>
        </row>
        <row r="202">
          <cell r="B202" t="str">
            <v>I-0019.0020</v>
          </cell>
          <cell r="C202" t="str">
            <v>Instalación de gas</v>
          </cell>
          <cell r="D202" t="str">
            <v>gl</v>
          </cell>
        </row>
        <row r="203">
          <cell r="B203" t="str">
            <v>I-0019.0021</v>
          </cell>
          <cell r="C203" t="str">
            <v>Instalación de gas - Artefactoss</v>
          </cell>
          <cell r="D203" t="str">
            <v>gl</v>
          </cell>
        </row>
        <row r="204">
          <cell r="B204" t="str">
            <v>I-0019.0022</v>
          </cell>
          <cell r="C204" t="str">
            <v>Instalación de gas - Cañería</v>
          </cell>
          <cell r="D204" t="str">
            <v>gl</v>
          </cell>
        </row>
        <row r="205">
          <cell r="B205">
            <v>0</v>
          </cell>
          <cell r="C205">
            <v>0</v>
          </cell>
          <cell r="D205">
            <v>0</v>
          </cell>
        </row>
        <row r="206">
          <cell r="B206" t="str">
            <v>I-0019.0030</v>
          </cell>
          <cell r="C206" t="str">
            <v>Instalación termomecánica</v>
          </cell>
          <cell r="D206" t="str">
            <v>gl</v>
          </cell>
        </row>
        <row r="207">
          <cell r="B207">
            <v>0</v>
          </cell>
          <cell r="C207">
            <v>0</v>
          </cell>
          <cell r="D207">
            <v>0</v>
          </cell>
        </row>
        <row r="208">
          <cell r="B208" t="str">
            <v>I-0019.0040</v>
          </cell>
          <cell r="C208" t="str">
            <v>Instalación servicio contra incendio</v>
          </cell>
          <cell r="D208" t="str">
            <v>gl</v>
          </cell>
        </row>
        <row r="209">
          <cell r="B209">
            <v>0</v>
          </cell>
          <cell r="C209">
            <v>0</v>
          </cell>
          <cell r="D209">
            <v>0</v>
          </cell>
        </row>
        <row r="210">
          <cell r="B210" t="str">
            <v>I-0019.0050</v>
          </cell>
          <cell r="C210" t="str">
            <v>Ascensores</v>
          </cell>
          <cell r="D210" t="str">
            <v>gl</v>
          </cell>
        </row>
        <row r="211">
          <cell r="B211">
            <v>0</v>
          </cell>
          <cell r="C211">
            <v>0</v>
          </cell>
          <cell r="D211">
            <v>0</v>
          </cell>
        </row>
        <row r="212">
          <cell r="B212" t="str">
            <v>I-0019.0060</v>
          </cell>
          <cell r="C212" t="str">
            <v>Riego</v>
          </cell>
          <cell r="D212" t="str">
            <v>gl</v>
          </cell>
        </row>
        <row r="213">
          <cell r="B213">
            <v>0</v>
          </cell>
          <cell r="C213">
            <v>0</v>
          </cell>
          <cell r="D213">
            <v>0</v>
          </cell>
        </row>
        <row r="214">
          <cell r="B214">
            <v>0</v>
          </cell>
          <cell r="C214">
            <v>0</v>
          </cell>
          <cell r="D214">
            <v>0</v>
          </cell>
        </row>
        <row r="215">
          <cell r="B215" t="str">
            <v>I-0020</v>
          </cell>
          <cell r="C215" t="str">
            <v>OBRAS EXTERIORES</v>
          </cell>
          <cell r="D215">
            <v>0</v>
          </cell>
        </row>
        <row r="216">
          <cell r="B216" t="str">
            <v>I-0020.0001</v>
          </cell>
          <cell r="C216" t="str">
            <v>Parquización</v>
          </cell>
          <cell r="D216" t="str">
            <v>m2</v>
          </cell>
        </row>
        <row r="217">
          <cell r="B217" t="str">
            <v>I-0020.0002</v>
          </cell>
          <cell r="C217" t="str">
            <v>Veredas y canteros</v>
          </cell>
          <cell r="D217" t="str">
            <v>gl</v>
          </cell>
        </row>
        <row r="218">
          <cell r="B218" t="str">
            <v>I-0020.0003</v>
          </cell>
          <cell r="C218" t="str">
            <v>Estacionamiento y demarcacion</v>
          </cell>
          <cell r="D218" t="str">
            <v>gl</v>
          </cell>
        </row>
        <row r="219">
          <cell r="B219" t="str">
            <v>I-0020.0004</v>
          </cell>
          <cell r="C219" t="str">
            <v>Vereda municipal</v>
          </cell>
          <cell r="D219" t="str">
            <v>m2</v>
          </cell>
        </row>
        <row r="220">
          <cell r="B220" t="str">
            <v>I-0020.0005</v>
          </cell>
          <cell r="C220" t="str">
            <v>Mástil bandera</v>
          </cell>
          <cell r="D220" t="str">
            <v>un</v>
          </cell>
        </row>
        <row r="221">
          <cell r="B221">
            <v>0</v>
          </cell>
          <cell r="C221">
            <v>0</v>
          </cell>
          <cell r="D221">
            <v>0</v>
          </cell>
        </row>
        <row r="222">
          <cell r="B222" t="str">
            <v>I-0021</v>
          </cell>
          <cell r="C222" t="str">
            <v>SEÑALETICA</v>
          </cell>
          <cell r="D222">
            <v>0</v>
          </cell>
        </row>
        <row r="223">
          <cell r="B223" t="str">
            <v>I-0021.0001</v>
          </cell>
          <cell r="C223" t="str">
            <v>Señaletica</v>
          </cell>
          <cell r="D223" t="str">
            <v>gl</v>
          </cell>
        </row>
        <row r="224">
          <cell r="B224" t="str">
            <v>I-0021.0002</v>
          </cell>
          <cell r="C224" t="str">
            <v>Cartel institucional</v>
          </cell>
          <cell r="D224" t="str">
            <v>gl</v>
          </cell>
        </row>
        <row r="225">
          <cell r="B225">
            <v>0</v>
          </cell>
          <cell r="C225">
            <v>0</v>
          </cell>
          <cell r="D225">
            <v>0</v>
          </cell>
        </row>
        <row r="226">
          <cell r="B226">
            <v>0</v>
          </cell>
          <cell r="C226">
            <v>0</v>
          </cell>
          <cell r="D226">
            <v>0</v>
          </cell>
        </row>
        <row r="227">
          <cell r="B227">
            <v>0</v>
          </cell>
          <cell r="C227">
            <v>0</v>
          </cell>
          <cell r="D227">
            <v>0</v>
          </cell>
        </row>
        <row r="228">
          <cell r="B228" t="str">
            <v>I-0022</v>
          </cell>
          <cell r="C228" t="str">
            <v>PROYECTO EJECUTIVO</v>
          </cell>
          <cell r="D228">
            <v>0</v>
          </cell>
        </row>
        <row r="229">
          <cell r="B229" t="str">
            <v>I-0022.0001</v>
          </cell>
          <cell r="C229" t="str">
            <v>Proyecto ejecutivo</v>
          </cell>
          <cell r="D229" t="str">
            <v>gl</v>
          </cell>
        </row>
        <row r="230">
          <cell r="B230" t="str">
            <v>I-0022.0002</v>
          </cell>
          <cell r="C230" t="str">
            <v>Proyecto ejecutivo - Arquitectónico</v>
          </cell>
          <cell r="D230" t="str">
            <v>gl</v>
          </cell>
        </row>
        <row r="231">
          <cell r="B231" t="str">
            <v>I-0022.0003</v>
          </cell>
          <cell r="C231" t="str">
            <v>Proyecto ejecutivo - Estructural</v>
          </cell>
          <cell r="D231" t="str">
            <v>gl</v>
          </cell>
        </row>
        <row r="232">
          <cell r="B232" t="str">
            <v>I-0022.0004</v>
          </cell>
          <cell r="C232" t="str">
            <v>Proyecto ejecutivo - Instalación eléctrica</v>
          </cell>
          <cell r="D232" t="str">
            <v>gl</v>
          </cell>
        </row>
        <row r="233">
          <cell r="B233" t="str">
            <v>I-0022.0005</v>
          </cell>
          <cell r="C233" t="str">
            <v>Proyecto ejecutivo - Instalación sanitaria</v>
          </cell>
          <cell r="D233" t="str">
            <v>gl</v>
          </cell>
        </row>
        <row r="234">
          <cell r="B234" t="str">
            <v>I-0022.0006</v>
          </cell>
          <cell r="C234" t="str">
            <v>Proyecto ejecutivo - Instalación gas</v>
          </cell>
          <cell r="D234" t="str">
            <v>gl</v>
          </cell>
        </row>
        <row r="235">
          <cell r="B235" t="str">
            <v>I-0022.0007</v>
          </cell>
          <cell r="C235" t="str">
            <v>Proyecto ejecutivo - Instalación termomecánica</v>
          </cell>
          <cell r="D235" t="str">
            <v>gl</v>
          </cell>
        </row>
        <row r="236">
          <cell r="B236" t="str">
            <v>I-0022.0008</v>
          </cell>
          <cell r="C236" t="str">
            <v>Proyecto ejecutivo - Instalación termomecánica</v>
          </cell>
          <cell r="D236" t="str">
            <v>gl</v>
          </cell>
        </row>
        <row r="237">
          <cell r="B237">
            <v>0</v>
          </cell>
          <cell r="C237">
            <v>0</v>
          </cell>
          <cell r="D237">
            <v>0</v>
          </cell>
        </row>
        <row r="238">
          <cell r="B238">
            <v>0</v>
          </cell>
          <cell r="C238">
            <v>0</v>
          </cell>
          <cell r="D238">
            <v>0</v>
          </cell>
        </row>
        <row r="239">
          <cell r="B239" t="str">
            <v>I-0023</v>
          </cell>
          <cell r="C239" t="str">
            <v>EQUIPAMIENTO</v>
          </cell>
          <cell r="D239">
            <v>0</v>
          </cell>
        </row>
        <row r="240">
          <cell r="B240" t="str">
            <v>I-0023.0001</v>
          </cell>
          <cell r="C240" t="str">
            <v>Pizarrones</v>
          </cell>
          <cell r="D240" t="str">
            <v>m2</v>
          </cell>
        </row>
        <row r="245">
          <cell r="B245" t="str">
            <v>I-0024</v>
          </cell>
          <cell r="C245" t="str">
            <v>ANTEPECHOS Y UMBRALES</v>
          </cell>
          <cell r="D245">
            <v>0</v>
          </cell>
        </row>
        <row r="246">
          <cell r="B246" t="str">
            <v>I-0024.0001</v>
          </cell>
          <cell r="C246" t="str">
            <v>Antepechos de hormigón</v>
          </cell>
          <cell r="D246" t="str">
            <v>ml</v>
          </cell>
        </row>
        <row r="247">
          <cell r="B247" t="str">
            <v>I-0024.0002</v>
          </cell>
          <cell r="C247" t="str">
            <v>Antepechos de granito natural</v>
          </cell>
          <cell r="D247" t="str">
            <v>ml</v>
          </cell>
        </row>
        <row r="248">
          <cell r="B248" t="str">
            <v>I-0024.0003</v>
          </cell>
          <cell r="C248" t="str">
            <v>Umbrales de hormigón</v>
          </cell>
          <cell r="D248" t="str">
            <v>ml</v>
          </cell>
        </row>
        <row r="249">
          <cell r="B249" t="str">
            <v>I-0024.0004</v>
          </cell>
          <cell r="C249" t="str">
            <v>Umbrales de granito natural</v>
          </cell>
          <cell r="D249" t="str">
            <v>ml</v>
          </cell>
        </row>
        <row r="250">
          <cell r="B250">
            <v>0</v>
          </cell>
          <cell r="C250">
            <v>0</v>
          </cell>
          <cell r="D250">
            <v>0</v>
          </cell>
        </row>
        <row r="251">
          <cell r="B251">
            <v>0</v>
          </cell>
          <cell r="C251">
            <v>0</v>
          </cell>
          <cell r="D251">
            <v>0</v>
          </cell>
        </row>
        <row r="252">
          <cell r="B252" t="str">
            <v>I-0025</v>
          </cell>
          <cell r="C252" t="str">
            <v>CIERRE PERIMETRAL</v>
          </cell>
          <cell r="D252">
            <v>0</v>
          </cell>
        </row>
        <row r="253">
          <cell r="B253" t="str">
            <v>I-0025.0001</v>
          </cell>
          <cell r="C253" t="str">
            <v>Cerco olímpico</v>
          </cell>
          <cell r="D253" t="str">
            <v>ml</v>
          </cell>
        </row>
        <row r="254">
          <cell r="B254" t="str">
            <v>I-0025.0002</v>
          </cell>
          <cell r="C254" t="str">
            <v>Malla artística</v>
          </cell>
          <cell r="D254" t="str">
            <v>m2</v>
          </cell>
        </row>
        <row r="255">
          <cell r="B255" t="str">
            <v>I-0025.0003</v>
          </cell>
          <cell r="C255" t="str">
            <v>Rejas</v>
          </cell>
          <cell r="D255" t="str">
            <v>m2</v>
          </cell>
        </row>
        <row r="256">
          <cell r="B256" t="str">
            <v>I-0025.0004</v>
          </cell>
          <cell r="C256" t="str">
            <v>Mampostería y malla artística</v>
          </cell>
          <cell r="D256" t="str">
            <v>gl</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3.xml"/><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4.x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5.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dimension ref="A1:G52"/>
  <sheetViews>
    <sheetView workbookViewId="0">
      <selection activeCell="A52" sqref="A52"/>
    </sheetView>
  </sheetViews>
  <sheetFormatPr baseColWidth="10" defaultRowHeight="12.75" x14ac:dyDescent="0.2"/>
  <cols>
    <col min="1" max="1" width="148.5703125" style="649" customWidth="1"/>
    <col min="2" max="16384" width="11.42578125" style="649"/>
  </cols>
  <sheetData>
    <row r="1" spans="1:7" ht="30" customHeight="1" x14ac:dyDescent="0.2">
      <c r="A1" s="652" t="s">
        <v>946</v>
      </c>
    </row>
    <row r="2" spans="1:7" ht="165" x14ac:dyDescent="0.2">
      <c r="A2" s="650" t="s">
        <v>2059</v>
      </c>
    </row>
    <row r="3" spans="1:7" ht="30" customHeight="1" x14ac:dyDescent="0.2">
      <c r="A3" s="652" t="s">
        <v>947</v>
      </c>
    </row>
    <row r="4" spans="1:7" ht="30" customHeight="1" x14ac:dyDescent="0.2">
      <c r="A4" s="652" t="s">
        <v>966</v>
      </c>
    </row>
    <row r="5" spans="1:7" ht="195" x14ac:dyDescent="0.2">
      <c r="A5" s="655" t="s">
        <v>2060</v>
      </c>
    </row>
    <row r="6" spans="1:7" ht="105.75" x14ac:dyDescent="0.2">
      <c r="A6" s="655" t="s">
        <v>2058</v>
      </c>
      <c r="B6" s="653"/>
      <c r="C6" s="653"/>
      <c r="D6" s="653"/>
      <c r="E6" s="653"/>
      <c r="F6" s="653"/>
      <c r="G6" s="653"/>
    </row>
    <row r="7" spans="1:7" ht="60" x14ac:dyDescent="0.2">
      <c r="A7" s="655" t="s">
        <v>2057</v>
      </c>
      <c r="B7" s="653"/>
      <c r="C7" s="653"/>
      <c r="D7" s="653"/>
      <c r="E7" s="653"/>
      <c r="F7" s="653"/>
      <c r="G7" s="653"/>
    </row>
    <row r="8" spans="1:7" ht="165" x14ac:dyDescent="0.2">
      <c r="A8" s="655" t="s">
        <v>2061</v>
      </c>
      <c r="B8" s="653"/>
      <c r="C8" s="653"/>
      <c r="D8" s="653"/>
      <c r="E8" s="653"/>
      <c r="F8" s="653"/>
      <c r="G8" s="653"/>
    </row>
    <row r="9" spans="1:7" ht="15" x14ac:dyDescent="0.2">
      <c r="A9" s="650" t="s">
        <v>967</v>
      </c>
      <c r="B9" s="653"/>
      <c r="C9" s="653"/>
      <c r="D9" s="653"/>
      <c r="E9" s="653"/>
      <c r="F9" s="653"/>
      <c r="G9" s="653"/>
    </row>
    <row r="10" spans="1:7" ht="45" customHeight="1" x14ac:dyDescent="0.2">
      <c r="A10" s="650" t="s">
        <v>968</v>
      </c>
      <c r="B10" s="653"/>
      <c r="C10" s="653"/>
      <c r="D10" s="653"/>
      <c r="E10" s="653"/>
      <c r="F10" s="653"/>
      <c r="G10" s="653"/>
    </row>
    <row r="11" spans="1:7" ht="30" x14ac:dyDescent="0.2">
      <c r="A11" s="650" t="s">
        <v>970</v>
      </c>
      <c r="B11" s="653" t="s">
        <v>3</v>
      </c>
      <c r="C11" s="653"/>
      <c r="D11" s="653"/>
      <c r="E11" s="653"/>
      <c r="F11" s="653"/>
      <c r="G11" s="653"/>
    </row>
    <row r="12" spans="1:7" ht="15" x14ac:dyDescent="0.2">
      <c r="A12" s="650" t="s">
        <v>2056</v>
      </c>
      <c r="B12" s="653"/>
      <c r="C12" s="653"/>
      <c r="D12" s="653"/>
      <c r="E12" s="653"/>
      <c r="F12" s="653"/>
      <c r="G12" s="653"/>
    </row>
    <row r="13" spans="1:7" ht="47.25" x14ac:dyDescent="0.2">
      <c r="A13" s="654" t="s">
        <v>2055</v>
      </c>
      <c r="B13" s="653"/>
      <c r="C13" s="653"/>
      <c r="D13" s="653"/>
      <c r="E13" s="653"/>
      <c r="F13" s="653"/>
      <c r="G13" s="653"/>
    </row>
    <row r="14" spans="1:7" ht="30" customHeight="1" x14ac:dyDescent="0.2">
      <c r="A14" s="652" t="s">
        <v>976</v>
      </c>
    </row>
    <row r="15" spans="1:7" ht="150" x14ac:dyDescent="0.2">
      <c r="A15" s="650" t="s">
        <v>2066</v>
      </c>
    </row>
    <row r="16" spans="1:7" ht="45" customHeight="1" x14ac:dyDescent="0.2">
      <c r="A16" s="650" t="s">
        <v>2054</v>
      </c>
      <c r="B16" s="653"/>
      <c r="C16" s="653"/>
      <c r="D16" s="653"/>
      <c r="E16" s="653"/>
      <c r="F16" s="653"/>
      <c r="G16" s="653"/>
    </row>
    <row r="17" spans="1:7" ht="30" customHeight="1" x14ac:dyDescent="0.2">
      <c r="A17" s="652" t="s">
        <v>948</v>
      </c>
    </row>
    <row r="18" spans="1:7" ht="45" customHeight="1" x14ac:dyDescent="0.2">
      <c r="A18" s="650" t="s">
        <v>2053</v>
      </c>
      <c r="B18" s="653"/>
      <c r="C18" s="653"/>
      <c r="D18" s="653"/>
      <c r="E18" s="653"/>
      <c r="F18" s="653"/>
      <c r="G18" s="653"/>
    </row>
    <row r="19" spans="1:7" ht="45" customHeight="1" x14ac:dyDescent="0.2">
      <c r="A19" s="650" t="s">
        <v>971</v>
      </c>
      <c r="B19" s="653"/>
      <c r="C19" s="653"/>
      <c r="D19" s="653"/>
      <c r="E19" s="653"/>
      <c r="F19" s="653"/>
      <c r="G19" s="653"/>
    </row>
    <row r="20" spans="1:7" ht="45" customHeight="1" x14ac:dyDescent="0.2">
      <c r="A20" s="650" t="s">
        <v>2052</v>
      </c>
      <c r="B20" s="653"/>
      <c r="C20" s="653"/>
      <c r="D20" s="653"/>
      <c r="E20" s="653"/>
      <c r="F20" s="653"/>
      <c r="G20" s="653"/>
    </row>
    <row r="21" spans="1:7" ht="30" x14ac:dyDescent="0.2">
      <c r="A21" s="650" t="s">
        <v>969</v>
      </c>
      <c r="B21" s="653"/>
      <c r="C21" s="653"/>
      <c r="D21" s="653"/>
      <c r="E21" s="653"/>
      <c r="F21" s="653"/>
      <c r="G21" s="653"/>
    </row>
    <row r="22" spans="1:7" ht="15" x14ac:dyDescent="0.2">
      <c r="A22" s="650"/>
      <c r="B22" s="653"/>
      <c r="C22" s="653"/>
      <c r="D22" s="653"/>
      <c r="E22" s="653"/>
      <c r="F22" s="653"/>
      <c r="G22" s="653"/>
    </row>
    <row r="23" spans="1:7" ht="30" customHeight="1" x14ac:dyDescent="0.2">
      <c r="A23" s="652" t="s">
        <v>949</v>
      </c>
    </row>
    <row r="24" spans="1:7" ht="45" x14ac:dyDescent="0.2">
      <c r="A24" s="650" t="s">
        <v>2051</v>
      </c>
      <c r="B24" s="653"/>
      <c r="C24" s="653"/>
      <c r="D24" s="653"/>
      <c r="E24" s="653"/>
      <c r="F24" s="653"/>
      <c r="G24" s="653"/>
    </row>
    <row r="25" spans="1:7" ht="15" x14ac:dyDescent="0.2">
      <c r="A25" s="650" t="s">
        <v>972</v>
      </c>
      <c r="B25" s="653"/>
      <c r="C25" s="653"/>
      <c r="D25" s="653"/>
      <c r="E25" s="653"/>
      <c r="F25" s="653"/>
      <c r="G25" s="653"/>
    </row>
    <row r="26" spans="1:7" ht="30" x14ac:dyDescent="0.2">
      <c r="A26" s="650" t="s">
        <v>2050</v>
      </c>
      <c r="B26" s="653"/>
      <c r="C26" s="653"/>
      <c r="D26" s="653"/>
      <c r="E26" s="653"/>
      <c r="F26" s="653"/>
      <c r="G26" s="653"/>
    </row>
    <row r="27" spans="1:7" ht="30" x14ac:dyDescent="0.2">
      <c r="A27" s="650" t="s">
        <v>2049</v>
      </c>
      <c r="B27" s="653"/>
      <c r="C27" s="653"/>
      <c r="D27" s="653"/>
      <c r="E27" s="653"/>
      <c r="F27" s="653"/>
      <c r="G27" s="653"/>
    </row>
    <row r="28" spans="1:7" ht="30" x14ac:dyDescent="0.2">
      <c r="A28" s="650" t="s">
        <v>2048</v>
      </c>
    </row>
    <row r="29" spans="1:7" ht="45" x14ac:dyDescent="0.2">
      <c r="A29" s="650" t="s">
        <v>978</v>
      </c>
    </row>
    <row r="30" spans="1:7" ht="31.5" x14ac:dyDescent="0.2">
      <c r="A30" s="650" t="s">
        <v>2067</v>
      </c>
    </row>
    <row r="31" spans="1:7" ht="135.75" x14ac:dyDescent="0.2">
      <c r="A31" s="650" t="s">
        <v>2047</v>
      </c>
    </row>
    <row r="32" spans="1:7" ht="30" customHeight="1" x14ac:dyDescent="0.2">
      <c r="A32" s="652" t="s">
        <v>950</v>
      </c>
    </row>
    <row r="33" spans="1:7" ht="45" x14ac:dyDescent="0.2">
      <c r="A33" s="650" t="s">
        <v>2046</v>
      </c>
    </row>
    <row r="34" spans="1:7" ht="150" x14ac:dyDescent="0.2">
      <c r="A34" s="650" t="s">
        <v>2045</v>
      </c>
    </row>
    <row r="35" spans="1:7" ht="120" x14ac:dyDescent="0.2">
      <c r="A35" s="650" t="s">
        <v>979</v>
      </c>
    </row>
    <row r="36" spans="1:7" ht="44.25" customHeight="1" x14ac:dyDescent="0.2">
      <c r="A36" s="650" t="s">
        <v>951</v>
      </c>
    </row>
    <row r="37" spans="1:7" ht="15" x14ac:dyDescent="0.2">
      <c r="A37" s="650" t="s">
        <v>2044</v>
      </c>
    </row>
    <row r="38" spans="1:7" ht="30" customHeight="1" x14ac:dyDescent="0.2">
      <c r="A38" s="652" t="s">
        <v>952</v>
      </c>
    </row>
    <row r="39" spans="1:7" ht="45" x14ac:dyDescent="0.2">
      <c r="A39" s="650" t="s">
        <v>973</v>
      </c>
      <c r="B39" s="653"/>
      <c r="C39" s="653"/>
      <c r="D39" s="653"/>
      <c r="E39" s="653"/>
      <c r="F39" s="653"/>
      <c r="G39" s="653"/>
    </row>
    <row r="40" spans="1:7" ht="30" x14ac:dyDescent="0.2">
      <c r="A40" s="650" t="s">
        <v>980</v>
      </c>
    </row>
    <row r="41" spans="1:7" ht="30" x14ac:dyDescent="0.2">
      <c r="A41" s="650" t="s">
        <v>981</v>
      </c>
    </row>
    <row r="42" spans="1:7" ht="15" x14ac:dyDescent="0.2">
      <c r="A42" s="650"/>
    </row>
    <row r="43" spans="1:7" ht="15.75" x14ac:dyDescent="0.2">
      <c r="A43" s="652" t="s">
        <v>953</v>
      </c>
    </row>
    <row r="44" spans="1:7" ht="45" x14ac:dyDescent="0.2">
      <c r="A44" s="650" t="s">
        <v>954</v>
      </c>
    </row>
    <row r="46" spans="1:7" ht="30" customHeight="1" x14ac:dyDescent="0.2">
      <c r="A46" s="652" t="s">
        <v>974</v>
      </c>
    </row>
    <row r="47" spans="1:7" ht="45" x14ac:dyDescent="0.2">
      <c r="A47" s="650" t="s">
        <v>975</v>
      </c>
    </row>
    <row r="48" spans="1:7" ht="30" x14ac:dyDescent="0.2">
      <c r="A48" s="650" t="s">
        <v>977</v>
      </c>
    </row>
    <row r="49" spans="1:1" ht="25.5" x14ac:dyDescent="0.2">
      <c r="A49" s="651" t="s">
        <v>2043</v>
      </c>
    </row>
    <row r="50" spans="1:1" ht="15" x14ac:dyDescent="0.2">
      <c r="A50" s="650"/>
    </row>
    <row r="51" spans="1:1" ht="30" customHeight="1" x14ac:dyDescent="0.2">
      <c r="A51" s="652" t="s">
        <v>2068</v>
      </c>
    </row>
    <row r="52" spans="1:1" ht="30" x14ac:dyDescent="0.2">
      <c r="A52" s="650" t="s">
        <v>2069</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CC233"/>
  <sheetViews>
    <sheetView view="pageBreakPreview" topLeftCell="A4" zoomScaleNormal="100" zoomScaleSheetLayoutView="100" workbookViewId="0">
      <selection activeCell="B13" sqref="B13:C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2.28515625" style="10" customWidth="1"/>
    <col min="6" max="6" width="27.42578125" style="10" bestFit="1" customWidth="1"/>
    <col min="7" max="7" width="12.140625" style="10" customWidth="1"/>
    <col min="8" max="8" width="10.42578125" style="751" bestFit="1" customWidth="1"/>
    <col min="9" max="9" width="14" style="10" customWidth="1"/>
    <col min="10" max="10" width="12.42578125" style="9" customWidth="1"/>
    <col min="11" max="11" width="13.28515625" style="9" customWidth="1"/>
    <col min="12" max="12" width="10.7109375" style="10" customWidth="1"/>
    <col min="13" max="32" width="10.7109375" style="88" customWidth="1"/>
    <col min="33" max="81" width="11.42578125" style="88"/>
    <col min="82" max="16384" width="11.42578125" style="9"/>
  </cols>
  <sheetData>
    <row r="1" spans="1:81" s="5" customFormat="1" ht="20.100000000000001" customHeight="1" x14ac:dyDescent="0.2">
      <c r="A1" s="3" t="s">
        <v>8</v>
      </c>
      <c r="B1" s="3"/>
      <c r="C1" s="3" t="str">
        <f>Comitente</f>
        <v>DEPARTAMENTO DE HIDRAULICA</v>
      </c>
      <c r="D1" s="4"/>
      <c r="H1" s="712"/>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c r="CC1" s="85"/>
    </row>
    <row r="2" spans="1:81" s="6" customFormat="1" ht="20.100000000000001" customHeight="1" x14ac:dyDescent="0.2">
      <c r="A2" s="13" t="s">
        <v>9</v>
      </c>
      <c r="B2" s="13"/>
      <c r="C2" s="13" t="str">
        <f>Obra</f>
        <v xml:space="preserve">CONTRATACION DE 250 HS. TOPADORA SOBRE ORUGAS Y 
580 HORAS EXCAVADORA SOBRE ORUGAS
PARA MEJORA DE OBRAS DE DEFENSAS DE MATERIAL SUELTO-
 COLECTORAS Y DESAGÜES
</v>
      </c>
      <c r="H2" s="713"/>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c r="CC2" s="86"/>
    </row>
    <row r="3" spans="1:81" s="6" customFormat="1" ht="20.100000000000001" customHeight="1" x14ac:dyDescent="0.2">
      <c r="A3" s="13" t="s">
        <v>13</v>
      </c>
      <c r="B3" s="13"/>
      <c r="C3" s="13" t="str">
        <f>Ubicación</f>
        <v>DEPARTAMENTO JACHAL</v>
      </c>
      <c r="H3" s="713"/>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c r="CC3" s="86"/>
    </row>
    <row r="4" spans="1:81" s="6" customFormat="1" ht="20.100000000000001" customHeight="1" x14ac:dyDescent="0.2">
      <c r="A4" s="13" t="s">
        <v>12</v>
      </c>
      <c r="B4" s="14"/>
      <c r="C4" s="65" t="str">
        <f>Licitación_N°</f>
        <v xml:space="preserve"> 03/2021</v>
      </c>
      <c r="H4" s="713"/>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c r="CC4" s="86"/>
    </row>
    <row r="5" spans="1:81" s="6" customFormat="1" ht="20.100000000000001" customHeight="1" thickBot="1" x14ac:dyDescent="0.25">
      <c r="A5" s="13" t="s">
        <v>14</v>
      </c>
      <c r="B5" s="14"/>
      <c r="C5" s="66">
        <f>Plazo_Obra</f>
        <v>100</v>
      </c>
      <c r="H5" s="713"/>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c r="CC5" s="86"/>
    </row>
    <row r="6" spans="1:81" s="6" customFormat="1" ht="20.100000000000001" customHeight="1" thickBot="1" x14ac:dyDescent="0.25">
      <c r="A6" s="13" t="s">
        <v>10</v>
      </c>
      <c r="B6" s="13"/>
      <c r="C6" s="13">
        <f>Contratista</f>
        <v>0</v>
      </c>
      <c r="H6" s="713"/>
      <c r="I6" s="714" t="s">
        <v>2080</v>
      </c>
      <c r="J6" s="715">
        <v>43831</v>
      </c>
      <c r="K6" s="716">
        <f>+J38</f>
        <v>0</v>
      </c>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c r="CC6" s="86"/>
    </row>
    <row r="7" spans="1:81" s="2" customFormat="1" ht="20.100000000000001" customHeight="1" x14ac:dyDescent="0.2">
      <c r="H7" s="71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c r="CC7" s="87"/>
    </row>
    <row r="8" spans="1:81" s="2" customFormat="1" ht="20.100000000000001" customHeight="1" x14ac:dyDescent="0.2">
      <c r="A8" s="796" t="s">
        <v>2081</v>
      </c>
      <c r="B8" s="797"/>
      <c r="C8" s="797"/>
      <c r="D8" s="798"/>
      <c r="E8" s="8"/>
      <c r="F8" s="8"/>
      <c r="G8" s="8"/>
      <c r="H8" s="718"/>
      <c r="I8" s="8"/>
      <c r="J8" s="8"/>
      <c r="K8" s="8"/>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c r="CC8" s="87"/>
    </row>
    <row r="10" spans="1:81" ht="12.75" x14ac:dyDescent="0.2">
      <c r="A10" s="772" t="s">
        <v>894</v>
      </c>
      <c r="B10" s="799" t="s">
        <v>0</v>
      </c>
      <c r="C10" s="799"/>
      <c r="D10" s="801" t="s">
        <v>11</v>
      </c>
      <c r="E10" s="45"/>
      <c r="F10" s="801" t="s">
        <v>2085</v>
      </c>
      <c r="G10" s="801" t="s">
        <v>2086</v>
      </c>
      <c r="H10" s="829" t="s">
        <v>2087</v>
      </c>
      <c r="I10" s="830">
        <v>1</v>
      </c>
      <c r="J10" s="831"/>
      <c r="K10" s="832"/>
      <c r="L10" s="21"/>
    </row>
    <row r="11" spans="1:81" ht="25.5" x14ac:dyDescent="0.2">
      <c r="A11" s="772"/>
      <c r="B11" s="799"/>
      <c r="C11" s="799"/>
      <c r="D11" s="801"/>
      <c r="E11" s="45"/>
      <c r="F11" s="801"/>
      <c r="G11" s="801"/>
      <c r="H11" s="829"/>
      <c r="I11" s="681" t="s">
        <v>2082</v>
      </c>
      <c r="J11" s="681" t="s">
        <v>2083</v>
      </c>
      <c r="K11" s="681" t="s">
        <v>2084</v>
      </c>
      <c r="L11" s="22"/>
    </row>
    <row r="12" spans="1:81" ht="20.100000000000001" customHeight="1" thickBot="1" x14ac:dyDescent="0.25">
      <c r="A12" s="719"/>
      <c r="B12" s="720"/>
      <c r="C12" s="720"/>
      <c r="D12" s="721"/>
      <c r="E12" s="45"/>
      <c r="F12" s="45"/>
      <c r="G12" s="45"/>
      <c r="H12" s="722"/>
      <c r="I12" s="698"/>
      <c r="J12" s="698"/>
      <c r="K12" s="698"/>
      <c r="L12" s="699"/>
    </row>
    <row r="13" spans="1:81" ht="20.100000000000001" customHeight="1" thickBot="1" x14ac:dyDescent="0.25">
      <c r="A13" s="723">
        <f>[4]CyP!A18</f>
        <v>1</v>
      </c>
      <c r="B13" s="833" t="str">
        <f t="shared" ref="B13:B28" si="0">IFERROR(VLOOKUP(A13,Tabla_CyP,2,FALSE),"")</f>
        <v>LIMPIEZA DE TERRENO</v>
      </c>
      <c r="C13" s="834"/>
      <c r="D13" s="724">
        <f t="shared" ref="D13:D28" si="1">IFERROR(VLOOKUP(A13,Tabla_CyP,9,FALSE),0)</f>
        <v>3.5714285714285712E-2</v>
      </c>
      <c r="E13" s="725"/>
      <c r="F13" s="726" t="s">
        <v>2088</v>
      </c>
      <c r="G13" s="727">
        <v>1</v>
      </c>
      <c r="H13" s="728"/>
      <c r="I13" s="729"/>
      <c r="J13" s="730">
        <f>+K13-I13</f>
        <v>0</v>
      </c>
      <c r="K13" s="731">
        <f>ROUND(+H13/[4]CyP!E18*G13,4)</f>
        <v>0</v>
      </c>
    </row>
    <row r="14" spans="1:81" ht="20.100000000000001" customHeight="1" x14ac:dyDescent="0.2">
      <c r="A14" s="811">
        <f>[4]CyP!A19</f>
        <v>2</v>
      </c>
      <c r="B14" s="814" t="str">
        <f t="shared" si="0"/>
        <v>HORMIGONES</v>
      </c>
      <c r="C14" s="815"/>
      <c r="D14" s="820">
        <f t="shared" si="1"/>
        <v>7.1428571428571425E-2</v>
      </c>
      <c r="E14" s="732"/>
      <c r="F14" s="733" t="s">
        <v>2089</v>
      </c>
      <c r="G14" s="734">
        <v>0.2</v>
      </c>
      <c r="H14" s="735"/>
      <c r="I14" s="823"/>
      <c r="J14" s="826">
        <f>+K14-I14</f>
        <v>0</v>
      </c>
      <c r="K14" s="808">
        <f>+ROUND(H14/[4]CyP!E19*'MED OBRA'!G14+'MED OBRA'!H15/[4]CyP!E19*'MED OBRA'!G15+'MED OBRA'!H16/[4]CyP!E19*'MED OBRA'!G16,4)</f>
        <v>0</v>
      </c>
      <c r="L14" s="736"/>
    </row>
    <row r="15" spans="1:81" ht="20.100000000000001" customHeight="1" x14ac:dyDescent="0.2">
      <c r="A15" s="812"/>
      <c r="B15" s="816"/>
      <c r="C15" s="817"/>
      <c r="D15" s="821"/>
      <c r="E15" s="703"/>
      <c r="F15" s="737" t="s">
        <v>2090</v>
      </c>
      <c r="G15" s="738">
        <v>0.5</v>
      </c>
      <c r="H15" s="739"/>
      <c r="I15" s="824"/>
      <c r="J15" s="827"/>
      <c r="K15" s="809"/>
      <c r="L15" s="736"/>
    </row>
    <row r="16" spans="1:81" ht="20.100000000000001" customHeight="1" thickBot="1" x14ac:dyDescent="0.25">
      <c r="A16" s="813"/>
      <c r="B16" s="818"/>
      <c r="C16" s="819"/>
      <c r="D16" s="822"/>
      <c r="E16" s="740"/>
      <c r="F16" s="741" t="s">
        <v>2091</v>
      </c>
      <c r="G16" s="742">
        <v>0.3</v>
      </c>
      <c r="H16" s="743"/>
      <c r="I16" s="825"/>
      <c r="J16" s="828"/>
      <c r="K16" s="810"/>
      <c r="L16" s="736"/>
    </row>
    <row r="17" spans="1:12" ht="20.100000000000001" customHeight="1" x14ac:dyDescent="0.2">
      <c r="A17" s="811">
        <f>[4]CyP!A20</f>
        <v>3</v>
      </c>
      <c r="B17" s="814" t="str">
        <f t="shared" si="0"/>
        <v>MAMPOSTERIA</v>
      </c>
      <c r="C17" s="815"/>
      <c r="D17" s="820">
        <f t="shared" si="1"/>
        <v>0.10714285714285714</v>
      </c>
      <c r="E17" s="732"/>
      <c r="F17" s="733" t="s">
        <v>2092</v>
      </c>
      <c r="G17" s="734">
        <v>0.7</v>
      </c>
      <c r="H17" s="735"/>
      <c r="I17" s="823"/>
      <c r="J17" s="826">
        <f>+K17-I17</f>
        <v>0</v>
      </c>
      <c r="K17" s="808">
        <f>+ROUND(H17/[4]CyP!E20*'MED OBRA'!G17+'MED OBRA'!H18/[4]CyP!E20*'MED OBRA'!G18,4)</f>
        <v>0</v>
      </c>
      <c r="L17" s="736"/>
    </row>
    <row r="18" spans="1:12" ht="20.100000000000001" customHeight="1" thickBot="1" x14ac:dyDescent="0.25">
      <c r="A18" s="813"/>
      <c r="B18" s="818"/>
      <c r="C18" s="819"/>
      <c r="D18" s="822"/>
      <c r="E18" s="740"/>
      <c r="F18" s="741" t="s">
        <v>2093</v>
      </c>
      <c r="G18" s="742">
        <v>0.3</v>
      </c>
      <c r="H18" s="743"/>
      <c r="I18" s="825"/>
      <c r="J18" s="828"/>
      <c r="K18" s="810"/>
      <c r="L18" s="736"/>
    </row>
    <row r="19" spans="1:12" ht="20.100000000000001" customHeight="1" x14ac:dyDescent="0.2">
      <c r="A19" s="811">
        <f>[4]CyP!A21</f>
        <v>4</v>
      </c>
      <c r="B19" s="814" t="str">
        <f t="shared" si="0"/>
        <v>REVOQUES</v>
      </c>
      <c r="C19" s="815"/>
      <c r="D19" s="820">
        <f t="shared" si="1"/>
        <v>0.14285714285714285</v>
      </c>
      <c r="E19" s="732"/>
      <c r="F19" s="733" t="s">
        <v>2094</v>
      </c>
      <c r="G19" s="734">
        <v>0.33</v>
      </c>
      <c r="H19" s="735"/>
      <c r="I19" s="823"/>
      <c r="J19" s="826">
        <f>+K19-I19</f>
        <v>0</v>
      </c>
      <c r="K19" s="808">
        <f>+ROUND(H19/[4]CyP!E21*'MED OBRA'!G19+'MED OBRA'!H20/[4]CyP!E21*'MED OBRA'!G20+'MED OBRA'!H21/[4]CyP!E21*'MED OBRA'!G21,4)</f>
        <v>0</v>
      </c>
      <c r="L19" s="736"/>
    </row>
    <row r="20" spans="1:12" ht="20.100000000000001" customHeight="1" x14ac:dyDescent="0.2">
      <c r="A20" s="812"/>
      <c r="B20" s="816"/>
      <c r="C20" s="817"/>
      <c r="D20" s="821"/>
      <c r="E20" s="703"/>
      <c r="F20" s="737" t="s">
        <v>2095</v>
      </c>
      <c r="G20" s="738">
        <v>0.33</v>
      </c>
      <c r="H20" s="739"/>
      <c r="I20" s="824"/>
      <c r="J20" s="827"/>
      <c r="K20" s="809"/>
      <c r="L20" s="736"/>
    </row>
    <row r="21" spans="1:12" ht="20.100000000000001" customHeight="1" thickBot="1" x14ac:dyDescent="0.25">
      <c r="A21" s="813"/>
      <c r="B21" s="818"/>
      <c r="C21" s="819"/>
      <c r="D21" s="822"/>
      <c r="E21" s="740"/>
      <c r="F21" s="741" t="s">
        <v>2096</v>
      </c>
      <c r="G21" s="742">
        <v>0.34</v>
      </c>
      <c r="H21" s="743"/>
      <c r="I21" s="825"/>
      <c r="J21" s="828"/>
      <c r="K21" s="810"/>
      <c r="L21" s="736"/>
    </row>
    <row r="22" spans="1:12" ht="20.100000000000001" customHeight="1" x14ac:dyDescent="0.2">
      <c r="A22" s="811">
        <f>[4]CyP!A22</f>
        <v>5</v>
      </c>
      <c r="B22" s="814" t="str">
        <f t="shared" si="0"/>
        <v>CARPINTERIA</v>
      </c>
      <c r="C22" s="815"/>
      <c r="D22" s="820">
        <f t="shared" si="1"/>
        <v>0.17857142857142858</v>
      </c>
      <c r="E22" s="732"/>
      <c r="F22" s="733" t="s">
        <v>2097</v>
      </c>
      <c r="G22" s="734">
        <v>0.1</v>
      </c>
      <c r="H22" s="735"/>
      <c r="I22" s="823"/>
      <c r="J22" s="826">
        <f>+K22-I22</f>
        <v>0</v>
      </c>
      <c r="K22" s="808">
        <f>+ROUND(H22/[4]CyP!E22*'MED OBRA'!G22+'MED OBRA'!H23/[4]CyP!E22*'MED OBRA'!G23+'MED OBRA'!H24/[4]CyP!E22*'MED OBRA'!G24+'MED OBRA'!H25/[4]CyP!E22*'MED OBRA'!G25+'MED OBRA'!H26/[4]CyP!E22*'MED OBRA'!G26+'MED OBRA'!H27/[4]CyP!E22*'MED OBRA'!G27,4)</f>
        <v>0</v>
      </c>
      <c r="L22" s="736"/>
    </row>
    <row r="23" spans="1:12" ht="20.100000000000001" customHeight="1" x14ac:dyDescent="0.2">
      <c r="A23" s="812"/>
      <c r="B23" s="816"/>
      <c r="C23" s="817"/>
      <c r="D23" s="821"/>
      <c r="E23" s="703"/>
      <c r="F23" s="737" t="s">
        <v>2098</v>
      </c>
      <c r="G23" s="738">
        <v>0.2</v>
      </c>
      <c r="H23" s="739"/>
      <c r="I23" s="824"/>
      <c r="J23" s="827"/>
      <c r="K23" s="809"/>
      <c r="L23" s="736"/>
    </row>
    <row r="24" spans="1:12" ht="20.100000000000001" customHeight="1" x14ac:dyDescent="0.2">
      <c r="A24" s="812"/>
      <c r="B24" s="816"/>
      <c r="C24" s="817"/>
      <c r="D24" s="821"/>
      <c r="E24" s="703"/>
      <c r="F24" s="737" t="s">
        <v>2099</v>
      </c>
      <c r="G24" s="738">
        <v>0.2</v>
      </c>
      <c r="H24" s="739"/>
      <c r="I24" s="824"/>
      <c r="J24" s="827"/>
      <c r="K24" s="809"/>
      <c r="L24" s="736"/>
    </row>
    <row r="25" spans="1:12" ht="20.100000000000001" customHeight="1" x14ac:dyDescent="0.2">
      <c r="A25" s="812"/>
      <c r="B25" s="816"/>
      <c r="C25" s="817"/>
      <c r="D25" s="821"/>
      <c r="E25" s="703"/>
      <c r="F25" s="737" t="s">
        <v>2100</v>
      </c>
      <c r="G25" s="738">
        <v>0.1</v>
      </c>
      <c r="H25" s="739"/>
      <c r="I25" s="824"/>
      <c r="J25" s="827"/>
      <c r="K25" s="809"/>
      <c r="L25" s="736"/>
    </row>
    <row r="26" spans="1:12" ht="20.100000000000001" customHeight="1" x14ac:dyDescent="0.2">
      <c r="A26" s="812"/>
      <c r="B26" s="816"/>
      <c r="C26" s="817"/>
      <c r="D26" s="821"/>
      <c r="E26" s="703"/>
      <c r="F26" s="737" t="s">
        <v>2101</v>
      </c>
      <c r="G26" s="738">
        <v>0.2</v>
      </c>
      <c r="H26" s="739"/>
      <c r="I26" s="824"/>
      <c r="J26" s="827"/>
      <c r="K26" s="809"/>
      <c r="L26" s="736"/>
    </row>
    <row r="27" spans="1:12" ht="20.100000000000001" customHeight="1" thickBot="1" x14ac:dyDescent="0.25">
      <c r="A27" s="813"/>
      <c r="B27" s="818"/>
      <c r="C27" s="819"/>
      <c r="D27" s="822"/>
      <c r="E27" s="740"/>
      <c r="F27" s="741" t="s">
        <v>2102</v>
      </c>
      <c r="G27" s="742">
        <v>0.2</v>
      </c>
      <c r="H27" s="743"/>
      <c r="I27" s="825"/>
      <c r="J27" s="828"/>
      <c r="K27" s="810"/>
      <c r="L27" s="736"/>
    </row>
    <row r="28" spans="1:12" ht="20.100000000000001" customHeight="1" x14ac:dyDescent="0.2">
      <c r="A28" s="811">
        <f>[4]CyP!A23</f>
        <v>6</v>
      </c>
      <c r="B28" s="814" t="str">
        <f t="shared" si="0"/>
        <v>INSTALACION SANITARIA</v>
      </c>
      <c r="C28" s="815"/>
      <c r="D28" s="820">
        <f t="shared" si="1"/>
        <v>0.21428571428571427</v>
      </c>
      <c r="E28" s="732"/>
      <c r="F28" s="733" t="s">
        <v>2103</v>
      </c>
      <c r="G28" s="734">
        <v>0.2</v>
      </c>
      <c r="H28" s="735"/>
      <c r="I28" s="823"/>
      <c r="J28" s="826">
        <f>+K28-I28</f>
        <v>0</v>
      </c>
      <c r="K28" s="808">
        <f>+ROUND(H28/[4]CyP!E23*'MED OBRA'!G28+'MED OBRA'!H29/[4]CyP!E23*'MED OBRA'!G29+'MED OBRA'!H30/[4]CyP!E23*'MED OBRA'!G30+'MED OBRA'!H31/[4]CyP!E23*'MED OBRA'!G31+'MED OBRA'!H32/[4]CyP!E23*'MED OBRA'!G32,4)</f>
        <v>0</v>
      </c>
      <c r="L28" s="736"/>
    </row>
    <row r="29" spans="1:12" ht="20.100000000000001" customHeight="1" x14ac:dyDescent="0.2">
      <c r="A29" s="812"/>
      <c r="B29" s="816"/>
      <c r="C29" s="817"/>
      <c r="D29" s="821"/>
      <c r="E29" s="703"/>
      <c r="F29" s="737" t="s">
        <v>2104</v>
      </c>
      <c r="G29" s="738">
        <v>0.15</v>
      </c>
      <c r="H29" s="739"/>
      <c r="I29" s="824"/>
      <c r="J29" s="827"/>
      <c r="K29" s="809"/>
      <c r="L29" s="736"/>
    </row>
    <row r="30" spans="1:12" ht="20.100000000000001" customHeight="1" x14ac:dyDescent="0.2">
      <c r="A30" s="812"/>
      <c r="B30" s="816"/>
      <c r="C30" s="817"/>
      <c r="D30" s="821"/>
      <c r="E30" s="703"/>
      <c r="F30" s="737" t="s">
        <v>2105</v>
      </c>
      <c r="G30" s="738">
        <v>0.2</v>
      </c>
      <c r="H30" s="739"/>
      <c r="I30" s="824"/>
      <c r="J30" s="827"/>
      <c r="K30" s="809"/>
      <c r="L30" s="736"/>
    </row>
    <row r="31" spans="1:12" ht="20.100000000000001" customHeight="1" x14ac:dyDescent="0.2">
      <c r="A31" s="812"/>
      <c r="B31" s="816"/>
      <c r="C31" s="817"/>
      <c r="D31" s="821"/>
      <c r="E31" s="703"/>
      <c r="F31" s="737" t="s">
        <v>2106</v>
      </c>
      <c r="G31" s="738">
        <v>0.3</v>
      </c>
      <c r="H31" s="739"/>
      <c r="I31" s="824"/>
      <c r="J31" s="827"/>
      <c r="K31" s="809"/>
      <c r="L31" s="736"/>
    </row>
    <row r="32" spans="1:12" ht="20.100000000000001" customHeight="1" thickBot="1" x14ac:dyDescent="0.25">
      <c r="A32" s="813"/>
      <c r="B32" s="818"/>
      <c r="C32" s="819"/>
      <c r="D32" s="822"/>
      <c r="E32" s="740"/>
      <c r="F32" s="741" t="s">
        <v>2107</v>
      </c>
      <c r="G32" s="742">
        <v>0.15</v>
      </c>
      <c r="H32" s="743"/>
      <c r="I32" s="825"/>
      <c r="J32" s="828"/>
      <c r="K32" s="810"/>
      <c r="L32" s="736"/>
    </row>
    <row r="33" spans="1:81" ht="20.100000000000001" customHeight="1" x14ac:dyDescent="0.2">
      <c r="A33" s="811">
        <f>[4]CyP!A24</f>
        <v>7</v>
      </c>
      <c r="B33" s="814" t="str">
        <f>IFERROR(VLOOKUP(A33,Tabla_CyP,2,FALSE),"")</f>
        <v>INTALACION GAS</v>
      </c>
      <c r="C33" s="815"/>
      <c r="D33" s="820">
        <f>IFERROR(VLOOKUP(A33,Tabla_CyP,9,FALSE),0)</f>
        <v>0.25</v>
      </c>
      <c r="E33" s="732"/>
      <c r="F33" s="733" t="s">
        <v>2108</v>
      </c>
      <c r="G33" s="734">
        <v>0.3</v>
      </c>
      <c r="H33" s="735"/>
      <c r="I33" s="823"/>
      <c r="J33" s="826">
        <f>+K33-I33</f>
        <v>0</v>
      </c>
      <c r="K33" s="808">
        <f>ROUND(+H33/[4]CyP!E24*'MED OBRA'!G33+H34/[4]CyP!E24*'MED OBRA'!G34+'MED OBRA'!H35/[4]CyP!E24*'MED OBRA'!G35+'MED OBRA'!H36/[4]CyP!E24*'MED OBRA'!G36,4)</f>
        <v>0</v>
      </c>
      <c r="L33" s="736"/>
    </row>
    <row r="34" spans="1:81" ht="20.100000000000001" customHeight="1" x14ac:dyDescent="0.2">
      <c r="A34" s="812"/>
      <c r="B34" s="816"/>
      <c r="C34" s="817"/>
      <c r="D34" s="821"/>
      <c r="E34" s="703"/>
      <c r="F34" s="737" t="s">
        <v>2109</v>
      </c>
      <c r="G34" s="738">
        <v>0.3</v>
      </c>
      <c r="H34" s="739"/>
      <c r="I34" s="824"/>
      <c r="J34" s="827"/>
      <c r="K34" s="809"/>
      <c r="L34" s="736"/>
    </row>
    <row r="35" spans="1:81" ht="20.100000000000001" customHeight="1" x14ac:dyDescent="0.2">
      <c r="A35" s="812"/>
      <c r="B35" s="816"/>
      <c r="C35" s="817"/>
      <c r="D35" s="821"/>
      <c r="E35" s="703"/>
      <c r="F35" s="737" t="s">
        <v>2110</v>
      </c>
      <c r="G35" s="738">
        <v>0.15</v>
      </c>
      <c r="H35" s="739"/>
      <c r="I35" s="824"/>
      <c r="J35" s="827"/>
      <c r="K35" s="809"/>
      <c r="L35" s="736"/>
    </row>
    <row r="36" spans="1:81" ht="19.5" customHeight="1" thickBot="1" x14ac:dyDescent="0.25">
      <c r="A36" s="813"/>
      <c r="B36" s="818"/>
      <c r="C36" s="819"/>
      <c r="D36" s="822"/>
      <c r="E36" s="740"/>
      <c r="F36" s="741" t="s">
        <v>2111</v>
      </c>
      <c r="G36" s="742">
        <v>0.25</v>
      </c>
      <c r="H36" s="743"/>
      <c r="I36" s="825"/>
      <c r="J36" s="828"/>
      <c r="K36" s="810"/>
      <c r="L36" s="736"/>
    </row>
    <row r="37" spans="1:81" s="10" customFormat="1" ht="20.100000000000001" customHeight="1" x14ac:dyDescent="0.2">
      <c r="A37" s="744" t="s">
        <v>3</v>
      </c>
      <c r="B37" s="745" t="s">
        <v>3</v>
      </c>
      <c r="C37" s="745"/>
      <c r="D37" s="746" t="s">
        <v>4</v>
      </c>
      <c r="E37" s="34"/>
      <c r="F37" s="34"/>
      <c r="G37" s="34"/>
      <c r="H37" s="713"/>
      <c r="I37" s="705"/>
      <c r="J37" s="705"/>
      <c r="K37" s="705"/>
      <c r="M37" s="89"/>
      <c r="N37" s="89"/>
      <c r="O37" s="89"/>
      <c r="P37" s="89"/>
      <c r="Q37" s="89"/>
      <c r="R37" s="89"/>
      <c r="S37" s="89"/>
      <c r="T37" s="89"/>
      <c r="U37" s="89"/>
      <c r="V37" s="89"/>
      <c r="W37" s="89"/>
      <c r="X37" s="89"/>
      <c r="Y37" s="89"/>
      <c r="Z37" s="89"/>
      <c r="AA37" s="89"/>
      <c r="AB37" s="89"/>
      <c r="AC37" s="89"/>
      <c r="AD37" s="89"/>
      <c r="AE37" s="89"/>
      <c r="AF37" s="89"/>
      <c r="AG37" s="89"/>
      <c r="AH37" s="89"/>
      <c r="AI37" s="89"/>
      <c r="AJ37" s="89"/>
      <c r="AK37" s="89"/>
      <c r="AL37" s="89"/>
      <c r="AM37" s="89"/>
      <c r="AN37" s="89"/>
      <c r="AO37" s="89"/>
      <c r="AP37" s="89"/>
      <c r="AQ37" s="89"/>
      <c r="AR37" s="89"/>
      <c r="AS37" s="89"/>
      <c r="AT37" s="89"/>
      <c r="AU37" s="89"/>
      <c r="AV37" s="89"/>
      <c r="AW37" s="89"/>
      <c r="AX37" s="89"/>
      <c r="AY37" s="89"/>
      <c r="AZ37" s="89"/>
      <c r="BA37" s="89"/>
      <c r="BB37" s="89"/>
      <c r="BC37" s="89"/>
      <c r="BD37" s="89"/>
      <c r="BE37" s="89"/>
      <c r="BF37" s="89"/>
      <c r="BG37" s="89"/>
      <c r="BH37" s="89"/>
      <c r="BI37" s="89"/>
      <c r="BJ37" s="89"/>
      <c r="BK37" s="89"/>
      <c r="BL37" s="89"/>
      <c r="BM37" s="89"/>
      <c r="BN37" s="89"/>
      <c r="BO37" s="89"/>
      <c r="BP37" s="89"/>
      <c r="BQ37" s="89"/>
      <c r="BR37" s="89"/>
      <c r="BS37" s="89"/>
      <c r="BT37" s="89"/>
      <c r="BU37" s="89"/>
      <c r="BV37" s="89"/>
      <c r="BW37" s="89"/>
      <c r="BX37" s="89"/>
      <c r="BY37" s="89"/>
      <c r="BZ37" s="89"/>
      <c r="CA37" s="89"/>
      <c r="CB37" s="89"/>
      <c r="CC37" s="89"/>
    </row>
    <row r="38" spans="1:81" ht="20.100000000000001" customHeight="1" x14ac:dyDescent="0.2">
      <c r="A38" s="50" t="s">
        <v>3</v>
      </c>
      <c r="B38" s="48" t="s">
        <v>7</v>
      </c>
      <c r="C38" s="52"/>
      <c r="D38" s="747">
        <f>SUM(D13:D37)</f>
        <v>1</v>
      </c>
      <c r="E38" s="707"/>
      <c r="F38" s="707"/>
      <c r="G38" s="707"/>
      <c r="H38" s="748"/>
      <c r="I38" s="749">
        <f>+SUMPRODUCT(I13:I36,$D$13:$D$36)</f>
        <v>0</v>
      </c>
      <c r="J38" s="749">
        <f t="shared" ref="J38:K38" si="2">+SUMPRODUCT(J13:J36,$D$13:$D$36)</f>
        <v>0</v>
      </c>
      <c r="K38" s="749">
        <f t="shared" si="2"/>
        <v>0</v>
      </c>
    </row>
    <row r="39" spans="1:81" ht="20.100000000000001" customHeight="1" x14ac:dyDescent="0.2">
      <c r="A39" s="36"/>
      <c r="B39" s="36"/>
      <c r="C39" s="36"/>
      <c r="D39" s="36"/>
      <c r="E39" s="37"/>
      <c r="F39" s="37"/>
      <c r="G39" s="37"/>
      <c r="H39" s="713"/>
      <c r="I39" s="37"/>
      <c r="J39" s="36"/>
      <c r="K39" s="36"/>
    </row>
    <row r="40" spans="1:81" ht="20.100000000000001" customHeight="1" x14ac:dyDescent="0.2">
      <c r="E40" s="26"/>
      <c r="F40" s="26"/>
      <c r="G40" s="26"/>
      <c r="H40" s="750"/>
      <c r="I40" s="26"/>
    </row>
    <row r="41" spans="1:81" ht="20.100000000000001" customHeight="1" x14ac:dyDescent="0.2"/>
    <row r="42" spans="1:81" ht="20.100000000000001" customHeight="1" x14ac:dyDescent="0.2"/>
    <row r="43" spans="1:81" ht="20.100000000000001" customHeight="1" x14ac:dyDescent="0.2"/>
    <row r="44" spans="1:81" ht="20.100000000000001" customHeight="1" x14ac:dyDescent="0.2"/>
    <row r="45" spans="1:81" ht="20.100000000000001" customHeight="1" x14ac:dyDescent="0.2"/>
    <row r="46" spans="1:81" ht="20.100000000000001" customHeight="1" x14ac:dyDescent="0.2"/>
    <row r="47" spans="1:81" ht="20.100000000000001" customHeight="1" x14ac:dyDescent="0.2"/>
    <row r="48" spans="1:81"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row r="217" ht="20.100000000000001" customHeight="1" x14ac:dyDescent="0.2"/>
    <row r="218" ht="20.100000000000001" customHeight="1" x14ac:dyDescent="0.2"/>
    <row r="219" ht="20.100000000000001" customHeight="1" x14ac:dyDescent="0.2"/>
    <row r="220" ht="20.100000000000001" customHeight="1" x14ac:dyDescent="0.2"/>
    <row r="221" ht="20.100000000000001" customHeight="1" x14ac:dyDescent="0.2"/>
    <row r="222" ht="20.100000000000001" customHeight="1" x14ac:dyDescent="0.2"/>
    <row r="223" ht="20.100000000000001" customHeight="1" x14ac:dyDescent="0.2"/>
    <row r="224" ht="20.100000000000001" customHeight="1" x14ac:dyDescent="0.2"/>
    <row r="225" ht="20.100000000000001" customHeight="1" x14ac:dyDescent="0.2"/>
    <row r="226" ht="20.100000000000001" customHeight="1" x14ac:dyDescent="0.2"/>
    <row r="227" ht="20.100000000000001" customHeight="1" x14ac:dyDescent="0.2"/>
    <row r="228" ht="20.100000000000001" customHeight="1" x14ac:dyDescent="0.2"/>
    <row r="229" ht="20.100000000000001" customHeight="1" x14ac:dyDescent="0.2"/>
    <row r="230" ht="20.100000000000001" customHeight="1" x14ac:dyDescent="0.2"/>
    <row r="231" ht="20.100000000000001" customHeight="1" x14ac:dyDescent="0.2"/>
    <row r="232" ht="20.100000000000001" customHeight="1" x14ac:dyDescent="0.2"/>
    <row r="233" ht="20.100000000000001" customHeight="1" x14ac:dyDescent="0.2"/>
  </sheetData>
  <mergeCells count="45">
    <mergeCell ref="A8:D8"/>
    <mergeCell ref="A10:A11"/>
    <mergeCell ref="B10:C11"/>
    <mergeCell ref="D10:D11"/>
    <mergeCell ref="F10:F11"/>
    <mergeCell ref="K17:K18"/>
    <mergeCell ref="H10:H11"/>
    <mergeCell ref="I10:K10"/>
    <mergeCell ref="B13:C13"/>
    <mergeCell ref="A14:A16"/>
    <mergeCell ref="B14:C16"/>
    <mergeCell ref="D14:D16"/>
    <mergeCell ref="I14:I16"/>
    <mergeCell ref="J14:J16"/>
    <mergeCell ref="K14:K16"/>
    <mergeCell ref="G10:G11"/>
    <mergeCell ref="A17:A18"/>
    <mergeCell ref="B17:C18"/>
    <mergeCell ref="D17:D18"/>
    <mergeCell ref="I17:I18"/>
    <mergeCell ref="J17:J18"/>
    <mergeCell ref="K22:K27"/>
    <mergeCell ref="A19:A21"/>
    <mergeCell ref="B19:C21"/>
    <mergeCell ref="D19:D21"/>
    <mergeCell ref="I19:I21"/>
    <mergeCell ref="J19:J21"/>
    <mergeCell ref="K19:K21"/>
    <mergeCell ref="A22:A27"/>
    <mergeCell ref="B22:C27"/>
    <mergeCell ref="D22:D27"/>
    <mergeCell ref="I22:I27"/>
    <mergeCell ref="J22:J27"/>
    <mergeCell ref="K33:K36"/>
    <mergeCell ref="A28:A32"/>
    <mergeCell ref="B28:C32"/>
    <mergeCell ref="D28:D32"/>
    <mergeCell ref="I28:I32"/>
    <mergeCell ref="J28:J32"/>
    <mergeCell ref="K28:K32"/>
    <mergeCell ref="A33:A36"/>
    <mergeCell ref="B33:C36"/>
    <mergeCell ref="D33:D36"/>
    <mergeCell ref="I33:I36"/>
    <mergeCell ref="J33:J36"/>
  </mergeCells>
  <conditionalFormatting sqref="A13:B13 A14 A17 A19:A22 A28 A37:A38 A33">
    <cfRule type="expression" dxfId="74" priority="4" stopIfTrue="1">
      <formula>#REF!&gt;0</formula>
    </cfRule>
    <cfRule type="expression" dxfId="73" priority="5" stopIfTrue="1">
      <formula>#REF!&gt;0</formula>
    </cfRule>
    <cfRule type="expression" dxfId="72" priority="6" stopIfTrue="1">
      <formula>#REF!&gt;0</formula>
    </cfRule>
  </conditionalFormatting>
  <conditionalFormatting sqref="B37:C37">
    <cfRule type="expression" dxfId="71" priority="7" stopIfTrue="1">
      <formula>#REF!&gt;0</formula>
    </cfRule>
    <cfRule type="expression" dxfId="70" priority="8" stopIfTrue="1">
      <formula>#REF!&gt;0</formula>
    </cfRule>
    <cfRule type="expression" dxfId="69" priority="9" stopIfTrue="1">
      <formula>#REF!&gt;0</formula>
    </cfRule>
  </conditionalFormatting>
  <conditionalFormatting sqref="B14 B17 B19:B22 B28 B33">
    <cfRule type="expression" dxfId="68" priority="1" stopIfTrue="1">
      <formula>#REF!&gt;0</formula>
    </cfRule>
    <cfRule type="expression" dxfId="67" priority="2" stopIfTrue="1">
      <formula>#REF!&gt;0</formula>
    </cfRule>
    <cfRule type="expression" dxfId="66" priority="3" stopIfTrue="1">
      <formula>#REF!&gt;0</formula>
    </cfRule>
  </conditionalFormatting>
  <pageMargins left="0.7" right="0.7" top="0.75" bottom="0.75" header="0.3" footer="0.3"/>
  <pageSetup scale="54" orientation="portrait" r:id="rId1"/>
  <colBreaks count="1" manualBreakCount="1">
    <brk id="11" max="37"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7"/>
  <dimension ref="A1:Q1422"/>
  <sheetViews>
    <sheetView topLeftCell="A4" workbookViewId="0">
      <selection activeCell="A10" sqref="A10:E25"/>
    </sheetView>
  </sheetViews>
  <sheetFormatPr baseColWidth="10" defaultRowHeight="12.75" x14ac:dyDescent="0.2"/>
  <cols>
    <col min="1" max="1" width="33.7109375" style="667" customWidth="1"/>
    <col min="2" max="2" width="15.85546875" style="667" customWidth="1"/>
    <col min="3" max="4" width="13.85546875" style="667" customWidth="1"/>
    <col min="5" max="5" width="15.140625" style="667" customWidth="1"/>
    <col min="6" max="9" width="13.85546875" style="667" customWidth="1"/>
    <col min="10" max="10" width="16.7109375" style="667" customWidth="1"/>
    <col min="11" max="11" width="13.85546875" style="667" customWidth="1"/>
    <col min="12" max="14" width="11.42578125" style="667"/>
    <col min="15" max="15" width="49.85546875" style="667" bestFit="1" customWidth="1"/>
    <col min="16" max="16384" width="11.42578125" style="667"/>
  </cols>
  <sheetData>
    <row r="1" spans="1:17" x14ac:dyDescent="0.2">
      <c r="A1" s="667" t="s">
        <v>2073</v>
      </c>
    </row>
    <row r="2" spans="1:17" x14ac:dyDescent="0.2">
      <c r="A2" s="667" t="s">
        <v>2072</v>
      </c>
    </row>
    <row r="3" spans="1:17" x14ac:dyDescent="0.2">
      <c r="A3" s="667" t="s">
        <v>2070</v>
      </c>
    </row>
    <row r="4" spans="1:17" x14ac:dyDescent="0.2">
      <c r="A4" s="667" t="s">
        <v>2071</v>
      </c>
    </row>
    <row r="6" spans="1:17" ht="15.75" x14ac:dyDescent="0.25">
      <c r="A6" s="835" t="s">
        <v>1815</v>
      </c>
      <c r="B6" s="835"/>
      <c r="C6" s="835"/>
      <c r="D6" s="835"/>
      <c r="E6" s="835"/>
      <c r="F6" s="835"/>
      <c r="G6" s="835"/>
      <c r="H6" s="835"/>
      <c r="I6" s="835"/>
      <c r="J6" s="835"/>
      <c r="K6" s="835"/>
      <c r="O6" s="667" t="s">
        <v>1835</v>
      </c>
      <c r="P6" s="667">
        <v>140</v>
      </c>
      <c r="Q6" s="667">
        <v>900000</v>
      </c>
    </row>
    <row r="7" spans="1:17" x14ac:dyDescent="0.2">
      <c r="O7" s="667" t="s">
        <v>1836</v>
      </c>
      <c r="P7" s="667">
        <v>140</v>
      </c>
      <c r="Q7" s="667">
        <v>1260000</v>
      </c>
    </row>
    <row r="8" spans="1:17" s="672" customFormat="1" ht="38.25" x14ac:dyDescent="0.2">
      <c r="A8" s="662" t="s">
        <v>1816</v>
      </c>
      <c r="B8" s="662" t="s">
        <v>1817</v>
      </c>
      <c r="C8" s="662" t="s">
        <v>1818</v>
      </c>
      <c r="D8" s="662" t="s">
        <v>1819</v>
      </c>
      <c r="E8" s="662" t="s">
        <v>1826</v>
      </c>
      <c r="F8" s="662" t="s">
        <v>1820</v>
      </c>
      <c r="G8" s="662" t="s">
        <v>1821</v>
      </c>
      <c r="H8" s="662" t="s">
        <v>1822</v>
      </c>
      <c r="I8" s="662" t="s">
        <v>1823</v>
      </c>
      <c r="J8" s="662" t="s">
        <v>1824</v>
      </c>
      <c r="K8" s="662" t="s">
        <v>1825</v>
      </c>
      <c r="O8" s="667" t="s">
        <v>1840</v>
      </c>
      <c r="P8" s="667">
        <v>140</v>
      </c>
      <c r="Q8" s="667">
        <v>1080000</v>
      </c>
    </row>
    <row r="9" spans="1:17" s="672" customFormat="1" x14ac:dyDescent="0.2">
      <c r="A9" s="663" t="s">
        <v>1854</v>
      </c>
      <c r="B9" s="662"/>
      <c r="C9" s="662"/>
      <c r="D9" s="662"/>
      <c r="E9" s="662"/>
      <c r="F9" s="662"/>
      <c r="G9" s="662"/>
      <c r="H9" s="662"/>
      <c r="I9" s="662"/>
      <c r="J9" s="662"/>
      <c r="K9" s="662"/>
      <c r="O9" s="667"/>
      <c r="P9" s="667"/>
      <c r="Q9" s="667"/>
    </row>
    <row r="10" spans="1:17" x14ac:dyDescent="0.2">
      <c r="A10" s="664"/>
      <c r="B10" s="664"/>
      <c r="C10" s="664"/>
      <c r="D10" s="665"/>
      <c r="E10" s="666"/>
      <c r="F10" s="664"/>
      <c r="G10" s="664"/>
      <c r="H10" s="664"/>
      <c r="I10" s="664"/>
      <c r="J10" s="664"/>
      <c r="K10" s="664"/>
      <c r="O10" s="667" t="s">
        <v>361</v>
      </c>
      <c r="P10" s="667">
        <v>110</v>
      </c>
      <c r="Q10" s="667">
        <v>630000</v>
      </c>
    </row>
    <row r="11" spans="1:17" x14ac:dyDescent="0.2">
      <c r="A11" s="664"/>
      <c r="B11" s="664"/>
      <c r="C11" s="664"/>
      <c r="D11" s="665"/>
      <c r="E11" s="666"/>
      <c r="F11" s="664"/>
      <c r="G11" s="664"/>
      <c r="H11" s="664"/>
      <c r="I11" s="664"/>
      <c r="J11" s="664"/>
      <c r="K11" s="664"/>
      <c r="O11" s="667" t="s">
        <v>1828</v>
      </c>
      <c r="P11" s="667">
        <v>160</v>
      </c>
      <c r="Q11" s="667">
        <v>1260000</v>
      </c>
    </row>
    <row r="12" spans="1:17" x14ac:dyDescent="0.2">
      <c r="A12" s="664"/>
      <c r="B12" s="664"/>
      <c r="C12" s="664"/>
      <c r="D12" s="665"/>
      <c r="E12" s="666"/>
      <c r="F12" s="664"/>
      <c r="G12" s="664"/>
      <c r="H12" s="664"/>
      <c r="I12" s="664"/>
      <c r="J12" s="664"/>
      <c r="K12" s="664"/>
      <c r="O12" s="667" t="s">
        <v>1842</v>
      </c>
      <c r="P12" s="667">
        <v>360</v>
      </c>
      <c r="Q12" s="667">
        <v>1800000</v>
      </c>
    </row>
    <row r="13" spans="1:17" x14ac:dyDescent="0.2">
      <c r="A13" s="664"/>
      <c r="B13" s="664"/>
      <c r="C13" s="664"/>
      <c r="D13" s="665"/>
      <c r="E13" s="666"/>
      <c r="F13" s="664"/>
      <c r="G13" s="664"/>
      <c r="H13" s="664"/>
      <c r="I13" s="664"/>
      <c r="J13" s="664"/>
      <c r="K13" s="664"/>
      <c r="O13" s="667" t="s">
        <v>1841</v>
      </c>
      <c r="P13" s="667">
        <v>120</v>
      </c>
      <c r="Q13" s="667">
        <v>270000</v>
      </c>
    </row>
    <row r="14" spans="1:17" x14ac:dyDescent="0.2">
      <c r="A14" s="664"/>
      <c r="B14" s="664"/>
      <c r="C14" s="664"/>
      <c r="D14" s="665"/>
      <c r="E14" s="666"/>
      <c r="F14" s="664"/>
      <c r="G14" s="664"/>
      <c r="H14" s="664"/>
      <c r="I14" s="664"/>
      <c r="J14" s="664"/>
      <c r="K14" s="664"/>
      <c r="O14" s="667" t="s">
        <v>1839</v>
      </c>
      <c r="P14" s="667">
        <v>140</v>
      </c>
      <c r="Q14" s="667">
        <v>900000</v>
      </c>
    </row>
    <row r="15" spans="1:17" x14ac:dyDescent="0.2">
      <c r="A15" s="664"/>
      <c r="B15" s="664"/>
      <c r="C15" s="664"/>
      <c r="D15" s="665"/>
      <c r="E15" s="666"/>
      <c r="F15" s="664"/>
      <c r="G15" s="664"/>
      <c r="H15" s="664"/>
      <c r="I15" s="664"/>
      <c r="J15" s="664"/>
      <c r="K15" s="664"/>
      <c r="O15" s="667" t="s">
        <v>1833</v>
      </c>
      <c r="P15" s="667">
        <v>200</v>
      </c>
      <c r="Q15" s="667">
        <v>3240000</v>
      </c>
    </row>
    <row r="16" spans="1:17" x14ac:dyDescent="0.2">
      <c r="A16" s="664"/>
      <c r="B16" s="664"/>
      <c r="C16" s="664"/>
      <c r="D16" s="665"/>
      <c r="E16" s="666"/>
      <c r="F16" s="664"/>
      <c r="G16" s="664"/>
      <c r="H16" s="664"/>
      <c r="I16" s="664"/>
      <c r="J16" s="664"/>
      <c r="K16" s="664"/>
      <c r="O16" s="667" t="s">
        <v>1830</v>
      </c>
      <c r="P16" s="667">
        <v>90</v>
      </c>
      <c r="Q16" s="667">
        <v>1170000</v>
      </c>
    </row>
    <row r="17" spans="1:17" x14ac:dyDescent="0.2">
      <c r="A17" s="664"/>
      <c r="D17" s="665"/>
      <c r="E17" s="666"/>
      <c r="F17" s="664"/>
      <c r="G17" s="664"/>
      <c r="H17" s="664"/>
      <c r="I17" s="664"/>
      <c r="J17" s="664"/>
      <c r="K17" s="664"/>
      <c r="O17" s="667" t="s">
        <v>1827</v>
      </c>
      <c r="P17" s="667">
        <v>260</v>
      </c>
      <c r="Q17" s="667">
        <v>3960000</v>
      </c>
    </row>
    <row r="18" spans="1:17" x14ac:dyDescent="0.2">
      <c r="A18" s="664"/>
      <c r="B18" s="664"/>
      <c r="C18" s="664"/>
      <c r="D18" s="665"/>
      <c r="E18" s="666"/>
      <c r="F18" s="664"/>
      <c r="G18" s="664"/>
      <c r="H18" s="664"/>
      <c r="I18" s="664"/>
      <c r="J18" s="664"/>
      <c r="K18" s="664"/>
      <c r="O18" s="667" t="s">
        <v>363</v>
      </c>
      <c r="P18" s="667">
        <v>75</v>
      </c>
      <c r="Q18" s="667">
        <v>1170000</v>
      </c>
    </row>
    <row r="19" spans="1:17" x14ac:dyDescent="0.2">
      <c r="A19" s="664"/>
      <c r="B19" s="664"/>
      <c r="C19" s="664"/>
      <c r="D19" s="665"/>
      <c r="E19" s="666"/>
      <c r="F19" s="664"/>
      <c r="G19" s="664"/>
      <c r="H19" s="664"/>
      <c r="I19" s="664"/>
      <c r="J19" s="664"/>
      <c r="K19" s="664"/>
      <c r="O19" s="667" t="s">
        <v>1837</v>
      </c>
      <c r="P19" s="667">
        <v>90</v>
      </c>
      <c r="Q19" s="667">
        <v>2700000</v>
      </c>
    </row>
    <row r="20" spans="1:17" x14ac:dyDescent="0.2">
      <c r="A20" s="664"/>
      <c r="B20" s="664"/>
      <c r="C20" s="664"/>
      <c r="D20" s="665"/>
      <c r="E20" s="666"/>
      <c r="F20" s="664"/>
      <c r="G20" s="664"/>
      <c r="H20" s="664"/>
      <c r="I20" s="664"/>
      <c r="J20" s="664"/>
      <c r="K20" s="664"/>
      <c r="O20" s="667" t="s">
        <v>1829</v>
      </c>
      <c r="P20" s="667">
        <v>110</v>
      </c>
      <c r="Q20" s="667">
        <v>1260000</v>
      </c>
    </row>
    <row r="21" spans="1:17" x14ac:dyDescent="0.2">
      <c r="A21" s="664"/>
      <c r="B21" s="664"/>
      <c r="C21" s="664"/>
      <c r="D21" s="665"/>
      <c r="E21" s="666"/>
      <c r="F21" s="664"/>
      <c r="G21" s="664"/>
      <c r="H21" s="664"/>
      <c r="I21" s="664"/>
      <c r="J21" s="664"/>
      <c r="K21" s="664"/>
      <c r="O21" s="667" t="s">
        <v>1834</v>
      </c>
      <c r="P21" s="667">
        <v>140</v>
      </c>
      <c r="Q21" s="667">
        <v>1080000</v>
      </c>
    </row>
    <row r="22" spans="1:17" x14ac:dyDescent="0.2">
      <c r="A22" s="664"/>
      <c r="B22" s="664"/>
      <c r="C22" s="664"/>
      <c r="D22" s="665"/>
      <c r="E22" s="666"/>
      <c r="F22" s="664"/>
      <c r="G22" s="664"/>
      <c r="H22" s="664"/>
      <c r="I22" s="664"/>
      <c r="J22" s="664"/>
      <c r="K22" s="664"/>
      <c r="O22" s="667" t="s">
        <v>1838</v>
      </c>
      <c r="P22" s="667">
        <v>110</v>
      </c>
      <c r="Q22" s="667">
        <v>1260000</v>
      </c>
    </row>
    <row r="23" spans="1:17" x14ac:dyDescent="0.2">
      <c r="A23" s="664"/>
      <c r="B23" s="664"/>
      <c r="C23" s="664"/>
      <c r="D23" s="665"/>
      <c r="E23" s="666"/>
      <c r="F23" s="664"/>
      <c r="G23" s="664"/>
      <c r="H23" s="664"/>
      <c r="I23" s="664"/>
      <c r="J23" s="664"/>
      <c r="K23" s="664"/>
    </row>
    <row r="24" spans="1:17" x14ac:dyDescent="0.2">
      <c r="A24" s="664"/>
      <c r="B24" s="664"/>
      <c r="C24" s="664"/>
      <c r="D24" s="665"/>
      <c r="E24" s="666"/>
      <c r="F24" s="664"/>
      <c r="G24" s="664"/>
      <c r="H24" s="664"/>
      <c r="I24" s="664"/>
      <c r="J24" s="664"/>
      <c r="K24" s="664"/>
    </row>
    <row r="25" spans="1:17" x14ac:dyDescent="0.2">
      <c r="A25" s="664"/>
      <c r="B25" s="664"/>
      <c r="C25" s="664"/>
      <c r="D25" s="665"/>
      <c r="E25" s="666"/>
      <c r="F25" s="664"/>
      <c r="G25" s="664"/>
      <c r="H25" s="664"/>
      <c r="I25" s="664"/>
      <c r="J25" s="664"/>
      <c r="K25" s="664"/>
    </row>
    <row r="26" spans="1:17" x14ac:dyDescent="0.2">
      <c r="A26" s="664"/>
      <c r="B26" s="664"/>
      <c r="C26" s="664"/>
      <c r="D26" s="665"/>
      <c r="E26" s="668"/>
      <c r="F26" s="664"/>
      <c r="G26" s="664"/>
      <c r="H26" s="664"/>
      <c r="I26" s="664"/>
      <c r="J26" s="664"/>
      <c r="K26" s="664"/>
    </row>
    <row r="27" spans="1:17" x14ac:dyDescent="0.2">
      <c r="A27" s="663" t="s">
        <v>1853</v>
      </c>
    </row>
    <row r="28" spans="1:17" x14ac:dyDescent="0.2">
      <c r="A28" s="664"/>
      <c r="B28" s="664"/>
      <c r="C28" s="664"/>
      <c r="D28" s="665"/>
      <c r="E28" s="668"/>
      <c r="F28" s="664"/>
      <c r="G28" s="664"/>
      <c r="H28" s="664"/>
      <c r="I28" s="664"/>
      <c r="J28" s="664"/>
      <c r="K28" s="664"/>
    </row>
    <row r="29" spans="1:17" x14ac:dyDescent="0.2">
      <c r="A29" s="664"/>
      <c r="B29" s="664"/>
      <c r="C29" s="669"/>
      <c r="D29" s="670"/>
      <c r="E29" s="671"/>
      <c r="F29" s="664"/>
      <c r="G29" s="664"/>
      <c r="H29" s="664"/>
      <c r="I29" s="664"/>
      <c r="J29" s="664"/>
      <c r="K29" s="664"/>
    </row>
    <row r="30" spans="1:17" x14ac:dyDescent="0.2">
      <c r="A30" s="664"/>
      <c r="B30" s="664"/>
      <c r="C30" s="669"/>
      <c r="D30" s="670"/>
      <c r="E30" s="671"/>
      <c r="F30" s="664"/>
      <c r="G30" s="664"/>
      <c r="H30" s="664"/>
      <c r="I30" s="664"/>
      <c r="J30" s="664"/>
      <c r="K30" s="664"/>
    </row>
    <row r="31" spans="1:17" x14ac:dyDescent="0.2">
      <c r="A31" s="664"/>
      <c r="B31" s="664"/>
      <c r="C31" s="669"/>
      <c r="D31" s="670"/>
      <c r="E31" s="671"/>
      <c r="F31" s="664"/>
      <c r="G31" s="664"/>
      <c r="H31" s="664"/>
      <c r="I31" s="664"/>
      <c r="J31" s="664"/>
      <c r="K31" s="664"/>
    </row>
    <row r="32" spans="1:17" x14ac:dyDescent="0.2">
      <c r="A32" s="664"/>
      <c r="B32" s="664"/>
      <c r="C32" s="669"/>
      <c r="D32" s="670"/>
      <c r="E32" s="671"/>
      <c r="F32" s="664"/>
      <c r="G32" s="664"/>
      <c r="H32" s="664"/>
      <c r="I32" s="664"/>
      <c r="J32" s="664"/>
      <c r="K32" s="664"/>
    </row>
    <row r="33" spans="1:11" x14ac:dyDescent="0.2">
      <c r="A33" s="664"/>
      <c r="B33" s="664"/>
      <c r="C33" s="669"/>
      <c r="D33" s="670"/>
      <c r="E33" s="671"/>
      <c r="F33" s="664"/>
      <c r="G33" s="664"/>
      <c r="H33" s="664"/>
      <c r="I33" s="664"/>
      <c r="J33" s="664"/>
      <c r="K33" s="664"/>
    </row>
    <row r="34" spans="1:11" x14ac:dyDescent="0.2">
      <c r="A34" s="664"/>
      <c r="B34" s="664"/>
      <c r="C34" s="669"/>
      <c r="D34" s="670"/>
      <c r="E34" s="671"/>
      <c r="F34" s="664"/>
      <c r="G34" s="664"/>
      <c r="H34" s="664"/>
      <c r="I34" s="664"/>
      <c r="J34" s="664"/>
      <c r="K34" s="664"/>
    </row>
    <row r="35" spans="1:11" x14ac:dyDescent="0.2">
      <c r="A35" s="664"/>
      <c r="B35" s="664"/>
      <c r="C35" s="669"/>
      <c r="D35" s="670"/>
      <c r="E35" s="671"/>
      <c r="F35" s="664"/>
      <c r="G35" s="664"/>
      <c r="H35" s="664"/>
      <c r="I35" s="664"/>
      <c r="J35" s="664"/>
      <c r="K35" s="664"/>
    </row>
    <row r="36" spans="1:11" x14ac:dyDescent="0.2">
      <c r="A36" s="664"/>
      <c r="B36" s="664"/>
      <c r="C36" s="669"/>
      <c r="D36" s="670"/>
      <c r="E36" s="671"/>
      <c r="F36" s="664"/>
      <c r="G36" s="664"/>
      <c r="H36" s="664"/>
      <c r="I36" s="664"/>
      <c r="J36" s="664"/>
      <c r="K36" s="664"/>
    </row>
    <row r="37" spans="1:11" x14ac:dyDescent="0.2">
      <c r="A37" s="664"/>
      <c r="B37" s="664"/>
      <c r="C37" s="669"/>
      <c r="D37" s="670"/>
      <c r="E37" s="671"/>
      <c r="F37" s="664"/>
      <c r="G37" s="664"/>
      <c r="H37" s="664"/>
      <c r="I37" s="664"/>
      <c r="J37" s="664"/>
      <c r="K37" s="664"/>
    </row>
    <row r="38" spans="1:11" x14ac:dyDescent="0.2">
      <c r="A38" s="664"/>
      <c r="B38" s="664"/>
      <c r="C38" s="669"/>
      <c r="D38" s="670"/>
      <c r="E38" s="671"/>
      <c r="F38" s="664"/>
      <c r="G38" s="664"/>
      <c r="H38" s="664"/>
      <c r="I38" s="664"/>
      <c r="J38" s="664"/>
      <c r="K38" s="664"/>
    </row>
    <row r="39" spans="1:11" x14ac:dyDescent="0.2">
      <c r="A39" s="664"/>
      <c r="B39" s="664"/>
      <c r="C39" s="669"/>
      <c r="D39" s="670"/>
      <c r="E39" s="671"/>
      <c r="F39" s="664"/>
      <c r="G39" s="664"/>
      <c r="H39" s="664"/>
      <c r="I39" s="664"/>
      <c r="J39" s="664"/>
      <c r="K39" s="664"/>
    </row>
    <row r="40" spans="1:11" x14ac:dyDescent="0.2">
      <c r="A40" s="664"/>
      <c r="B40" s="664"/>
      <c r="C40" s="669"/>
      <c r="D40" s="670"/>
      <c r="E40" s="671"/>
      <c r="F40" s="664"/>
      <c r="G40" s="664"/>
      <c r="H40" s="664"/>
      <c r="I40" s="664"/>
      <c r="J40" s="664"/>
      <c r="K40" s="664"/>
    </row>
    <row r="41" spans="1:11" x14ac:dyDescent="0.2">
      <c r="A41" s="664"/>
      <c r="B41" s="664"/>
      <c r="C41" s="669"/>
      <c r="D41" s="670"/>
      <c r="E41" s="671"/>
      <c r="F41" s="664"/>
      <c r="G41" s="664"/>
      <c r="H41" s="664"/>
      <c r="I41" s="664"/>
      <c r="J41" s="664"/>
      <c r="K41" s="664"/>
    </row>
    <row r="42" spans="1:11" x14ac:dyDescent="0.2">
      <c r="A42" s="664"/>
      <c r="B42" s="664"/>
      <c r="C42" s="669"/>
      <c r="D42" s="670"/>
      <c r="E42" s="671"/>
      <c r="F42" s="664"/>
      <c r="G42" s="664"/>
      <c r="H42" s="664"/>
      <c r="I42" s="664"/>
      <c r="J42" s="664"/>
      <c r="K42" s="664"/>
    </row>
    <row r="43" spans="1:11" x14ac:dyDescent="0.2">
      <c r="A43" s="664"/>
      <c r="B43" s="664"/>
      <c r="C43" s="669"/>
      <c r="D43" s="670"/>
      <c r="E43" s="671"/>
      <c r="F43" s="664"/>
      <c r="G43" s="664"/>
      <c r="H43" s="664"/>
      <c r="I43" s="664"/>
      <c r="J43" s="664"/>
      <c r="K43" s="664"/>
    </row>
    <row r="44" spans="1:11" x14ac:dyDescent="0.2">
      <c r="A44" s="664"/>
      <c r="B44" s="664"/>
      <c r="C44" s="669"/>
      <c r="D44" s="670"/>
      <c r="E44" s="671"/>
      <c r="F44" s="664"/>
      <c r="G44" s="664"/>
      <c r="H44" s="664"/>
      <c r="I44" s="664"/>
      <c r="J44" s="664"/>
      <c r="K44" s="664"/>
    </row>
    <row r="45" spans="1:11" x14ac:dyDescent="0.2">
      <c r="A45" s="664"/>
      <c r="B45" s="664"/>
      <c r="C45" s="669"/>
      <c r="D45" s="670"/>
      <c r="E45" s="671"/>
      <c r="F45" s="664"/>
      <c r="G45" s="664"/>
      <c r="H45" s="664"/>
      <c r="I45" s="664"/>
      <c r="J45" s="664"/>
      <c r="K45" s="664"/>
    </row>
    <row r="46" spans="1:11" x14ac:dyDescent="0.2">
      <c r="A46" s="664"/>
      <c r="B46" s="664"/>
      <c r="C46" s="669"/>
      <c r="D46" s="670"/>
      <c r="E46" s="671"/>
      <c r="F46" s="664"/>
      <c r="G46" s="664"/>
      <c r="H46" s="664"/>
      <c r="I46" s="664"/>
      <c r="J46" s="664"/>
      <c r="K46" s="664"/>
    </row>
    <row r="47" spans="1:11" x14ac:dyDescent="0.2">
      <c r="A47" s="664"/>
      <c r="B47" s="664"/>
      <c r="C47" s="669"/>
      <c r="D47" s="670"/>
      <c r="E47" s="671"/>
      <c r="F47" s="664"/>
      <c r="G47" s="664"/>
      <c r="H47" s="664"/>
      <c r="I47" s="664"/>
      <c r="J47" s="664"/>
      <c r="K47" s="664"/>
    </row>
    <row r="48" spans="1:11" x14ac:dyDescent="0.2">
      <c r="A48" s="664"/>
      <c r="B48" s="664"/>
      <c r="C48" s="669"/>
      <c r="D48" s="670"/>
      <c r="E48" s="671"/>
      <c r="F48" s="664"/>
      <c r="G48" s="664"/>
      <c r="H48" s="664"/>
      <c r="I48" s="664"/>
      <c r="J48" s="664"/>
      <c r="K48" s="664"/>
    </row>
    <row r="49" spans="1:11" x14ac:dyDescent="0.2">
      <c r="A49" s="664"/>
      <c r="B49" s="664"/>
      <c r="C49" s="669"/>
      <c r="D49" s="670"/>
      <c r="E49" s="671"/>
      <c r="F49" s="664"/>
      <c r="G49" s="664"/>
      <c r="H49" s="664"/>
      <c r="I49" s="664"/>
      <c r="J49" s="664"/>
      <c r="K49" s="664"/>
    </row>
    <row r="50" spans="1:11" x14ac:dyDescent="0.2">
      <c r="A50" s="664"/>
      <c r="B50" s="664"/>
      <c r="C50" s="669"/>
      <c r="D50" s="670"/>
      <c r="E50" s="671"/>
      <c r="F50" s="664"/>
      <c r="G50" s="664"/>
      <c r="H50" s="664"/>
      <c r="I50" s="664"/>
      <c r="J50" s="664"/>
      <c r="K50" s="664"/>
    </row>
    <row r="51" spans="1:11" x14ac:dyDescent="0.2">
      <c r="A51" s="664"/>
      <c r="B51" s="664"/>
      <c r="C51" s="669"/>
      <c r="D51" s="670"/>
      <c r="E51" s="671"/>
      <c r="F51" s="664"/>
      <c r="G51" s="664"/>
      <c r="H51" s="664"/>
      <c r="I51" s="664"/>
      <c r="J51" s="664"/>
      <c r="K51" s="664"/>
    </row>
    <row r="52" spans="1:11" x14ac:dyDescent="0.2">
      <c r="A52" s="664"/>
      <c r="B52" s="664"/>
      <c r="C52" s="669"/>
      <c r="D52" s="670"/>
      <c r="E52" s="671"/>
      <c r="F52" s="664"/>
      <c r="G52" s="664"/>
      <c r="H52" s="664"/>
      <c r="I52" s="664"/>
      <c r="J52" s="664"/>
      <c r="K52" s="664"/>
    </row>
    <row r="53" spans="1:11" x14ac:dyDescent="0.2">
      <c r="A53" s="664"/>
      <c r="B53" s="664"/>
      <c r="C53" s="669"/>
      <c r="D53" s="670"/>
      <c r="E53" s="671"/>
      <c r="F53" s="664"/>
      <c r="G53" s="664"/>
      <c r="H53" s="664"/>
      <c r="I53" s="664"/>
      <c r="J53" s="664"/>
      <c r="K53" s="664"/>
    </row>
    <row r="54" spans="1:11" x14ac:dyDescent="0.2">
      <c r="A54" s="664"/>
      <c r="B54" s="664"/>
      <c r="C54" s="669"/>
      <c r="D54" s="670"/>
      <c r="E54" s="671"/>
      <c r="F54" s="664"/>
      <c r="G54" s="664"/>
      <c r="H54" s="664"/>
      <c r="I54" s="664"/>
      <c r="J54" s="664"/>
      <c r="K54" s="664"/>
    </row>
    <row r="55" spans="1:11" x14ac:dyDescent="0.2">
      <c r="A55" s="664"/>
      <c r="B55" s="664"/>
      <c r="C55" s="669"/>
      <c r="D55" s="670"/>
      <c r="E55" s="671"/>
      <c r="F55" s="664"/>
      <c r="G55" s="664"/>
      <c r="H55" s="664"/>
      <c r="I55" s="664"/>
      <c r="J55" s="664"/>
      <c r="K55" s="664"/>
    </row>
    <row r="56" spans="1:11" x14ac:dyDescent="0.2">
      <c r="A56" s="664"/>
      <c r="B56" s="664"/>
      <c r="C56" s="669"/>
      <c r="D56" s="670"/>
      <c r="E56" s="671"/>
      <c r="F56" s="664"/>
      <c r="G56" s="664"/>
      <c r="H56" s="664"/>
      <c r="I56" s="664"/>
      <c r="J56" s="664"/>
      <c r="K56" s="664"/>
    </row>
    <row r="57" spans="1:11" x14ac:dyDescent="0.2">
      <c r="A57" s="664"/>
      <c r="B57" s="664"/>
      <c r="C57" s="669"/>
      <c r="D57" s="670"/>
      <c r="E57" s="671"/>
      <c r="F57" s="664"/>
      <c r="G57" s="664"/>
      <c r="H57" s="664"/>
      <c r="I57" s="664"/>
      <c r="J57" s="664"/>
      <c r="K57" s="664"/>
    </row>
    <row r="58" spans="1:11" x14ac:dyDescent="0.2">
      <c r="A58" s="664"/>
      <c r="B58" s="664"/>
      <c r="C58" s="669"/>
      <c r="D58" s="670"/>
      <c r="E58" s="671"/>
      <c r="F58" s="664"/>
      <c r="G58" s="664"/>
      <c r="H58" s="664"/>
      <c r="I58" s="664"/>
      <c r="J58" s="664"/>
      <c r="K58" s="664"/>
    </row>
    <row r="59" spans="1:11" x14ac:dyDescent="0.2">
      <c r="A59" s="664"/>
      <c r="B59" s="664"/>
      <c r="C59" s="669"/>
      <c r="D59" s="670"/>
      <c r="E59" s="671"/>
      <c r="F59" s="664"/>
      <c r="G59" s="664"/>
      <c r="H59" s="664"/>
      <c r="I59" s="664"/>
      <c r="J59" s="664"/>
      <c r="K59" s="664"/>
    </row>
    <row r="60" spans="1:11" x14ac:dyDescent="0.2">
      <c r="A60" s="664"/>
      <c r="B60" s="664"/>
      <c r="C60" s="669"/>
      <c r="D60" s="670"/>
      <c r="E60" s="671"/>
      <c r="F60" s="664"/>
      <c r="G60" s="664"/>
      <c r="H60" s="664"/>
      <c r="I60" s="664"/>
      <c r="J60" s="664"/>
      <c r="K60" s="664"/>
    </row>
    <row r="61" spans="1:11" x14ac:dyDescent="0.2">
      <c r="A61" s="664"/>
      <c r="B61" s="664"/>
      <c r="C61" s="669"/>
      <c r="D61" s="670"/>
      <c r="E61" s="671"/>
      <c r="F61" s="664"/>
      <c r="G61" s="664"/>
      <c r="H61" s="664"/>
      <c r="I61" s="664"/>
      <c r="J61" s="664"/>
      <c r="K61" s="664"/>
    </row>
    <row r="538" spans="15:17" x14ac:dyDescent="0.2">
      <c r="O538" s="672"/>
      <c r="P538" s="672"/>
      <c r="Q538" s="672"/>
    </row>
    <row r="539" spans="15:17" x14ac:dyDescent="0.2">
      <c r="Q539" s="667" t="s">
        <v>32</v>
      </c>
    </row>
    <row r="552" spans="17:17" x14ac:dyDescent="0.2">
      <c r="Q552" s="667">
        <v>0</v>
      </c>
    </row>
    <row r="553" spans="17:17" x14ac:dyDescent="0.2">
      <c r="Q553" s="667">
        <v>0</v>
      </c>
    </row>
    <row r="554" spans="17:17" x14ac:dyDescent="0.2">
      <c r="Q554" s="667">
        <v>0</v>
      </c>
    </row>
    <row r="555" spans="17:17" x14ac:dyDescent="0.2">
      <c r="Q555" s="667">
        <v>0</v>
      </c>
    </row>
    <row r="556" spans="17:17" x14ac:dyDescent="0.2">
      <c r="Q556" s="667">
        <v>0</v>
      </c>
    </row>
    <row r="557" spans="17:17" x14ac:dyDescent="0.2">
      <c r="Q557" s="667" t="s">
        <v>27</v>
      </c>
    </row>
    <row r="560" spans="17:17" x14ac:dyDescent="0.2">
      <c r="Q560" s="667">
        <v>27</v>
      </c>
    </row>
    <row r="561" spans="17:17" x14ac:dyDescent="0.2">
      <c r="Q561" s="667" t="s">
        <v>28</v>
      </c>
    </row>
    <row r="569" spans="17:17" x14ac:dyDescent="0.2">
      <c r="Q569" s="667" t="s">
        <v>29</v>
      </c>
    </row>
    <row r="572" spans="17:17" x14ac:dyDescent="0.2">
      <c r="Q572" s="667" t="s">
        <v>1016</v>
      </c>
    </row>
    <row r="574" spans="17:17" x14ac:dyDescent="0.2">
      <c r="Q574" s="667" t="s">
        <v>1851</v>
      </c>
    </row>
    <row r="579" spans="17:17" x14ac:dyDescent="0.2">
      <c r="Q579" s="667" t="s">
        <v>32</v>
      </c>
    </row>
    <row r="595" spans="17:17" x14ac:dyDescent="0.2">
      <c r="Q595" s="667">
        <v>0</v>
      </c>
    </row>
    <row r="596" spans="17:17" x14ac:dyDescent="0.2">
      <c r="Q596" s="667">
        <v>0</v>
      </c>
    </row>
    <row r="597" spans="17:17" x14ac:dyDescent="0.2">
      <c r="Q597" s="667">
        <v>0</v>
      </c>
    </row>
    <row r="598" spans="17:17" x14ac:dyDescent="0.2">
      <c r="Q598" s="667">
        <v>0</v>
      </c>
    </row>
    <row r="599" spans="17:17" x14ac:dyDescent="0.2">
      <c r="Q599" s="667">
        <v>0</v>
      </c>
    </row>
    <row r="600" spans="17:17" x14ac:dyDescent="0.2">
      <c r="Q600" s="667" t="s">
        <v>27</v>
      </c>
    </row>
    <row r="603" spans="17:17" x14ac:dyDescent="0.2">
      <c r="Q603" s="667">
        <v>320</v>
      </c>
    </row>
    <row r="604" spans="17:17" x14ac:dyDescent="0.2">
      <c r="Q604" s="667" t="s">
        <v>28</v>
      </c>
    </row>
    <row r="617" spans="17:17" x14ac:dyDescent="0.2">
      <c r="Q617" s="667" t="s">
        <v>29</v>
      </c>
    </row>
    <row r="620" spans="17:17" x14ac:dyDescent="0.2">
      <c r="Q620" s="667" t="s">
        <v>1016</v>
      </c>
    </row>
    <row r="622" spans="17:17" x14ac:dyDescent="0.2">
      <c r="Q622" s="667" t="s">
        <v>1851</v>
      </c>
    </row>
    <row r="627" spans="17:17" x14ac:dyDescent="0.2">
      <c r="Q627" s="667" t="s">
        <v>32</v>
      </c>
    </row>
    <row r="642" spans="17:17" x14ac:dyDescent="0.2">
      <c r="Q642" s="667">
        <v>0</v>
      </c>
    </row>
    <row r="643" spans="17:17" x14ac:dyDescent="0.2">
      <c r="Q643" s="667">
        <v>0</v>
      </c>
    </row>
    <row r="644" spans="17:17" x14ac:dyDescent="0.2">
      <c r="Q644" s="667">
        <v>0</v>
      </c>
    </row>
    <row r="645" spans="17:17" x14ac:dyDescent="0.2">
      <c r="Q645" s="667">
        <v>0</v>
      </c>
    </row>
    <row r="646" spans="17:17" x14ac:dyDescent="0.2">
      <c r="Q646" s="667">
        <v>0</v>
      </c>
    </row>
    <row r="647" spans="17:17" x14ac:dyDescent="0.2">
      <c r="Q647" s="667" t="s">
        <v>27</v>
      </c>
    </row>
    <row r="650" spans="17:17" x14ac:dyDescent="0.2">
      <c r="Q650" s="667">
        <v>380</v>
      </c>
    </row>
    <row r="651" spans="17:17" x14ac:dyDescent="0.2">
      <c r="Q651" s="667" t="s">
        <v>28</v>
      </c>
    </row>
    <row r="663" spans="17:17" x14ac:dyDescent="0.2">
      <c r="Q663" s="667" t="s">
        <v>29</v>
      </c>
    </row>
    <row r="666" spans="17:17" x14ac:dyDescent="0.2">
      <c r="Q666" s="667" t="s">
        <v>1016</v>
      </c>
    </row>
    <row r="668" spans="17:17" x14ac:dyDescent="0.2">
      <c r="Q668" s="667" t="s">
        <v>1851</v>
      </c>
    </row>
    <row r="673" spans="17:17" x14ac:dyDescent="0.2">
      <c r="Q673" s="667" t="s">
        <v>32</v>
      </c>
    </row>
    <row r="688" spans="17:17" x14ac:dyDescent="0.2">
      <c r="Q688" s="667">
        <v>0</v>
      </c>
    </row>
    <row r="689" spans="17:17" x14ac:dyDescent="0.2">
      <c r="Q689" s="667">
        <v>0</v>
      </c>
    </row>
    <row r="690" spans="17:17" x14ac:dyDescent="0.2">
      <c r="Q690" s="667">
        <v>0</v>
      </c>
    </row>
    <row r="691" spans="17:17" x14ac:dyDescent="0.2">
      <c r="Q691" s="667">
        <v>0</v>
      </c>
    </row>
    <row r="692" spans="17:17" x14ac:dyDescent="0.2">
      <c r="Q692" s="667">
        <v>0</v>
      </c>
    </row>
    <row r="693" spans="17:17" x14ac:dyDescent="0.2">
      <c r="Q693" s="667" t="s">
        <v>27</v>
      </c>
    </row>
    <row r="696" spans="17:17" x14ac:dyDescent="0.2">
      <c r="Q696" s="667">
        <v>275</v>
      </c>
    </row>
    <row r="697" spans="17:17" x14ac:dyDescent="0.2">
      <c r="Q697" s="667" t="s">
        <v>28</v>
      </c>
    </row>
    <row r="709" spans="17:17" x14ac:dyDescent="0.2">
      <c r="Q709" s="667" t="s">
        <v>29</v>
      </c>
    </row>
    <row r="712" spans="17:17" x14ac:dyDescent="0.2">
      <c r="Q712" s="667" t="s">
        <v>1016</v>
      </c>
    </row>
    <row r="714" spans="17:17" x14ac:dyDescent="0.2">
      <c r="Q714" s="667" t="s">
        <v>1852</v>
      </c>
    </row>
    <row r="719" spans="17:17" x14ac:dyDescent="0.2">
      <c r="Q719" s="667" t="s">
        <v>32</v>
      </c>
    </row>
    <row r="734" spans="17:17" x14ac:dyDescent="0.2">
      <c r="Q734" s="667">
        <v>0</v>
      </c>
    </row>
    <row r="735" spans="17:17" x14ac:dyDescent="0.2">
      <c r="Q735" s="667">
        <v>0</v>
      </c>
    </row>
    <row r="736" spans="17:17" x14ac:dyDescent="0.2">
      <c r="Q736" s="667">
        <v>0</v>
      </c>
    </row>
    <row r="737" spans="17:17" x14ac:dyDescent="0.2">
      <c r="Q737" s="667">
        <v>0</v>
      </c>
    </row>
    <row r="738" spans="17:17" x14ac:dyDescent="0.2">
      <c r="Q738" s="667">
        <v>0</v>
      </c>
    </row>
    <row r="739" spans="17:17" x14ac:dyDescent="0.2">
      <c r="Q739" s="667" t="s">
        <v>27</v>
      </c>
    </row>
    <row r="742" spans="17:17" x14ac:dyDescent="0.2">
      <c r="Q742" s="667">
        <v>260</v>
      </c>
    </row>
    <row r="743" spans="17:17" x14ac:dyDescent="0.2">
      <c r="Q743" s="667" t="s">
        <v>28</v>
      </c>
    </row>
    <row r="755" spans="17:17" x14ac:dyDescent="0.2">
      <c r="Q755" s="667" t="s">
        <v>29</v>
      </c>
    </row>
    <row r="758" spans="17:17" x14ac:dyDescent="0.2">
      <c r="Q758" s="667" t="s">
        <v>1016</v>
      </c>
    </row>
    <row r="760" spans="17:17" x14ac:dyDescent="0.2">
      <c r="Q760" s="667" t="e">
        <v>#N/A</v>
      </c>
    </row>
    <row r="765" spans="17:17" x14ac:dyDescent="0.2">
      <c r="Q765" s="667" t="s">
        <v>32</v>
      </c>
    </row>
    <row r="782" spans="17:17" x14ac:dyDescent="0.2">
      <c r="Q782" s="667">
        <v>0</v>
      </c>
    </row>
    <row r="783" spans="17:17" x14ac:dyDescent="0.2">
      <c r="Q783" s="667">
        <v>0</v>
      </c>
    </row>
    <row r="784" spans="17:17" x14ac:dyDescent="0.2">
      <c r="Q784" s="667">
        <v>0</v>
      </c>
    </row>
    <row r="785" spans="17:17" x14ac:dyDescent="0.2">
      <c r="Q785" s="667">
        <v>0</v>
      </c>
    </row>
    <row r="786" spans="17:17" x14ac:dyDescent="0.2">
      <c r="Q786" s="667">
        <v>0</v>
      </c>
    </row>
    <row r="787" spans="17:17" x14ac:dyDescent="0.2">
      <c r="Q787" s="667" t="s">
        <v>27</v>
      </c>
    </row>
    <row r="790" spans="17:17" x14ac:dyDescent="0.2">
      <c r="Q790" s="667">
        <v>4800</v>
      </c>
    </row>
    <row r="791" spans="17:17" x14ac:dyDescent="0.2">
      <c r="Q791" s="667" t="s">
        <v>28</v>
      </c>
    </row>
    <row r="803" spans="17:17" x14ac:dyDescent="0.2">
      <c r="Q803" s="667" t="s">
        <v>29</v>
      </c>
    </row>
    <row r="807" spans="17:17" x14ac:dyDescent="0.2">
      <c r="Q807" s="667" t="s">
        <v>1016</v>
      </c>
    </row>
    <row r="809" spans="17:17" x14ac:dyDescent="0.2">
      <c r="Q809" s="667" t="e">
        <v>#N/A</v>
      </c>
    </row>
    <row r="814" spans="17:17" x14ac:dyDescent="0.2">
      <c r="Q814" s="667" t="s">
        <v>32</v>
      </c>
    </row>
    <row r="831" spans="17:17" x14ac:dyDescent="0.2">
      <c r="Q831" s="667">
        <v>0</v>
      </c>
    </row>
    <row r="832" spans="17:17" x14ac:dyDescent="0.2">
      <c r="Q832" s="667">
        <v>0</v>
      </c>
    </row>
    <row r="833" spans="17:17" x14ac:dyDescent="0.2">
      <c r="Q833" s="667">
        <v>0</v>
      </c>
    </row>
    <row r="834" spans="17:17" x14ac:dyDescent="0.2">
      <c r="Q834" s="667">
        <v>0</v>
      </c>
    </row>
    <row r="835" spans="17:17" x14ac:dyDescent="0.2">
      <c r="Q835" s="667">
        <v>0</v>
      </c>
    </row>
    <row r="836" spans="17:17" x14ac:dyDescent="0.2">
      <c r="Q836" s="667" t="s">
        <v>27</v>
      </c>
    </row>
    <row r="839" spans="17:17" x14ac:dyDescent="0.2">
      <c r="Q839" s="667">
        <v>5500</v>
      </c>
    </row>
    <row r="840" spans="17:17" x14ac:dyDescent="0.2">
      <c r="Q840" s="667" t="s">
        <v>28</v>
      </c>
    </row>
    <row r="852" spans="17:17" x14ac:dyDescent="0.2">
      <c r="Q852" s="667" t="s">
        <v>29</v>
      </c>
    </row>
    <row r="856" spans="17:17" x14ac:dyDescent="0.2">
      <c r="Q856" s="667" t="s">
        <v>1016</v>
      </c>
    </row>
    <row r="858" spans="17:17" x14ac:dyDescent="0.2">
      <c r="Q858" s="667" t="e">
        <v>#N/A</v>
      </c>
    </row>
    <row r="863" spans="17:17" x14ac:dyDescent="0.2">
      <c r="Q863" s="667" t="s">
        <v>32</v>
      </c>
    </row>
    <row r="878" spans="17:17" x14ac:dyDescent="0.2">
      <c r="Q878" s="667">
        <v>0</v>
      </c>
    </row>
    <row r="879" spans="17:17" x14ac:dyDescent="0.2">
      <c r="Q879" s="667">
        <v>0</v>
      </c>
    </row>
    <row r="880" spans="17:17" x14ac:dyDescent="0.2">
      <c r="Q880" s="667">
        <v>0</v>
      </c>
    </row>
    <row r="881" spans="17:17" x14ac:dyDescent="0.2">
      <c r="Q881" s="667">
        <v>0</v>
      </c>
    </row>
    <row r="882" spans="17:17" x14ac:dyDescent="0.2">
      <c r="Q882" s="667">
        <v>0</v>
      </c>
    </row>
    <row r="883" spans="17:17" x14ac:dyDescent="0.2">
      <c r="Q883" s="667" t="s">
        <v>27</v>
      </c>
    </row>
    <row r="886" spans="17:17" x14ac:dyDescent="0.2">
      <c r="Q886" s="667">
        <v>2333.3333333333335</v>
      </c>
    </row>
    <row r="887" spans="17:17" x14ac:dyDescent="0.2">
      <c r="Q887" s="667" t="s">
        <v>28</v>
      </c>
    </row>
    <row r="899" spans="17:17" x14ac:dyDescent="0.2">
      <c r="Q899" s="667" t="s">
        <v>29</v>
      </c>
    </row>
    <row r="902" spans="17:17" x14ac:dyDescent="0.2">
      <c r="Q902" s="667" t="s">
        <v>1016</v>
      </c>
    </row>
    <row r="904" spans="17:17" x14ac:dyDescent="0.2">
      <c r="Q904" s="667" t="e">
        <v>#N/A</v>
      </c>
    </row>
    <row r="909" spans="17:17" x14ac:dyDescent="0.2">
      <c r="Q909" s="667" t="s">
        <v>32</v>
      </c>
    </row>
    <row r="924" spans="17:17" x14ac:dyDescent="0.2">
      <c r="Q924" s="667">
        <v>0</v>
      </c>
    </row>
    <row r="925" spans="17:17" x14ac:dyDescent="0.2">
      <c r="Q925" s="667">
        <v>0</v>
      </c>
    </row>
    <row r="926" spans="17:17" x14ac:dyDescent="0.2">
      <c r="Q926" s="667">
        <v>0</v>
      </c>
    </row>
    <row r="927" spans="17:17" x14ac:dyDescent="0.2">
      <c r="Q927" s="667">
        <v>0</v>
      </c>
    </row>
    <row r="928" spans="17:17" x14ac:dyDescent="0.2">
      <c r="Q928" s="667">
        <v>0</v>
      </c>
    </row>
    <row r="929" spans="17:17" x14ac:dyDescent="0.2">
      <c r="Q929" s="667" t="s">
        <v>27</v>
      </c>
    </row>
    <row r="932" spans="17:17" x14ac:dyDescent="0.2">
      <c r="Q932" s="667">
        <v>290</v>
      </c>
    </row>
    <row r="933" spans="17:17" x14ac:dyDescent="0.2">
      <c r="Q933" s="667" t="s">
        <v>28</v>
      </c>
    </row>
    <row r="945" spans="17:17" x14ac:dyDescent="0.2">
      <c r="Q945" s="667" t="s">
        <v>29</v>
      </c>
    </row>
    <row r="948" spans="17:17" x14ac:dyDescent="0.2">
      <c r="Q948" s="667" t="s">
        <v>1016</v>
      </c>
    </row>
    <row r="950" spans="17:17" x14ac:dyDescent="0.2">
      <c r="Q950" s="667" t="e">
        <v>#N/A</v>
      </c>
    </row>
    <row r="955" spans="17:17" x14ac:dyDescent="0.2">
      <c r="Q955" s="667" t="s">
        <v>32</v>
      </c>
    </row>
    <row r="969" spans="17:17" x14ac:dyDescent="0.2">
      <c r="Q969" s="667">
        <v>0</v>
      </c>
    </row>
    <row r="970" spans="17:17" x14ac:dyDescent="0.2">
      <c r="Q970" s="667">
        <v>0</v>
      </c>
    </row>
    <row r="971" spans="17:17" x14ac:dyDescent="0.2">
      <c r="Q971" s="667">
        <v>0</v>
      </c>
    </row>
    <row r="972" spans="17:17" x14ac:dyDescent="0.2">
      <c r="Q972" s="667">
        <v>0</v>
      </c>
    </row>
    <row r="973" spans="17:17" x14ac:dyDescent="0.2">
      <c r="Q973" s="667">
        <v>0</v>
      </c>
    </row>
    <row r="974" spans="17:17" x14ac:dyDescent="0.2">
      <c r="Q974" s="667" t="s">
        <v>27</v>
      </c>
    </row>
    <row r="977" spans="17:17" x14ac:dyDescent="0.2">
      <c r="Q977" s="667">
        <v>3</v>
      </c>
    </row>
    <row r="978" spans="17:17" x14ac:dyDescent="0.2">
      <c r="Q978" s="667" t="s">
        <v>28</v>
      </c>
    </row>
    <row r="991" spans="17:17" x14ac:dyDescent="0.2">
      <c r="Q991" s="667" t="s">
        <v>29</v>
      </c>
    </row>
    <row r="994" spans="17:17" x14ac:dyDescent="0.2">
      <c r="Q994" s="667" t="s">
        <v>1016</v>
      </c>
    </row>
    <row r="996" spans="17:17" x14ac:dyDescent="0.2">
      <c r="Q996" s="667" t="e">
        <v>#N/A</v>
      </c>
    </row>
    <row r="1001" spans="17:17" x14ac:dyDescent="0.2">
      <c r="Q1001" s="667" t="s">
        <v>32</v>
      </c>
    </row>
    <row r="1015" spans="17:17" x14ac:dyDescent="0.2">
      <c r="Q1015" s="667">
        <v>0</v>
      </c>
    </row>
    <row r="1016" spans="17:17" x14ac:dyDescent="0.2">
      <c r="Q1016" s="667">
        <v>0</v>
      </c>
    </row>
    <row r="1017" spans="17:17" x14ac:dyDescent="0.2">
      <c r="Q1017" s="667">
        <v>0</v>
      </c>
    </row>
    <row r="1018" spans="17:17" x14ac:dyDescent="0.2">
      <c r="Q1018" s="667">
        <v>0</v>
      </c>
    </row>
    <row r="1019" spans="17:17" x14ac:dyDescent="0.2">
      <c r="Q1019" s="667">
        <v>0</v>
      </c>
    </row>
    <row r="1020" spans="17:17" x14ac:dyDescent="0.2">
      <c r="Q1020" s="667" t="s">
        <v>27</v>
      </c>
    </row>
    <row r="1023" spans="17:17" x14ac:dyDescent="0.2">
      <c r="Q1023" s="667">
        <v>3</v>
      </c>
    </row>
    <row r="1024" spans="17:17" x14ac:dyDescent="0.2">
      <c r="Q1024" s="667" t="s">
        <v>28</v>
      </c>
    </row>
    <row r="1037" spans="17:17" x14ac:dyDescent="0.2">
      <c r="Q1037" s="667" t="s">
        <v>29</v>
      </c>
    </row>
    <row r="1041" spans="17:17" x14ac:dyDescent="0.2">
      <c r="Q1041" s="667" t="s">
        <v>1016</v>
      </c>
    </row>
    <row r="1043" spans="17:17" x14ac:dyDescent="0.2">
      <c r="Q1043" s="667" t="e">
        <v>#N/A</v>
      </c>
    </row>
    <row r="1048" spans="17:17" x14ac:dyDescent="0.2">
      <c r="Q1048" s="667" t="s">
        <v>32</v>
      </c>
    </row>
    <row r="1063" spans="17:17" x14ac:dyDescent="0.2">
      <c r="Q1063" s="667">
        <v>0</v>
      </c>
    </row>
    <row r="1064" spans="17:17" x14ac:dyDescent="0.2">
      <c r="Q1064" s="667">
        <v>0</v>
      </c>
    </row>
    <row r="1065" spans="17:17" x14ac:dyDescent="0.2">
      <c r="Q1065" s="667">
        <v>0</v>
      </c>
    </row>
    <row r="1066" spans="17:17" x14ac:dyDescent="0.2">
      <c r="Q1066" s="667">
        <v>0</v>
      </c>
    </row>
    <row r="1067" spans="17:17" x14ac:dyDescent="0.2">
      <c r="Q1067" s="667">
        <v>0</v>
      </c>
    </row>
    <row r="1068" spans="17:17" x14ac:dyDescent="0.2">
      <c r="Q1068" s="667" t="s">
        <v>27</v>
      </c>
    </row>
    <row r="1071" spans="17:17" x14ac:dyDescent="0.2">
      <c r="Q1071" s="667">
        <v>7</v>
      </c>
    </row>
    <row r="1072" spans="17:17" x14ac:dyDescent="0.2">
      <c r="Q1072" s="667" t="s">
        <v>28</v>
      </c>
    </row>
    <row r="1080" spans="17:17" x14ac:dyDescent="0.2">
      <c r="Q1080" s="667" t="s">
        <v>29</v>
      </c>
    </row>
    <row r="1084" spans="17:17" x14ac:dyDescent="0.2">
      <c r="Q1084" s="667" t="s">
        <v>1016</v>
      </c>
    </row>
    <row r="1086" spans="17:17" x14ac:dyDescent="0.2">
      <c r="Q1086" s="667" t="e">
        <v>#N/A</v>
      </c>
    </row>
    <row r="1091" spans="17:17" x14ac:dyDescent="0.2">
      <c r="Q1091" s="667" t="s">
        <v>32</v>
      </c>
    </row>
    <row r="1106" spans="17:17" x14ac:dyDescent="0.2">
      <c r="Q1106" s="667">
        <v>0</v>
      </c>
    </row>
    <row r="1107" spans="17:17" x14ac:dyDescent="0.2">
      <c r="Q1107" s="667">
        <v>0</v>
      </c>
    </row>
    <row r="1108" spans="17:17" x14ac:dyDescent="0.2">
      <c r="Q1108" s="667">
        <v>0</v>
      </c>
    </row>
    <row r="1109" spans="17:17" x14ac:dyDescent="0.2">
      <c r="Q1109" s="667">
        <v>0</v>
      </c>
    </row>
    <row r="1110" spans="17:17" x14ac:dyDescent="0.2">
      <c r="Q1110" s="667">
        <v>0</v>
      </c>
    </row>
    <row r="1111" spans="17:17" x14ac:dyDescent="0.2">
      <c r="Q1111" s="667" t="s">
        <v>27</v>
      </c>
    </row>
    <row r="1114" spans="17:17" x14ac:dyDescent="0.2">
      <c r="Q1114" s="667">
        <v>5</v>
      </c>
    </row>
    <row r="1115" spans="17:17" x14ac:dyDescent="0.2">
      <c r="Q1115" s="667" t="s">
        <v>28</v>
      </c>
    </row>
    <row r="1126" spans="17:17" x14ac:dyDescent="0.2">
      <c r="Q1126" s="667" t="s">
        <v>29</v>
      </c>
    </row>
    <row r="1130" spans="17:17" x14ac:dyDescent="0.2">
      <c r="Q1130" s="667" t="s">
        <v>1016</v>
      </c>
    </row>
    <row r="1132" spans="17:17" x14ac:dyDescent="0.2">
      <c r="Q1132" s="667" t="e">
        <v>#N/A</v>
      </c>
    </row>
    <row r="1137" spans="17:17" x14ac:dyDescent="0.2">
      <c r="Q1137" s="667" t="s">
        <v>32</v>
      </c>
    </row>
    <row r="1152" spans="17:17" x14ac:dyDescent="0.2">
      <c r="Q1152" s="667">
        <v>0</v>
      </c>
    </row>
    <row r="1153" spans="17:17" x14ac:dyDescent="0.2">
      <c r="Q1153" s="667">
        <v>0</v>
      </c>
    </row>
    <row r="1154" spans="17:17" x14ac:dyDescent="0.2">
      <c r="Q1154" s="667">
        <v>0</v>
      </c>
    </row>
    <row r="1155" spans="17:17" x14ac:dyDescent="0.2">
      <c r="Q1155" s="667">
        <v>0</v>
      </c>
    </row>
    <row r="1156" spans="17:17" x14ac:dyDescent="0.2">
      <c r="Q1156" s="667">
        <v>0</v>
      </c>
    </row>
    <row r="1157" spans="17:17" x14ac:dyDescent="0.2">
      <c r="Q1157" s="667" t="s">
        <v>27</v>
      </c>
    </row>
    <row r="1160" spans="17:17" x14ac:dyDescent="0.2">
      <c r="Q1160" s="667">
        <v>3</v>
      </c>
    </row>
    <row r="1161" spans="17:17" x14ac:dyDescent="0.2">
      <c r="Q1161" s="667" t="s">
        <v>28</v>
      </c>
    </row>
    <row r="1170" spans="17:17" x14ac:dyDescent="0.2">
      <c r="Q1170" s="667" t="s">
        <v>29</v>
      </c>
    </row>
    <row r="1174" spans="17:17" x14ac:dyDescent="0.2">
      <c r="Q1174" s="667" t="s">
        <v>1016</v>
      </c>
    </row>
    <row r="1176" spans="17:17" x14ac:dyDescent="0.2">
      <c r="Q1176" s="667" t="e">
        <v>#N/A</v>
      </c>
    </row>
    <row r="1181" spans="17:17" x14ac:dyDescent="0.2">
      <c r="Q1181" s="667" t="s">
        <v>32</v>
      </c>
    </row>
    <row r="1198" spans="17:17" x14ac:dyDescent="0.2">
      <c r="Q1198" s="667">
        <v>0</v>
      </c>
    </row>
    <row r="1199" spans="17:17" x14ac:dyDescent="0.2">
      <c r="Q1199" s="667">
        <v>0</v>
      </c>
    </row>
    <row r="1200" spans="17:17" x14ac:dyDescent="0.2">
      <c r="Q1200" s="667">
        <v>0</v>
      </c>
    </row>
    <row r="1201" spans="17:17" x14ac:dyDescent="0.2">
      <c r="Q1201" s="667">
        <v>0</v>
      </c>
    </row>
    <row r="1202" spans="17:17" x14ac:dyDescent="0.2">
      <c r="Q1202" s="667">
        <v>0</v>
      </c>
    </row>
    <row r="1203" spans="17:17" x14ac:dyDescent="0.2">
      <c r="Q1203" s="667" t="s">
        <v>27</v>
      </c>
    </row>
    <row r="1206" spans="17:17" x14ac:dyDescent="0.2">
      <c r="Q1206" s="667">
        <v>0.2</v>
      </c>
    </row>
    <row r="1207" spans="17:17" x14ac:dyDescent="0.2">
      <c r="Q1207" s="667" t="s">
        <v>28</v>
      </c>
    </row>
    <row r="1220" spans="17:17" x14ac:dyDescent="0.2">
      <c r="Q1220" s="667" t="s">
        <v>29</v>
      </c>
    </row>
    <row r="1224" spans="17:17" x14ac:dyDescent="0.2">
      <c r="Q1224" s="667" t="s">
        <v>1016</v>
      </c>
    </row>
    <row r="1226" spans="17:17" x14ac:dyDescent="0.2">
      <c r="Q1226" s="667" t="e">
        <v>#N/A</v>
      </c>
    </row>
    <row r="1231" spans="17:17" x14ac:dyDescent="0.2">
      <c r="Q1231" s="667" t="s">
        <v>32</v>
      </c>
    </row>
    <row r="1249" spans="17:17" x14ac:dyDescent="0.2">
      <c r="Q1249" s="667">
        <v>0</v>
      </c>
    </row>
    <row r="1250" spans="17:17" x14ac:dyDescent="0.2">
      <c r="Q1250" s="667">
        <v>0</v>
      </c>
    </row>
    <row r="1251" spans="17:17" x14ac:dyDescent="0.2">
      <c r="Q1251" s="667">
        <v>0</v>
      </c>
    </row>
    <row r="1252" spans="17:17" x14ac:dyDescent="0.2">
      <c r="Q1252" s="667">
        <v>0</v>
      </c>
    </row>
    <row r="1253" spans="17:17" x14ac:dyDescent="0.2">
      <c r="Q1253" s="667">
        <v>0</v>
      </c>
    </row>
    <row r="1254" spans="17:17" x14ac:dyDescent="0.2">
      <c r="Q1254" s="667" t="s">
        <v>27</v>
      </c>
    </row>
    <row r="1257" spans="17:17" x14ac:dyDescent="0.2">
      <c r="Q1257" s="667">
        <v>0.2</v>
      </c>
    </row>
    <row r="1258" spans="17:17" x14ac:dyDescent="0.2">
      <c r="Q1258" s="667" t="s">
        <v>28</v>
      </c>
    </row>
    <row r="1270" spans="17:17" x14ac:dyDescent="0.2">
      <c r="Q1270" s="667" t="s">
        <v>29</v>
      </c>
    </row>
    <row r="1274" spans="17:17" x14ac:dyDescent="0.2">
      <c r="Q1274" s="667" t="s">
        <v>1016</v>
      </c>
    </row>
    <row r="1276" spans="17:17" x14ac:dyDescent="0.2">
      <c r="Q1276" s="667" t="e">
        <v>#N/A</v>
      </c>
    </row>
    <row r="1280" spans="17:17" x14ac:dyDescent="0.2">
      <c r="Q1280" s="667" t="s">
        <v>32</v>
      </c>
    </row>
    <row r="1297" spans="17:17" x14ac:dyDescent="0.2">
      <c r="Q1297" s="667">
        <v>0</v>
      </c>
    </row>
    <row r="1298" spans="17:17" x14ac:dyDescent="0.2">
      <c r="Q1298" s="667">
        <v>0</v>
      </c>
    </row>
    <row r="1299" spans="17:17" x14ac:dyDescent="0.2">
      <c r="Q1299" s="667">
        <v>0</v>
      </c>
    </row>
    <row r="1300" spans="17:17" x14ac:dyDescent="0.2">
      <c r="Q1300" s="667">
        <v>0</v>
      </c>
    </row>
    <row r="1301" spans="17:17" x14ac:dyDescent="0.2">
      <c r="Q1301" s="667">
        <v>0</v>
      </c>
    </row>
    <row r="1302" spans="17:17" x14ac:dyDescent="0.2">
      <c r="Q1302" s="667" t="s">
        <v>27</v>
      </c>
    </row>
    <row r="1305" spans="17:17" x14ac:dyDescent="0.2">
      <c r="Q1305" s="667">
        <v>0.2</v>
      </c>
    </row>
    <row r="1306" spans="17:17" x14ac:dyDescent="0.2">
      <c r="Q1306" s="667" t="s">
        <v>28</v>
      </c>
    </row>
    <row r="1319" spans="17:17" x14ac:dyDescent="0.2">
      <c r="Q1319" s="667" t="s">
        <v>29</v>
      </c>
    </row>
    <row r="1323" spans="17:17" x14ac:dyDescent="0.2">
      <c r="Q1323" s="667" t="s">
        <v>1016</v>
      </c>
    </row>
    <row r="1325" spans="17:17" x14ac:dyDescent="0.2">
      <c r="Q1325" s="667" t="e">
        <v>#N/A</v>
      </c>
    </row>
    <row r="1329" spans="17:17" x14ac:dyDescent="0.2">
      <c r="Q1329" s="667" t="s">
        <v>32</v>
      </c>
    </row>
    <row r="1346" spans="17:17" x14ac:dyDescent="0.2">
      <c r="Q1346" s="667">
        <v>0</v>
      </c>
    </row>
    <row r="1347" spans="17:17" x14ac:dyDescent="0.2">
      <c r="Q1347" s="667">
        <v>0</v>
      </c>
    </row>
    <row r="1348" spans="17:17" x14ac:dyDescent="0.2">
      <c r="Q1348" s="667">
        <v>0</v>
      </c>
    </row>
    <row r="1349" spans="17:17" x14ac:dyDescent="0.2">
      <c r="Q1349" s="667">
        <v>0</v>
      </c>
    </row>
    <row r="1350" spans="17:17" x14ac:dyDescent="0.2">
      <c r="Q1350" s="667">
        <v>0</v>
      </c>
    </row>
    <row r="1351" spans="17:17" x14ac:dyDescent="0.2">
      <c r="Q1351" s="667" t="s">
        <v>27</v>
      </c>
    </row>
    <row r="1354" spans="17:17" x14ac:dyDescent="0.2">
      <c r="Q1354" s="667">
        <v>600</v>
      </c>
    </row>
    <row r="1355" spans="17:17" x14ac:dyDescent="0.2">
      <c r="Q1355" s="667" t="s">
        <v>28</v>
      </c>
    </row>
    <row r="1368" spans="17:17" x14ac:dyDescent="0.2">
      <c r="Q1368" s="667" t="s">
        <v>29</v>
      </c>
    </row>
    <row r="1372" spans="17:17" x14ac:dyDescent="0.2">
      <c r="Q1372" s="667" t="s">
        <v>1016</v>
      </c>
    </row>
    <row r="1374" spans="17:17" x14ac:dyDescent="0.2">
      <c r="Q1374" s="667" t="e">
        <v>#N/A</v>
      </c>
    </row>
    <row r="1378" spans="17:17" x14ac:dyDescent="0.2">
      <c r="Q1378" s="667" t="s">
        <v>32</v>
      </c>
    </row>
    <row r="1395" spans="17:17" x14ac:dyDescent="0.2">
      <c r="Q1395" s="667">
        <v>0</v>
      </c>
    </row>
    <row r="1396" spans="17:17" x14ac:dyDescent="0.2">
      <c r="Q1396" s="667">
        <v>0</v>
      </c>
    </row>
    <row r="1397" spans="17:17" x14ac:dyDescent="0.2">
      <c r="Q1397" s="667">
        <v>0</v>
      </c>
    </row>
    <row r="1398" spans="17:17" x14ac:dyDescent="0.2">
      <c r="Q1398" s="667">
        <v>0</v>
      </c>
    </row>
    <row r="1399" spans="17:17" x14ac:dyDescent="0.2">
      <c r="Q1399" s="667">
        <v>0</v>
      </c>
    </row>
    <row r="1400" spans="17:17" x14ac:dyDescent="0.2">
      <c r="Q1400" s="667" t="s">
        <v>27</v>
      </c>
    </row>
    <row r="1403" spans="17:17" x14ac:dyDescent="0.2">
      <c r="Q1403" s="667">
        <v>8.5000000000000006E-3</v>
      </c>
    </row>
    <row r="1404" spans="17:17" x14ac:dyDescent="0.2">
      <c r="Q1404" s="667" t="s">
        <v>28</v>
      </c>
    </row>
    <row r="1416" spans="17:17" x14ac:dyDescent="0.2">
      <c r="Q1416" s="667" t="s">
        <v>29</v>
      </c>
    </row>
    <row r="1420" spans="17:17" x14ac:dyDescent="0.2">
      <c r="Q1420" s="667" t="s">
        <v>1016</v>
      </c>
    </row>
    <row r="1422" spans="17:17" x14ac:dyDescent="0.2">
      <c r="Q1422" s="667" t="e">
        <v>#N/A</v>
      </c>
    </row>
  </sheetData>
  <sortState ref="O1:Q1422">
    <sortCondition ref="O1:O1422"/>
  </sortState>
  <mergeCells count="1">
    <mergeCell ref="A6:K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7"/>
  <sheetViews>
    <sheetView workbookViewId="0">
      <selection activeCell="A4" sqref="A4"/>
    </sheetView>
  </sheetViews>
  <sheetFormatPr baseColWidth="10" defaultRowHeight="12.75" x14ac:dyDescent="0.2"/>
  <cols>
    <col min="1" max="1" width="8.42578125" style="674" customWidth="1"/>
    <col min="2" max="2" width="12.42578125" style="555" customWidth="1"/>
    <col min="3" max="3" width="48.5703125" style="555" customWidth="1"/>
    <col min="4" max="4" width="9" style="555" customWidth="1"/>
    <col min="5" max="5" width="13.5703125" style="555" bestFit="1" customWidth="1"/>
    <col min="6" max="16384" width="11.42578125" style="555"/>
  </cols>
  <sheetData>
    <row r="1" spans="1:6" s="667" customFormat="1" x14ac:dyDescent="0.2">
      <c r="A1" s="667" t="s">
        <v>2074</v>
      </c>
    </row>
    <row r="2" spans="1:6" s="667" customFormat="1" x14ac:dyDescent="0.2">
      <c r="A2" s="667" t="s">
        <v>2075</v>
      </c>
    </row>
    <row r="3" spans="1:6" s="667" customFormat="1" x14ac:dyDescent="0.2">
      <c r="A3" s="667" t="s">
        <v>2076</v>
      </c>
    </row>
    <row r="4" spans="1:6" s="667" customFormat="1" x14ac:dyDescent="0.2"/>
    <row r="5" spans="1:6" s="667" customFormat="1" x14ac:dyDescent="0.2"/>
    <row r="6" spans="1:6" ht="15.75" x14ac:dyDescent="0.2">
      <c r="B6" s="837" t="s">
        <v>1856</v>
      </c>
      <c r="C6" s="837"/>
      <c r="D6" s="837"/>
      <c r="E6" s="837"/>
      <c r="F6" s="837"/>
    </row>
    <row r="8" spans="1:6" s="676" customFormat="1" x14ac:dyDescent="0.2">
      <c r="A8" s="675"/>
      <c r="B8" s="569" t="s">
        <v>1855</v>
      </c>
      <c r="C8" s="569" t="s">
        <v>1816</v>
      </c>
      <c r="D8" s="569" t="s">
        <v>1</v>
      </c>
      <c r="E8" s="836" t="s">
        <v>1857</v>
      </c>
      <c r="F8" s="836"/>
    </row>
    <row r="9" spans="1:6" x14ac:dyDescent="0.2">
      <c r="B9" s="677"/>
      <c r="C9" s="677"/>
      <c r="D9" s="677"/>
      <c r="E9" s="678"/>
      <c r="F9" s="679"/>
    </row>
    <row r="10" spans="1:6" x14ac:dyDescent="0.2">
      <c r="A10" s="675">
        <v>1</v>
      </c>
      <c r="B10" s="569">
        <f t="shared" ref="B10:B47" si="0">IFERROR(VLOOKUP(A10,T_NumeroItem,2,FALSE),"")</f>
        <v>1</v>
      </c>
      <c r="C10" s="554" t="str">
        <f t="shared" ref="C10:C47" si="1">IFERROR(VLOOKUP(B10,T_Datos,2,FALSE),"")</f>
        <v>Topadora: Potencia 270Hp minimo</v>
      </c>
      <c r="D10" s="569" t="str">
        <f t="shared" ref="D10:D47" si="2">IFERROR(VLOOKUP(B10,T_Datos,3,FALSE),"")</f>
        <v>Hs.</v>
      </c>
      <c r="E10" s="678"/>
      <c r="F10" s="680" t="str">
        <f>D10&amp;"/dia"</f>
        <v>Hs./dia</v>
      </c>
    </row>
    <row r="11" spans="1:6" x14ac:dyDescent="0.2">
      <c r="A11" s="675">
        <v>2</v>
      </c>
      <c r="B11" s="569">
        <f t="shared" si="0"/>
        <v>2</v>
      </c>
      <c r="C11" s="554" t="str">
        <f t="shared" si="1"/>
        <v>Excavadora sobre orugas</v>
      </c>
      <c r="D11" s="569" t="str">
        <f t="shared" si="2"/>
        <v>Hs.</v>
      </c>
      <c r="E11" s="678"/>
      <c r="F11" s="680" t="str">
        <f t="shared" ref="F11:F47" si="3">D11&amp;"/dia"</f>
        <v>Hs./dia</v>
      </c>
    </row>
    <row r="12" spans="1:6" x14ac:dyDescent="0.2">
      <c r="A12" s="675">
        <v>3</v>
      </c>
      <c r="B12" s="569" t="str">
        <f t="shared" si="0"/>
        <v/>
      </c>
      <c r="C12" s="554" t="str">
        <f t="shared" si="1"/>
        <v/>
      </c>
      <c r="D12" s="569" t="str">
        <f t="shared" si="2"/>
        <v/>
      </c>
      <c r="E12" s="678"/>
      <c r="F12" s="680" t="str">
        <f t="shared" si="3"/>
        <v>/dia</v>
      </c>
    </row>
    <row r="13" spans="1:6" x14ac:dyDescent="0.2">
      <c r="A13" s="675">
        <v>4</v>
      </c>
      <c r="B13" s="569" t="str">
        <f t="shared" si="0"/>
        <v/>
      </c>
      <c r="C13" s="554" t="str">
        <f t="shared" si="1"/>
        <v/>
      </c>
      <c r="D13" s="569" t="str">
        <f t="shared" si="2"/>
        <v/>
      </c>
      <c r="E13" s="678"/>
      <c r="F13" s="680" t="str">
        <f t="shared" si="3"/>
        <v>/dia</v>
      </c>
    </row>
    <row r="14" spans="1:6" x14ac:dyDescent="0.2">
      <c r="A14" s="675">
        <v>5</v>
      </c>
      <c r="B14" s="569" t="str">
        <f t="shared" si="0"/>
        <v/>
      </c>
      <c r="C14" s="554" t="str">
        <f t="shared" si="1"/>
        <v/>
      </c>
      <c r="D14" s="569" t="str">
        <f t="shared" si="2"/>
        <v/>
      </c>
      <c r="E14" s="678"/>
      <c r="F14" s="680" t="str">
        <f t="shared" si="3"/>
        <v>/dia</v>
      </c>
    </row>
    <row r="15" spans="1:6" x14ac:dyDescent="0.2">
      <c r="A15" s="675">
        <v>6</v>
      </c>
      <c r="B15" s="569" t="str">
        <f t="shared" si="0"/>
        <v/>
      </c>
      <c r="C15" s="554" t="str">
        <f t="shared" si="1"/>
        <v/>
      </c>
      <c r="D15" s="569" t="str">
        <f t="shared" si="2"/>
        <v/>
      </c>
      <c r="E15" s="678"/>
      <c r="F15" s="680" t="str">
        <f t="shared" si="3"/>
        <v>/dia</v>
      </c>
    </row>
    <row r="16" spans="1:6" x14ac:dyDescent="0.2">
      <c r="A16" s="675">
        <v>7</v>
      </c>
      <c r="B16" s="569" t="str">
        <f t="shared" si="0"/>
        <v/>
      </c>
      <c r="C16" s="554" t="str">
        <f t="shared" si="1"/>
        <v/>
      </c>
      <c r="D16" s="569" t="str">
        <f t="shared" si="2"/>
        <v/>
      </c>
      <c r="E16" s="678"/>
      <c r="F16" s="680" t="str">
        <f t="shared" si="3"/>
        <v>/dia</v>
      </c>
    </row>
    <row r="17" spans="1:6" x14ac:dyDescent="0.2">
      <c r="A17" s="675">
        <v>8</v>
      </c>
      <c r="B17" s="569" t="str">
        <f t="shared" si="0"/>
        <v/>
      </c>
      <c r="C17" s="554" t="str">
        <f t="shared" si="1"/>
        <v/>
      </c>
      <c r="D17" s="569" t="str">
        <f t="shared" si="2"/>
        <v/>
      </c>
      <c r="E17" s="678"/>
      <c r="F17" s="680" t="str">
        <f t="shared" si="3"/>
        <v>/dia</v>
      </c>
    </row>
    <row r="18" spans="1:6" x14ac:dyDescent="0.2">
      <c r="A18" s="675">
        <v>9</v>
      </c>
      <c r="B18" s="569" t="str">
        <f t="shared" si="0"/>
        <v/>
      </c>
      <c r="C18" s="554" t="str">
        <f t="shared" si="1"/>
        <v/>
      </c>
      <c r="D18" s="569" t="str">
        <f t="shared" si="2"/>
        <v/>
      </c>
      <c r="E18" s="678"/>
      <c r="F18" s="680" t="str">
        <f t="shared" si="3"/>
        <v>/dia</v>
      </c>
    </row>
    <row r="19" spans="1:6" x14ac:dyDescent="0.2">
      <c r="A19" s="675">
        <v>10</v>
      </c>
      <c r="B19" s="569" t="str">
        <f t="shared" si="0"/>
        <v/>
      </c>
      <c r="C19" s="554" t="str">
        <f t="shared" si="1"/>
        <v/>
      </c>
      <c r="D19" s="569" t="str">
        <f t="shared" si="2"/>
        <v/>
      </c>
      <c r="E19" s="678"/>
      <c r="F19" s="680" t="str">
        <f t="shared" si="3"/>
        <v>/dia</v>
      </c>
    </row>
    <row r="20" spans="1:6" x14ac:dyDescent="0.2">
      <c r="A20" s="675">
        <v>11</v>
      </c>
      <c r="B20" s="569" t="str">
        <f t="shared" si="0"/>
        <v/>
      </c>
      <c r="C20" s="554" t="str">
        <f t="shared" si="1"/>
        <v/>
      </c>
      <c r="D20" s="569" t="str">
        <f t="shared" si="2"/>
        <v/>
      </c>
      <c r="E20" s="678"/>
      <c r="F20" s="680" t="str">
        <f t="shared" si="3"/>
        <v>/dia</v>
      </c>
    </row>
    <row r="21" spans="1:6" x14ac:dyDescent="0.2">
      <c r="A21" s="675">
        <v>12</v>
      </c>
      <c r="B21" s="569" t="str">
        <f t="shared" si="0"/>
        <v/>
      </c>
      <c r="C21" s="554" t="str">
        <f t="shared" si="1"/>
        <v/>
      </c>
      <c r="D21" s="569" t="str">
        <f t="shared" si="2"/>
        <v/>
      </c>
      <c r="E21" s="678"/>
      <c r="F21" s="680" t="str">
        <f t="shared" si="3"/>
        <v>/dia</v>
      </c>
    </row>
    <row r="22" spans="1:6" x14ac:dyDescent="0.2">
      <c r="A22" s="675">
        <v>13</v>
      </c>
      <c r="B22" s="569" t="str">
        <f t="shared" si="0"/>
        <v/>
      </c>
      <c r="C22" s="554" t="str">
        <f t="shared" si="1"/>
        <v/>
      </c>
      <c r="D22" s="569" t="str">
        <f t="shared" si="2"/>
        <v/>
      </c>
      <c r="E22" s="678"/>
      <c r="F22" s="680" t="str">
        <f t="shared" si="3"/>
        <v>/dia</v>
      </c>
    </row>
    <row r="23" spans="1:6" x14ac:dyDescent="0.2">
      <c r="A23" s="675">
        <v>14</v>
      </c>
      <c r="B23" s="569" t="str">
        <f t="shared" si="0"/>
        <v/>
      </c>
      <c r="C23" s="554" t="str">
        <f t="shared" si="1"/>
        <v/>
      </c>
      <c r="D23" s="569" t="str">
        <f t="shared" si="2"/>
        <v/>
      </c>
      <c r="E23" s="678"/>
      <c r="F23" s="680" t="str">
        <f t="shared" si="3"/>
        <v>/dia</v>
      </c>
    </row>
    <row r="24" spans="1:6" x14ac:dyDescent="0.2">
      <c r="A24" s="675">
        <v>15</v>
      </c>
      <c r="B24" s="569" t="str">
        <f t="shared" si="0"/>
        <v/>
      </c>
      <c r="C24" s="554" t="str">
        <f t="shared" si="1"/>
        <v/>
      </c>
      <c r="D24" s="569" t="str">
        <f t="shared" si="2"/>
        <v/>
      </c>
      <c r="E24" s="678"/>
      <c r="F24" s="680" t="str">
        <f t="shared" si="3"/>
        <v>/dia</v>
      </c>
    </row>
    <row r="25" spans="1:6" x14ac:dyDescent="0.2">
      <c r="A25" s="675">
        <v>16</v>
      </c>
      <c r="B25" s="569" t="str">
        <f t="shared" si="0"/>
        <v/>
      </c>
      <c r="C25" s="554" t="str">
        <f t="shared" si="1"/>
        <v/>
      </c>
      <c r="D25" s="569" t="str">
        <f t="shared" si="2"/>
        <v/>
      </c>
      <c r="E25" s="678"/>
      <c r="F25" s="680" t="str">
        <f t="shared" si="3"/>
        <v>/dia</v>
      </c>
    </row>
    <row r="26" spans="1:6" x14ac:dyDescent="0.2">
      <c r="A26" s="675">
        <v>17</v>
      </c>
      <c r="B26" s="569" t="str">
        <f t="shared" si="0"/>
        <v/>
      </c>
      <c r="C26" s="554" t="str">
        <f t="shared" si="1"/>
        <v/>
      </c>
      <c r="D26" s="569" t="str">
        <f t="shared" si="2"/>
        <v/>
      </c>
      <c r="E26" s="678"/>
      <c r="F26" s="680" t="str">
        <f t="shared" si="3"/>
        <v>/dia</v>
      </c>
    </row>
    <row r="27" spans="1:6" x14ac:dyDescent="0.2">
      <c r="A27" s="675">
        <v>18</v>
      </c>
      <c r="B27" s="569" t="str">
        <f t="shared" si="0"/>
        <v/>
      </c>
      <c r="C27" s="554" t="str">
        <f t="shared" si="1"/>
        <v/>
      </c>
      <c r="D27" s="569" t="str">
        <f t="shared" si="2"/>
        <v/>
      </c>
      <c r="E27" s="678"/>
      <c r="F27" s="680" t="str">
        <f t="shared" si="3"/>
        <v>/dia</v>
      </c>
    </row>
    <row r="28" spans="1:6" x14ac:dyDescent="0.2">
      <c r="A28" s="675">
        <v>19</v>
      </c>
      <c r="B28" s="569" t="str">
        <f t="shared" si="0"/>
        <v/>
      </c>
      <c r="C28" s="554" t="str">
        <f t="shared" si="1"/>
        <v/>
      </c>
      <c r="D28" s="569" t="str">
        <f t="shared" si="2"/>
        <v/>
      </c>
      <c r="E28" s="678"/>
      <c r="F28" s="680" t="str">
        <f t="shared" si="3"/>
        <v>/dia</v>
      </c>
    </row>
    <row r="29" spans="1:6" x14ac:dyDescent="0.2">
      <c r="A29" s="675">
        <v>20</v>
      </c>
      <c r="B29" s="569" t="str">
        <f t="shared" si="0"/>
        <v/>
      </c>
      <c r="C29" s="554" t="str">
        <f t="shared" si="1"/>
        <v/>
      </c>
      <c r="D29" s="569" t="str">
        <f t="shared" si="2"/>
        <v/>
      </c>
      <c r="E29" s="678"/>
      <c r="F29" s="680" t="str">
        <f t="shared" si="3"/>
        <v>/dia</v>
      </c>
    </row>
    <row r="30" spans="1:6" x14ac:dyDescent="0.2">
      <c r="A30" s="675">
        <v>21</v>
      </c>
      <c r="B30" s="569" t="str">
        <f t="shared" si="0"/>
        <v/>
      </c>
      <c r="C30" s="554" t="str">
        <f t="shared" si="1"/>
        <v/>
      </c>
      <c r="D30" s="569" t="str">
        <f t="shared" si="2"/>
        <v/>
      </c>
      <c r="E30" s="678"/>
      <c r="F30" s="680" t="str">
        <f t="shared" si="3"/>
        <v>/dia</v>
      </c>
    </row>
    <row r="31" spans="1:6" x14ac:dyDescent="0.2">
      <c r="A31" s="675">
        <v>22</v>
      </c>
      <c r="B31" s="569" t="str">
        <f t="shared" si="0"/>
        <v/>
      </c>
      <c r="C31" s="554" t="str">
        <f t="shared" si="1"/>
        <v/>
      </c>
      <c r="D31" s="569" t="str">
        <f t="shared" si="2"/>
        <v/>
      </c>
      <c r="E31" s="678"/>
      <c r="F31" s="680" t="str">
        <f t="shared" si="3"/>
        <v>/dia</v>
      </c>
    </row>
    <row r="32" spans="1:6" x14ac:dyDescent="0.2">
      <c r="A32" s="675">
        <v>23</v>
      </c>
      <c r="B32" s="569" t="str">
        <f t="shared" si="0"/>
        <v/>
      </c>
      <c r="C32" s="554" t="str">
        <f t="shared" si="1"/>
        <v/>
      </c>
      <c r="D32" s="569" t="str">
        <f t="shared" si="2"/>
        <v/>
      </c>
      <c r="E32" s="678"/>
      <c r="F32" s="680" t="str">
        <f t="shared" si="3"/>
        <v>/dia</v>
      </c>
    </row>
    <row r="33" spans="1:6" x14ac:dyDescent="0.2">
      <c r="A33" s="675">
        <v>24</v>
      </c>
      <c r="B33" s="569" t="str">
        <f t="shared" si="0"/>
        <v/>
      </c>
      <c r="C33" s="554" t="str">
        <f t="shared" si="1"/>
        <v/>
      </c>
      <c r="D33" s="569" t="str">
        <f t="shared" si="2"/>
        <v/>
      </c>
      <c r="E33" s="678"/>
      <c r="F33" s="680" t="str">
        <f t="shared" si="3"/>
        <v>/dia</v>
      </c>
    </row>
    <row r="34" spans="1:6" x14ac:dyDescent="0.2">
      <c r="A34" s="675">
        <v>25</v>
      </c>
      <c r="B34" s="569" t="str">
        <f t="shared" si="0"/>
        <v/>
      </c>
      <c r="C34" s="554" t="str">
        <f t="shared" si="1"/>
        <v/>
      </c>
      <c r="D34" s="569" t="str">
        <f t="shared" si="2"/>
        <v/>
      </c>
      <c r="E34" s="678"/>
      <c r="F34" s="680" t="str">
        <f t="shared" si="3"/>
        <v>/dia</v>
      </c>
    </row>
    <row r="35" spans="1:6" x14ac:dyDescent="0.2">
      <c r="A35" s="675">
        <v>26</v>
      </c>
      <c r="B35" s="569" t="str">
        <f t="shared" si="0"/>
        <v/>
      </c>
      <c r="C35" s="554" t="str">
        <f t="shared" si="1"/>
        <v/>
      </c>
      <c r="D35" s="569" t="str">
        <f t="shared" si="2"/>
        <v/>
      </c>
      <c r="E35" s="678"/>
      <c r="F35" s="680" t="str">
        <f t="shared" si="3"/>
        <v>/dia</v>
      </c>
    </row>
    <row r="36" spans="1:6" x14ac:dyDescent="0.2">
      <c r="A36" s="675">
        <v>27</v>
      </c>
      <c r="B36" s="569" t="str">
        <f t="shared" si="0"/>
        <v/>
      </c>
      <c r="C36" s="554" t="str">
        <f t="shared" si="1"/>
        <v/>
      </c>
      <c r="D36" s="569" t="str">
        <f t="shared" si="2"/>
        <v/>
      </c>
      <c r="E36" s="678"/>
      <c r="F36" s="680" t="str">
        <f t="shared" si="3"/>
        <v>/dia</v>
      </c>
    </row>
    <row r="37" spans="1:6" x14ac:dyDescent="0.2">
      <c r="A37" s="675">
        <v>28</v>
      </c>
      <c r="B37" s="569" t="str">
        <f t="shared" si="0"/>
        <v/>
      </c>
      <c r="C37" s="554" t="str">
        <f t="shared" si="1"/>
        <v/>
      </c>
      <c r="D37" s="569" t="str">
        <f t="shared" si="2"/>
        <v/>
      </c>
      <c r="E37" s="678"/>
      <c r="F37" s="680" t="str">
        <f t="shared" si="3"/>
        <v>/dia</v>
      </c>
    </row>
    <row r="38" spans="1:6" x14ac:dyDescent="0.2">
      <c r="A38" s="675">
        <v>29</v>
      </c>
      <c r="B38" s="569" t="str">
        <f t="shared" si="0"/>
        <v/>
      </c>
      <c r="C38" s="554" t="str">
        <f t="shared" si="1"/>
        <v/>
      </c>
      <c r="D38" s="569" t="str">
        <f t="shared" si="2"/>
        <v/>
      </c>
      <c r="E38" s="678"/>
      <c r="F38" s="680" t="str">
        <f t="shared" si="3"/>
        <v>/dia</v>
      </c>
    </row>
    <row r="39" spans="1:6" x14ac:dyDescent="0.2">
      <c r="A39" s="675">
        <v>30</v>
      </c>
      <c r="B39" s="569" t="str">
        <f t="shared" si="0"/>
        <v/>
      </c>
      <c r="C39" s="554" t="str">
        <f t="shared" si="1"/>
        <v/>
      </c>
      <c r="D39" s="569" t="str">
        <f t="shared" si="2"/>
        <v/>
      </c>
      <c r="E39" s="678"/>
      <c r="F39" s="680" t="str">
        <f t="shared" si="3"/>
        <v>/dia</v>
      </c>
    </row>
    <row r="40" spans="1:6" x14ac:dyDescent="0.2">
      <c r="A40" s="675">
        <v>31</v>
      </c>
      <c r="B40" s="569" t="str">
        <f t="shared" si="0"/>
        <v/>
      </c>
      <c r="C40" s="554" t="str">
        <f t="shared" si="1"/>
        <v/>
      </c>
      <c r="D40" s="569" t="str">
        <f t="shared" si="2"/>
        <v/>
      </c>
      <c r="E40" s="678"/>
      <c r="F40" s="680" t="str">
        <f t="shared" si="3"/>
        <v>/dia</v>
      </c>
    </row>
    <row r="41" spans="1:6" x14ac:dyDescent="0.2">
      <c r="A41" s="675">
        <v>32</v>
      </c>
      <c r="B41" s="569" t="str">
        <f t="shared" si="0"/>
        <v/>
      </c>
      <c r="C41" s="554" t="str">
        <f t="shared" si="1"/>
        <v/>
      </c>
      <c r="D41" s="569" t="str">
        <f t="shared" si="2"/>
        <v/>
      </c>
      <c r="E41" s="678"/>
      <c r="F41" s="680" t="str">
        <f t="shared" si="3"/>
        <v>/dia</v>
      </c>
    </row>
    <row r="42" spans="1:6" x14ac:dyDescent="0.2">
      <c r="A42" s="675">
        <v>33</v>
      </c>
      <c r="B42" s="569" t="str">
        <f t="shared" si="0"/>
        <v/>
      </c>
      <c r="C42" s="554" t="str">
        <f t="shared" si="1"/>
        <v/>
      </c>
      <c r="D42" s="569" t="str">
        <f t="shared" si="2"/>
        <v/>
      </c>
      <c r="E42" s="678"/>
      <c r="F42" s="680" t="str">
        <f t="shared" si="3"/>
        <v>/dia</v>
      </c>
    </row>
    <row r="43" spans="1:6" x14ac:dyDescent="0.2">
      <c r="A43" s="675">
        <v>34</v>
      </c>
      <c r="B43" s="569" t="str">
        <f t="shared" si="0"/>
        <v/>
      </c>
      <c r="C43" s="554" t="str">
        <f t="shared" si="1"/>
        <v/>
      </c>
      <c r="D43" s="569" t="str">
        <f t="shared" si="2"/>
        <v/>
      </c>
      <c r="E43" s="678"/>
      <c r="F43" s="680" t="str">
        <f t="shared" si="3"/>
        <v>/dia</v>
      </c>
    </row>
    <row r="44" spans="1:6" x14ac:dyDescent="0.2">
      <c r="A44" s="675">
        <v>35</v>
      </c>
      <c r="B44" s="569" t="str">
        <f t="shared" si="0"/>
        <v/>
      </c>
      <c r="C44" s="554" t="str">
        <f t="shared" si="1"/>
        <v/>
      </c>
      <c r="D44" s="569" t="str">
        <f t="shared" si="2"/>
        <v/>
      </c>
      <c r="E44" s="678"/>
      <c r="F44" s="680" t="str">
        <f t="shared" si="3"/>
        <v>/dia</v>
      </c>
    </row>
    <row r="45" spans="1:6" x14ac:dyDescent="0.2">
      <c r="A45" s="675">
        <v>36</v>
      </c>
      <c r="B45" s="569" t="str">
        <f t="shared" si="0"/>
        <v/>
      </c>
      <c r="C45" s="554" t="str">
        <f t="shared" si="1"/>
        <v/>
      </c>
      <c r="D45" s="569" t="str">
        <f t="shared" si="2"/>
        <v/>
      </c>
      <c r="E45" s="678"/>
      <c r="F45" s="680" t="str">
        <f t="shared" si="3"/>
        <v>/dia</v>
      </c>
    </row>
    <row r="46" spans="1:6" x14ac:dyDescent="0.2">
      <c r="A46" s="675">
        <v>37</v>
      </c>
      <c r="B46" s="569" t="str">
        <f t="shared" si="0"/>
        <v/>
      </c>
      <c r="C46" s="554" t="str">
        <f t="shared" si="1"/>
        <v/>
      </c>
      <c r="D46" s="569" t="str">
        <f t="shared" si="2"/>
        <v/>
      </c>
      <c r="E46" s="678"/>
      <c r="F46" s="680" t="str">
        <f t="shared" si="3"/>
        <v>/dia</v>
      </c>
    </row>
    <row r="47" spans="1:6" x14ac:dyDescent="0.2">
      <c r="A47" s="675">
        <v>38</v>
      </c>
      <c r="B47" s="569" t="str">
        <f t="shared" si="0"/>
        <v/>
      </c>
      <c r="C47" s="554" t="str">
        <f t="shared" si="1"/>
        <v/>
      </c>
      <c r="D47" s="569" t="str">
        <f t="shared" si="2"/>
        <v/>
      </c>
      <c r="E47" s="678"/>
      <c r="F47" s="680" t="str">
        <f t="shared" si="3"/>
        <v>/dia</v>
      </c>
    </row>
  </sheetData>
  <mergeCells count="2">
    <mergeCell ref="E8:F8"/>
    <mergeCell ref="B6:F6"/>
  </mergeCells>
  <conditionalFormatting sqref="C10:C47">
    <cfRule type="expression" dxfId="65" priority="1" stopIfTrue="1">
      <formula>#REF!&gt;0</formula>
    </cfRule>
    <cfRule type="expression" dxfId="64" priority="2" stopIfTrue="1">
      <formula>#REF!&gt;0</formula>
    </cfRule>
    <cfRule type="expression" dxfId="63" priority="3" stopIfTrue="1">
      <formula>#REF!&gt;0</formula>
    </cfRule>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C1:L3"/>
  <sheetViews>
    <sheetView showGridLines="0" zoomScale="90" zoomScaleNormal="90" zoomScaleSheetLayoutView="75" workbookViewId="0">
      <selection activeCell="R3" sqref="R3"/>
    </sheetView>
  </sheetViews>
  <sheetFormatPr baseColWidth="10" defaultColWidth="10.7109375" defaultRowHeight="15" x14ac:dyDescent="0.25"/>
  <cols>
    <col min="1" max="16384" width="10.7109375" style="1"/>
  </cols>
  <sheetData>
    <row r="1" spans="3:12" ht="23.25" x14ac:dyDescent="0.35">
      <c r="C1" s="838" t="str">
        <f>"OBRA: " &amp; UPPER(Obra)</f>
        <v xml:space="preserve">OBRA: CONTRATACION DE 250 HS. TOPADORA SOBRE ORUGAS Y 
580 HORAS EXCAVADORA SOBRE ORUGAS
PARA MEJORA DE OBRAS DE DEFENSAS DE MATERIAL SUELTO-
 COLECTORAS Y DESAGÜES
</v>
      </c>
      <c r="D1" s="838"/>
      <c r="E1" s="838"/>
      <c r="F1" s="838"/>
      <c r="G1" s="838"/>
      <c r="H1" s="838"/>
      <c r="I1" s="838"/>
      <c r="J1" s="838"/>
      <c r="K1" s="838"/>
      <c r="L1" s="838"/>
    </row>
    <row r="2" spans="3:12" ht="23.25" x14ac:dyDescent="0.35">
      <c r="C2" s="838" t="s">
        <v>955</v>
      </c>
      <c r="D2" s="838"/>
      <c r="E2" s="838"/>
      <c r="F2" s="838"/>
      <c r="G2" s="838"/>
      <c r="H2" s="838"/>
      <c r="I2" s="838"/>
      <c r="J2" s="838"/>
      <c r="K2" s="838"/>
      <c r="L2" s="838"/>
    </row>
    <row r="3" spans="3:12" ht="23.25" x14ac:dyDescent="0.35">
      <c r="C3" s="838" t="s">
        <v>956</v>
      </c>
      <c r="D3" s="838"/>
      <c r="E3" s="838"/>
      <c r="F3" s="838"/>
      <c r="G3" s="838"/>
      <c r="H3" s="838"/>
      <c r="I3" s="838"/>
      <c r="J3" s="838"/>
      <c r="K3" s="838"/>
      <c r="L3" s="838"/>
    </row>
  </sheetData>
  <mergeCells count="3">
    <mergeCell ref="C1:L1"/>
    <mergeCell ref="C2:L2"/>
    <mergeCell ref="C3:L3"/>
  </mergeCells>
  <pageMargins left="0.78740157480314965" right="0.78740157480314965" top="1.3779527559055118" bottom="0.78740157480314965" header="0.78740157480314965" footer="0.39370078740157483"/>
  <pageSetup paperSize="9" scale="76" orientation="landscape" r:id="rId1"/>
  <headerFooter>
    <oddHeader>&amp;L&amp;G</oddHeader>
  </headerFooter>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C1:J3"/>
  <sheetViews>
    <sheetView showGridLines="0" topLeftCell="C10" zoomScaleNormal="100" zoomScaleSheetLayoutView="75" workbookViewId="0">
      <selection activeCell="N11" sqref="N11"/>
    </sheetView>
  </sheetViews>
  <sheetFormatPr baseColWidth="10" defaultColWidth="11.42578125" defaultRowHeight="15" x14ac:dyDescent="0.25"/>
  <cols>
    <col min="1" max="2" width="11.42578125" style="1"/>
    <col min="3" max="10" width="13.28515625" style="1" bestFit="1" customWidth="1"/>
    <col min="11" max="11" width="23.28515625" style="1" customWidth="1"/>
    <col min="12" max="32" width="13.28515625" style="1" bestFit="1" customWidth="1"/>
    <col min="33" max="33" width="14.42578125" style="1" bestFit="1" customWidth="1"/>
    <col min="34" max="34" width="13.5703125" style="1" bestFit="1" customWidth="1"/>
    <col min="35" max="35" width="15.140625" style="1" customWidth="1"/>
    <col min="36" max="37" width="11.42578125" style="1"/>
    <col min="38" max="38" width="18.7109375" style="1" customWidth="1"/>
    <col min="39" max="42" width="11.42578125" style="1"/>
    <col min="43" max="43" width="14.42578125" style="1" bestFit="1" customWidth="1"/>
    <col min="44" max="16384" width="11.42578125" style="1"/>
  </cols>
  <sheetData>
    <row r="1" spans="3:10" ht="23.25" x14ac:dyDescent="0.35">
      <c r="C1" s="839" t="str">
        <f>"OBRA: " &amp; UPPER(Obra)</f>
        <v xml:space="preserve">OBRA: CONTRATACION DE 250 HS. TOPADORA SOBRE ORUGAS Y 
580 HORAS EXCAVADORA SOBRE ORUGAS
PARA MEJORA DE OBRAS DE DEFENSAS DE MATERIAL SUELTO-
 COLECTORAS Y DESAGÜES
</v>
      </c>
      <c r="D1" s="839"/>
      <c r="E1" s="839"/>
      <c r="F1" s="839"/>
      <c r="G1" s="839"/>
      <c r="H1" s="839"/>
      <c r="I1" s="839"/>
      <c r="J1" s="839"/>
    </row>
    <row r="2" spans="3:10" ht="23.25" x14ac:dyDescent="0.35">
      <c r="C2" s="838" t="s">
        <v>957</v>
      </c>
      <c r="D2" s="838"/>
      <c r="E2" s="838"/>
      <c r="F2" s="838"/>
      <c r="G2" s="838"/>
      <c r="H2" s="838"/>
      <c r="I2" s="838"/>
      <c r="J2" s="838"/>
    </row>
    <row r="3" spans="3:10" ht="23.25" x14ac:dyDescent="0.35">
      <c r="C3" s="838" t="s">
        <v>958</v>
      </c>
      <c r="D3" s="838"/>
      <c r="E3" s="838"/>
      <c r="F3" s="838"/>
      <c r="G3" s="838"/>
      <c r="H3" s="838"/>
      <c r="I3" s="838"/>
      <c r="J3" s="838"/>
    </row>
  </sheetData>
  <mergeCells count="3">
    <mergeCell ref="C1:J1"/>
    <mergeCell ref="C2:J2"/>
    <mergeCell ref="C3:J3"/>
  </mergeCells>
  <pageMargins left="0.78740157480314965" right="0.78740157480314965" top="1.3779527559055118" bottom="0.78740157480314965" header="0.78740157480314965" footer="0.39370078740157483"/>
  <pageSetup paperSize="9" scale="76" pageOrder="overThenDown" orientation="landscape" r:id="rId1"/>
  <headerFooter>
    <oddHeader>&amp;L&amp;G</oddHeader>
  </headerFooter>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F78"/>
  <sheetViews>
    <sheetView showZeros="0" workbookViewId="0">
      <selection activeCell="C75" sqref="C75"/>
    </sheetView>
  </sheetViews>
  <sheetFormatPr baseColWidth="10" defaultColWidth="11.42578125" defaultRowHeight="20.100000000000001" customHeight="1" x14ac:dyDescent="0.2"/>
  <cols>
    <col min="1" max="1" width="35.5703125" style="2" bestFit="1" customWidth="1"/>
    <col min="2" max="2" width="55.7109375" style="2" customWidth="1"/>
    <col min="3" max="3" width="20.7109375" style="2" customWidth="1"/>
    <col min="4" max="5" width="15.7109375" style="2" customWidth="1"/>
    <col min="6" max="16384" width="11.42578125" style="2"/>
  </cols>
  <sheetData>
    <row r="1" spans="1:6" s="5" customFormat="1" ht="20.100000000000001" customHeight="1" x14ac:dyDescent="0.2">
      <c r="A1" s="3" t="s">
        <v>8</v>
      </c>
      <c r="B1" s="3" t="str">
        <f>Comitente</f>
        <v>DEPARTAMENTO DE HIDRAULICA</v>
      </c>
      <c r="E1" s="4"/>
    </row>
    <row r="2" spans="1:6" s="6" customFormat="1" ht="20.100000000000001" customHeight="1" x14ac:dyDescent="0.2">
      <c r="A2" s="13" t="s">
        <v>9</v>
      </c>
      <c r="B2" s="13" t="str">
        <f>Obra</f>
        <v xml:space="preserve">CONTRATACION DE 250 HS. TOPADORA SOBRE ORUGAS Y 
580 HORAS EXCAVADORA SOBRE ORUGAS
PARA MEJORA DE OBRAS DE DEFENSAS DE MATERIAL SUELTO-
 COLECTORAS Y DESAGÜES
</v>
      </c>
    </row>
    <row r="3" spans="1:6" s="6" customFormat="1" ht="20.100000000000001" customHeight="1" x14ac:dyDescent="0.2">
      <c r="A3" s="13" t="s">
        <v>13</v>
      </c>
      <c r="B3" s="13" t="str">
        <f>Ubicación</f>
        <v>DEPARTAMENTO JACHAL</v>
      </c>
    </row>
    <row r="4" spans="1:6" s="6" customFormat="1" ht="20.100000000000001" customHeight="1" x14ac:dyDescent="0.2">
      <c r="A4" s="13" t="s">
        <v>12</v>
      </c>
      <c r="B4" s="14" t="str">
        <f>Licitación_N°</f>
        <v xml:space="preserve"> 03/2021</v>
      </c>
    </row>
    <row r="5" spans="1:6" s="6" customFormat="1" ht="20.100000000000001" customHeight="1" x14ac:dyDescent="0.2">
      <c r="A5" s="13" t="s">
        <v>10</v>
      </c>
      <c r="B5" s="13">
        <f>Contratista</f>
        <v>0</v>
      </c>
    </row>
    <row r="6" spans="1:6" s="5" customFormat="1" ht="20.100000000000001" customHeight="1" x14ac:dyDescent="0.2">
      <c r="A6" s="3"/>
      <c r="B6" s="3"/>
      <c r="C6" s="3"/>
      <c r="D6" s="3"/>
      <c r="E6" s="3"/>
      <c r="F6" s="3"/>
    </row>
    <row r="7" spans="1:6" ht="20.100000000000001" customHeight="1" x14ac:dyDescent="0.2">
      <c r="A7" s="840" t="s">
        <v>34</v>
      </c>
      <c r="B7" s="841"/>
      <c r="C7" s="841"/>
      <c r="D7" s="841"/>
      <c r="E7" s="842"/>
    </row>
    <row r="8" spans="1:6" ht="20.100000000000001" customHeight="1" x14ac:dyDescent="0.2">
      <c r="A8" s="843" t="s">
        <v>708</v>
      </c>
      <c r="B8" s="844"/>
      <c r="C8" s="845"/>
      <c r="D8" s="845"/>
      <c r="E8" s="846"/>
    </row>
    <row r="10" spans="1:6" ht="20.100000000000001" customHeight="1" x14ac:dyDescent="0.2">
      <c r="A10" s="849"/>
      <c r="B10" s="850"/>
      <c r="C10" s="59" t="s">
        <v>38</v>
      </c>
      <c r="D10" s="60" t="s">
        <v>35</v>
      </c>
      <c r="E10" s="60" t="s">
        <v>36</v>
      </c>
    </row>
    <row r="11" spans="1:6" ht="20.100000000000001" customHeight="1" x14ac:dyDescent="0.2">
      <c r="A11" s="847" t="s">
        <v>945</v>
      </c>
      <c r="B11" s="848"/>
      <c r="C11" s="82">
        <f>ROUND(SUBTOTAL(9,C12:C34),2)</f>
        <v>0</v>
      </c>
      <c r="D11" s="16">
        <f>SUBTOTAL(9,D12:D34)</f>
        <v>0</v>
      </c>
      <c r="E11" s="12"/>
    </row>
    <row r="12" spans="1:6" ht="20.100000000000001" customHeight="1" x14ac:dyDescent="0.2">
      <c r="A12" s="103"/>
      <c r="B12" s="104"/>
      <c r="C12" s="105"/>
      <c r="D12" s="15">
        <f t="shared" ref="D12:D34" si="0">IFERROR(C12/GG_Obra,0)</f>
        <v>0</v>
      </c>
      <c r="E12" s="15">
        <f t="shared" ref="E12:E34" si="1">IFERROR(C12/GG_Pesos,0)</f>
        <v>0</v>
      </c>
    </row>
    <row r="13" spans="1:6" ht="20.100000000000001" customHeight="1" x14ac:dyDescent="0.2">
      <c r="A13" s="103"/>
      <c r="B13" s="104"/>
      <c r="C13" s="105"/>
      <c r="D13" s="15">
        <f t="shared" si="0"/>
        <v>0</v>
      </c>
      <c r="E13" s="15">
        <f t="shared" si="1"/>
        <v>0</v>
      </c>
    </row>
    <row r="14" spans="1:6" ht="20.100000000000001" customHeight="1" x14ac:dyDescent="0.2">
      <c r="A14" s="103"/>
      <c r="B14" s="104"/>
      <c r="C14" s="105"/>
      <c r="D14" s="15">
        <f t="shared" si="0"/>
        <v>0</v>
      </c>
      <c r="E14" s="15">
        <f t="shared" si="1"/>
        <v>0</v>
      </c>
    </row>
    <row r="15" spans="1:6" ht="20.100000000000001" customHeight="1" x14ac:dyDescent="0.2">
      <c r="A15" s="103"/>
      <c r="B15" s="104"/>
      <c r="C15" s="105"/>
      <c r="D15" s="15">
        <f t="shared" si="0"/>
        <v>0</v>
      </c>
      <c r="E15" s="15">
        <f t="shared" si="1"/>
        <v>0</v>
      </c>
    </row>
    <row r="16" spans="1:6" ht="20.100000000000001" customHeight="1" x14ac:dyDescent="0.2">
      <c r="A16" s="103"/>
      <c r="B16" s="104"/>
      <c r="C16" s="105"/>
      <c r="D16" s="15">
        <f t="shared" si="0"/>
        <v>0</v>
      </c>
      <c r="E16" s="15">
        <f t="shared" si="1"/>
        <v>0</v>
      </c>
    </row>
    <row r="17" spans="1:5" ht="20.100000000000001" customHeight="1" x14ac:dyDescent="0.2">
      <c r="A17" s="849"/>
      <c r="B17" s="850"/>
      <c r="C17" s="83"/>
      <c r="D17" s="15">
        <f t="shared" si="0"/>
        <v>0</v>
      </c>
      <c r="E17" s="15">
        <f t="shared" si="1"/>
        <v>0</v>
      </c>
    </row>
    <row r="18" spans="1:5" ht="20.100000000000001" customHeight="1" x14ac:dyDescent="0.2">
      <c r="A18" s="849"/>
      <c r="B18" s="850"/>
      <c r="C18" s="83"/>
      <c r="D18" s="15">
        <f t="shared" si="0"/>
        <v>0</v>
      </c>
      <c r="E18" s="15">
        <f t="shared" si="1"/>
        <v>0</v>
      </c>
    </row>
    <row r="19" spans="1:5" ht="20.100000000000001" customHeight="1" x14ac:dyDescent="0.2">
      <c r="A19" s="849"/>
      <c r="B19" s="850"/>
      <c r="C19" s="83"/>
      <c r="D19" s="15">
        <f t="shared" si="0"/>
        <v>0</v>
      </c>
      <c r="E19" s="15">
        <f t="shared" si="1"/>
        <v>0</v>
      </c>
    </row>
    <row r="20" spans="1:5" ht="20.100000000000001" customHeight="1" x14ac:dyDescent="0.2">
      <c r="A20" s="849"/>
      <c r="B20" s="850"/>
      <c r="C20" s="83"/>
      <c r="D20" s="15">
        <f t="shared" si="0"/>
        <v>0</v>
      </c>
      <c r="E20" s="15">
        <f t="shared" si="1"/>
        <v>0</v>
      </c>
    </row>
    <row r="21" spans="1:5" ht="20.100000000000001" customHeight="1" x14ac:dyDescent="0.2">
      <c r="A21" s="849"/>
      <c r="B21" s="850"/>
      <c r="C21" s="83"/>
      <c r="D21" s="15">
        <f t="shared" si="0"/>
        <v>0</v>
      </c>
      <c r="E21" s="15">
        <f t="shared" si="1"/>
        <v>0</v>
      </c>
    </row>
    <row r="22" spans="1:5" ht="20.100000000000001" customHeight="1" x14ac:dyDescent="0.2">
      <c r="A22" s="849"/>
      <c r="B22" s="850"/>
      <c r="C22" s="83"/>
      <c r="D22" s="15">
        <f t="shared" si="0"/>
        <v>0</v>
      </c>
      <c r="E22" s="15">
        <f t="shared" si="1"/>
        <v>0</v>
      </c>
    </row>
    <row r="23" spans="1:5" ht="20.100000000000001" customHeight="1" x14ac:dyDescent="0.2">
      <c r="A23" s="849"/>
      <c r="B23" s="850"/>
      <c r="C23" s="83"/>
      <c r="D23" s="15">
        <f t="shared" si="0"/>
        <v>0</v>
      </c>
      <c r="E23" s="15">
        <f t="shared" si="1"/>
        <v>0</v>
      </c>
    </row>
    <row r="24" spans="1:5" ht="20.100000000000001" customHeight="1" x14ac:dyDescent="0.2">
      <c r="A24" s="849"/>
      <c r="B24" s="850"/>
      <c r="C24" s="83"/>
      <c r="D24" s="15">
        <f t="shared" si="0"/>
        <v>0</v>
      </c>
      <c r="E24" s="15">
        <f t="shared" si="1"/>
        <v>0</v>
      </c>
    </row>
    <row r="25" spans="1:5" ht="20.100000000000001" customHeight="1" x14ac:dyDescent="0.2">
      <c r="A25" s="849"/>
      <c r="B25" s="850"/>
      <c r="C25" s="83"/>
      <c r="D25" s="15">
        <f t="shared" ref="D25:D28" si="2">IFERROR(C25/GG_Obra,0)</f>
        <v>0</v>
      </c>
      <c r="E25" s="15">
        <f t="shared" ref="E25:E28" si="3">IFERROR(C25/GG_Pesos,0)</f>
        <v>0</v>
      </c>
    </row>
    <row r="26" spans="1:5" ht="20.100000000000001" customHeight="1" x14ac:dyDescent="0.2">
      <c r="A26" s="849"/>
      <c r="B26" s="850"/>
      <c r="C26" s="83"/>
      <c r="D26" s="15">
        <f t="shared" si="2"/>
        <v>0</v>
      </c>
      <c r="E26" s="15">
        <f t="shared" si="3"/>
        <v>0</v>
      </c>
    </row>
    <row r="27" spans="1:5" ht="20.100000000000001" customHeight="1" x14ac:dyDescent="0.2">
      <c r="A27" s="849"/>
      <c r="B27" s="850"/>
      <c r="C27" s="83"/>
      <c r="D27" s="15">
        <f t="shared" si="2"/>
        <v>0</v>
      </c>
      <c r="E27" s="15">
        <f t="shared" si="3"/>
        <v>0</v>
      </c>
    </row>
    <row r="28" spans="1:5" ht="20.100000000000001" customHeight="1" x14ac:dyDescent="0.2">
      <c r="A28" s="849"/>
      <c r="B28" s="850"/>
      <c r="C28" s="83"/>
      <c r="D28" s="15">
        <f t="shared" si="2"/>
        <v>0</v>
      </c>
      <c r="E28" s="15">
        <f t="shared" si="3"/>
        <v>0</v>
      </c>
    </row>
    <row r="29" spans="1:5" ht="20.100000000000001" customHeight="1" x14ac:dyDescent="0.2">
      <c r="A29" s="849"/>
      <c r="B29" s="850"/>
      <c r="C29" s="83"/>
      <c r="D29" s="15">
        <f t="shared" si="0"/>
        <v>0</v>
      </c>
      <c r="E29" s="15">
        <f t="shared" si="1"/>
        <v>0</v>
      </c>
    </row>
    <row r="30" spans="1:5" ht="20.100000000000001" customHeight="1" x14ac:dyDescent="0.2">
      <c r="A30" s="849"/>
      <c r="B30" s="850"/>
      <c r="C30" s="83"/>
      <c r="D30" s="15">
        <f t="shared" si="0"/>
        <v>0</v>
      </c>
      <c r="E30" s="15">
        <f t="shared" si="1"/>
        <v>0</v>
      </c>
    </row>
    <row r="31" spans="1:5" ht="20.100000000000001" customHeight="1" x14ac:dyDescent="0.2">
      <c r="A31" s="849"/>
      <c r="B31" s="850"/>
      <c r="C31" s="83"/>
      <c r="D31" s="15">
        <f t="shared" si="0"/>
        <v>0</v>
      </c>
      <c r="E31" s="15">
        <f t="shared" si="1"/>
        <v>0</v>
      </c>
    </row>
    <row r="32" spans="1:5" ht="20.100000000000001" customHeight="1" x14ac:dyDescent="0.2">
      <c r="A32" s="849"/>
      <c r="B32" s="850"/>
      <c r="C32" s="83"/>
      <c r="D32" s="15">
        <f t="shared" si="0"/>
        <v>0</v>
      </c>
      <c r="E32" s="15">
        <f t="shared" si="1"/>
        <v>0</v>
      </c>
    </row>
    <row r="33" spans="1:5" ht="20.100000000000001" customHeight="1" x14ac:dyDescent="0.2">
      <c r="A33" s="849"/>
      <c r="B33" s="850"/>
      <c r="C33" s="83"/>
      <c r="D33" s="15">
        <f t="shared" si="0"/>
        <v>0</v>
      </c>
      <c r="E33" s="15">
        <f t="shared" si="1"/>
        <v>0</v>
      </c>
    </row>
    <row r="34" spans="1:5" ht="20.100000000000001" customHeight="1" x14ac:dyDescent="0.2">
      <c r="A34" s="849"/>
      <c r="B34" s="850"/>
      <c r="C34" s="83"/>
      <c r="D34" s="15">
        <f t="shared" si="0"/>
        <v>0</v>
      </c>
      <c r="E34" s="15">
        <f t="shared" si="1"/>
        <v>0</v>
      </c>
    </row>
    <row r="35" spans="1:5" ht="20.100000000000001" customHeight="1" x14ac:dyDescent="0.2">
      <c r="A35" s="61"/>
      <c r="B35" s="5"/>
      <c r="C35" s="5"/>
      <c r="D35" s="5"/>
      <c r="E35" s="62"/>
    </row>
    <row r="36" spans="1:5" ht="20.100000000000001" customHeight="1" x14ac:dyDescent="0.2">
      <c r="A36" s="847" t="s">
        <v>37</v>
      </c>
      <c r="B36" s="848"/>
      <c r="C36" s="82">
        <f>ROUND(SUBTOTAL(9,C37:C73),2)</f>
        <v>0</v>
      </c>
      <c r="D36" s="56">
        <f>SUBTOTAL(9,D37:D80)</f>
        <v>0</v>
      </c>
      <c r="E36" s="62"/>
    </row>
    <row r="37" spans="1:5" ht="20.100000000000001" customHeight="1" x14ac:dyDescent="0.2">
      <c r="A37" s="99"/>
      <c r="B37" s="100"/>
      <c r="C37" s="101"/>
      <c r="D37" s="15">
        <f t="shared" ref="D37:D73" si="4">IFERROR(C37/GG_Empresa,0)</f>
        <v>0</v>
      </c>
      <c r="E37" s="15">
        <f t="shared" ref="E37:E73" si="5">IFERROR(C37/GG_Pesos,0)</f>
        <v>0</v>
      </c>
    </row>
    <row r="38" spans="1:5" ht="20.100000000000001" customHeight="1" x14ac:dyDescent="0.2">
      <c r="A38" s="99"/>
      <c r="B38" s="100"/>
      <c r="C38" s="101"/>
      <c r="D38" s="15">
        <f t="shared" si="4"/>
        <v>0</v>
      </c>
      <c r="E38" s="15">
        <f t="shared" si="5"/>
        <v>0</v>
      </c>
    </row>
    <row r="39" spans="1:5" ht="20.100000000000001" customHeight="1" x14ac:dyDescent="0.2">
      <c r="A39" s="99"/>
      <c r="B39" s="100"/>
      <c r="C39" s="101"/>
      <c r="D39" s="15">
        <f t="shared" si="4"/>
        <v>0</v>
      </c>
      <c r="E39" s="15">
        <f t="shared" si="5"/>
        <v>0</v>
      </c>
    </row>
    <row r="40" spans="1:5" ht="20.100000000000001" customHeight="1" x14ac:dyDescent="0.2">
      <c r="A40" s="99"/>
      <c r="B40" s="100"/>
      <c r="C40" s="101"/>
      <c r="D40" s="15">
        <f t="shared" si="4"/>
        <v>0</v>
      </c>
      <c r="E40" s="15">
        <f t="shared" si="5"/>
        <v>0</v>
      </c>
    </row>
    <row r="41" spans="1:5" ht="20.100000000000001" customHeight="1" x14ac:dyDescent="0.2">
      <c r="A41" s="99"/>
      <c r="B41" s="100"/>
      <c r="C41" s="101"/>
      <c r="D41" s="15">
        <f t="shared" ref="D41:D60" si="6">IFERROR(C41/GG_Empresa,0)</f>
        <v>0</v>
      </c>
      <c r="E41" s="15">
        <f t="shared" ref="E41:E60" si="7">IFERROR(C41/GG_Pesos,0)</f>
        <v>0</v>
      </c>
    </row>
    <row r="42" spans="1:5" ht="20.100000000000001" customHeight="1" x14ac:dyDescent="0.2">
      <c r="A42" s="99"/>
      <c r="B42" s="100"/>
      <c r="C42" s="101"/>
      <c r="D42" s="15">
        <f t="shared" si="6"/>
        <v>0</v>
      </c>
      <c r="E42" s="15">
        <f t="shared" si="7"/>
        <v>0</v>
      </c>
    </row>
    <row r="43" spans="1:5" ht="20.100000000000001" customHeight="1" x14ac:dyDescent="0.2">
      <c r="A43" s="99"/>
      <c r="B43" s="100"/>
      <c r="C43" s="101"/>
      <c r="D43" s="15">
        <f t="shared" si="6"/>
        <v>0</v>
      </c>
      <c r="E43" s="15">
        <f t="shared" si="7"/>
        <v>0</v>
      </c>
    </row>
    <row r="44" spans="1:5" ht="20.100000000000001" customHeight="1" x14ac:dyDescent="0.2">
      <c r="A44" s="99"/>
      <c r="B44" s="100"/>
      <c r="C44" s="101"/>
      <c r="D44" s="15">
        <f t="shared" si="6"/>
        <v>0</v>
      </c>
      <c r="E44" s="15">
        <f t="shared" si="7"/>
        <v>0</v>
      </c>
    </row>
    <row r="45" spans="1:5" ht="20.100000000000001" customHeight="1" x14ac:dyDescent="0.2">
      <c r="A45" s="99"/>
      <c r="B45" s="100"/>
      <c r="C45" s="101"/>
      <c r="D45" s="15">
        <f t="shared" si="6"/>
        <v>0</v>
      </c>
      <c r="E45" s="15">
        <f t="shared" si="7"/>
        <v>0</v>
      </c>
    </row>
    <row r="46" spans="1:5" ht="20.100000000000001" customHeight="1" x14ac:dyDescent="0.2">
      <c r="A46" s="99"/>
      <c r="B46" s="100"/>
      <c r="C46" s="101"/>
      <c r="D46" s="15">
        <f t="shared" si="6"/>
        <v>0</v>
      </c>
      <c r="E46" s="15">
        <f t="shared" si="7"/>
        <v>0</v>
      </c>
    </row>
    <row r="47" spans="1:5" ht="20.100000000000001" customHeight="1" x14ac:dyDescent="0.2">
      <c r="A47" s="99"/>
      <c r="B47" s="100"/>
      <c r="C47" s="101"/>
      <c r="D47" s="15">
        <f t="shared" si="6"/>
        <v>0</v>
      </c>
      <c r="E47" s="15">
        <f t="shared" si="7"/>
        <v>0</v>
      </c>
    </row>
    <row r="48" spans="1:5" ht="20.100000000000001" customHeight="1" x14ac:dyDescent="0.2">
      <c r="A48" s="99"/>
      <c r="B48" s="100"/>
      <c r="C48" s="101"/>
      <c r="D48" s="15">
        <f t="shared" si="6"/>
        <v>0</v>
      </c>
      <c r="E48" s="15">
        <f t="shared" si="7"/>
        <v>0</v>
      </c>
    </row>
    <row r="49" spans="1:5" ht="20.100000000000001" customHeight="1" x14ac:dyDescent="0.2">
      <c r="A49" s="99"/>
      <c r="B49" s="100"/>
      <c r="C49" s="101"/>
      <c r="D49" s="15">
        <f t="shared" si="6"/>
        <v>0</v>
      </c>
      <c r="E49" s="15">
        <f t="shared" si="7"/>
        <v>0</v>
      </c>
    </row>
    <row r="50" spans="1:5" ht="20.100000000000001" customHeight="1" x14ac:dyDescent="0.2">
      <c r="A50" s="99"/>
      <c r="B50" s="100"/>
      <c r="C50" s="101"/>
      <c r="D50" s="15">
        <f t="shared" si="6"/>
        <v>0</v>
      </c>
      <c r="E50" s="15">
        <f t="shared" si="7"/>
        <v>0</v>
      </c>
    </row>
    <row r="51" spans="1:5" ht="20.100000000000001" customHeight="1" x14ac:dyDescent="0.2">
      <c r="A51" s="99"/>
      <c r="B51" s="100"/>
      <c r="C51" s="101"/>
      <c r="D51" s="15">
        <f t="shared" si="6"/>
        <v>0</v>
      </c>
      <c r="E51" s="15">
        <f t="shared" si="7"/>
        <v>0</v>
      </c>
    </row>
    <row r="52" spans="1:5" ht="20.100000000000001" customHeight="1" x14ac:dyDescent="0.2">
      <c r="A52" s="99"/>
      <c r="B52" s="100"/>
      <c r="C52" s="101"/>
      <c r="D52" s="15">
        <f t="shared" si="6"/>
        <v>0</v>
      </c>
      <c r="E52" s="15">
        <f t="shared" si="7"/>
        <v>0</v>
      </c>
    </row>
    <row r="53" spans="1:5" ht="20.100000000000001" customHeight="1" x14ac:dyDescent="0.2">
      <c r="A53" s="99"/>
      <c r="B53" s="100"/>
      <c r="C53" s="101"/>
      <c r="D53" s="15">
        <f t="shared" si="6"/>
        <v>0</v>
      </c>
      <c r="E53" s="15">
        <f t="shared" si="7"/>
        <v>0</v>
      </c>
    </row>
    <row r="54" spans="1:5" ht="20.100000000000001" customHeight="1" x14ac:dyDescent="0.2">
      <c r="A54" s="99"/>
      <c r="B54" s="100"/>
      <c r="C54" s="101"/>
      <c r="D54" s="15">
        <f t="shared" si="6"/>
        <v>0</v>
      </c>
      <c r="E54" s="15">
        <f t="shared" si="7"/>
        <v>0</v>
      </c>
    </row>
    <row r="55" spans="1:5" ht="20.100000000000001" customHeight="1" x14ac:dyDescent="0.2">
      <c r="A55" s="99"/>
      <c r="B55" s="100"/>
      <c r="C55" s="101"/>
      <c r="D55" s="15">
        <f t="shared" si="6"/>
        <v>0</v>
      </c>
      <c r="E55" s="15">
        <f t="shared" si="7"/>
        <v>0</v>
      </c>
    </row>
    <row r="56" spans="1:5" ht="20.100000000000001" customHeight="1" x14ac:dyDescent="0.2">
      <c r="A56" s="99"/>
      <c r="B56" s="100"/>
      <c r="C56" s="101"/>
      <c r="D56" s="15">
        <f t="shared" si="6"/>
        <v>0</v>
      </c>
      <c r="E56" s="15">
        <f t="shared" si="7"/>
        <v>0</v>
      </c>
    </row>
    <row r="57" spans="1:5" ht="20.100000000000001" customHeight="1" x14ac:dyDescent="0.2">
      <c r="A57" s="99"/>
      <c r="B57" s="100"/>
      <c r="C57" s="101"/>
      <c r="D57" s="15">
        <f t="shared" si="6"/>
        <v>0</v>
      </c>
      <c r="E57" s="15">
        <f t="shared" si="7"/>
        <v>0</v>
      </c>
    </row>
    <row r="58" spans="1:5" ht="20.100000000000001" customHeight="1" x14ac:dyDescent="0.2">
      <c r="A58" s="99"/>
      <c r="B58" s="102"/>
      <c r="C58" s="101"/>
      <c r="D58" s="15">
        <f t="shared" si="6"/>
        <v>0</v>
      </c>
      <c r="E58" s="15">
        <f t="shared" si="7"/>
        <v>0</v>
      </c>
    </row>
    <row r="59" spans="1:5" ht="20.100000000000001" customHeight="1" x14ac:dyDescent="0.2">
      <c r="A59" s="99"/>
      <c r="B59" s="102"/>
      <c r="C59" s="101"/>
      <c r="D59" s="15">
        <f t="shared" si="6"/>
        <v>0</v>
      </c>
      <c r="E59" s="15">
        <f t="shared" si="7"/>
        <v>0</v>
      </c>
    </row>
    <row r="60" spans="1:5" ht="20.100000000000001" customHeight="1" x14ac:dyDescent="0.2">
      <c r="A60" s="99"/>
      <c r="B60" s="102"/>
      <c r="C60" s="101"/>
      <c r="D60" s="15">
        <f t="shared" si="6"/>
        <v>0</v>
      </c>
      <c r="E60" s="15">
        <f t="shared" si="7"/>
        <v>0</v>
      </c>
    </row>
    <row r="61" spans="1:5" ht="20.100000000000001" customHeight="1" x14ac:dyDescent="0.2">
      <c r="A61" s="99"/>
      <c r="B61" s="102"/>
      <c r="C61" s="101"/>
      <c r="D61" s="15">
        <f t="shared" si="4"/>
        <v>0</v>
      </c>
      <c r="E61" s="15">
        <f t="shared" si="5"/>
        <v>0</v>
      </c>
    </row>
    <row r="62" spans="1:5" ht="20.100000000000001" customHeight="1" x14ac:dyDescent="0.2">
      <c r="A62" s="99"/>
      <c r="B62" s="102"/>
      <c r="C62" s="101"/>
      <c r="D62" s="15">
        <f t="shared" si="4"/>
        <v>0</v>
      </c>
      <c r="E62" s="15">
        <f t="shared" si="5"/>
        <v>0</v>
      </c>
    </row>
    <row r="63" spans="1:5" ht="20.100000000000001" customHeight="1" x14ac:dyDescent="0.2">
      <c r="A63" s="99"/>
      <c r="B63" s="102"/>
      <c r="C63" s="101"/>
      <c r="D63" s="15">
        <f t="shared" si="4"/>
        <v>0</v>
      </c>
      <c r="E63" s="15">
        <f t="shared" si="5"/>
        <v>0</v>
      </c>
    </row>
    <row r="64" spans="1:5" ht="20.100000000000001" customHeight="1" x14ac:dyDescent="0.2">
      <c r="A64" s="99"/>
      <c r="B64" s="102"/>
      <c r="C64" s="101"/>
      <c r="D64" s="15">
        <f t="shared" si="4"/>
        <v>0</v>
      </c>
      <c r="E64" s="15">
        <f t="shared" si="5"/>
        <v>0</v>
      </c>
    </row>
    <row r="65" spans="1:5" ht="20.100000000000001" customHeight="1" x14ac:dyDescent="0.2">
      <c r="A65" s="99"/>
      <c r="B65" s="102"/>
      <c r="C65" s="101"/>
      <c r="D65" s="15">
        <f t="shared" si="4"/>
        <v>0</v>
      </c>
      <c r="E65" s="15">
        <f t="shared" si="5"/>
        <v>0</v>
      </c>
    </row>
    <row r="66" spans="1:5" ht="20.100000000000001" customHeight="1" x14ac:dyDescent="0.2">
      <c r="A66" s="99"/>
      <c r="B66" s="102"/>
      <c r="C66" s="101"/>
      <c r="D66" s="15">
        <f t="shared" si="4"/>
        <v>0</v>
      </c>
      <c r="E66" s="15">
        <f t="shared" si="5"/>
        <v>0</v>
      </c>
    </row>
    <row r="67" spans="1:5" ht="20.100000000000001" customHeight="1" x14ac:dyDescent="0.2">
      <c r="A67" s="99"/>
      <c r="B67" s="102"/>
      <c r="C67" s="101"/>
      <c r="D67" s="15">
        <f t="shared" si="4"/>
        <v>0</v>
      </c>
      <c r="E67" s="15">
        <f t="shared" si="5"/>
        <v>0</v>
      </c>
    </row>
    <row r="68" spans="1:5" ht="20.100000000000001" customHeight="1" x14ac:dyDescent="0.2">
      <c r="A68" s="99"/>
      <c r="B68" s="102"/>
      <c r="C68" s="101"/>
      <c r="D68" s="15">
        <f t="shared" si="4"/>
        <v>0</v>
      </c>
      <c r="E68" s="15">
        <f t="shared" si="5"/>
        <v>0</v>
      </c>
    </row>
    <row r="69" spans="1:5" ht="20.100000000000001" customHeight="1" x14ac:dyDescent="0.2">
      <c r="A69" s="99"/>
      <c r="B69" s="102"/>
      <c r="C69" s="101"/>
      <c r="D69" s="15">
        <f t="shared" si="4"/>
        <v>0</v>
      </c>
      <c r="E69" s="15">
        <f t="shared" si="5"/>
        <v>0</v>
      </c>
    </row>
    <row r="70" spans="1:5" ht="20.100000000000001" customHeight="1" x14ac:dyDescent="0.2">
      <c r="A70" s="99"/>
      <c r="B70" s="102"/>
      <c r="C70" s="101"/>
      <c r="D70" s="15">
        <f t="shared" ref="D70:D72" si="8">IFERROR(C70/GG_Empresa,0)</f>
        <v>0</v>
      </c>
      <c r="E70" s="15">
        <f t="shared" ref="E70:E72" si="9">IFERROR(C70/GG_Pesos,0)</f>
        <v>0</v>
      </c>
    </row>
    <row r="71" spans="1:5" ht="20.100000000000001" customHeight="1" x14ac:dyDescent="0.2">
      <c r="A71" s="99"/>
      <c r="B71" s="102"/>
      <c r="C71" s="101"/>
      <c r="D71" s="15">
        <f t="shared" si="8"/>
        <v>0</v>
      </c>
      <c r="E71" s="15">
        <f t="shared" si="9"/>
        <v>0</v>
      </c>
    </row>
    <row r="72" spans="1:5" ht="20.100000000000001" customHeight="1" x14ac:dyDescent="0.2">
      <c r="A72" s="99"/>
      <c r="B72" s="102"/>
      <c r="C72" s="101"/>
      <c r="D72" s="15">
        <f t="shared" si="8"/>
        <v>0</v>
      </c>
      <c r="E72" s="15">
        <f t="shared" si="9"/>
        <v>0</v>
      </c>
    </row>
    <row r="73" spans="1:5" ht="20.100000000000001" customHeight="1" x14ac:dyDescent="0.2">
      <c r="A73" s="99"/>
      <c r="B73" s="102"/>
      <c r="C73" s="101"/>
      <c r="D73" s="15">
        <f t="shared" si="4"/>
        <v>0</v>
      </c>
      <c r="E73" s="15">
        <f t="shared" si="5"/>
        <v>0</v>
      </c>
    </row>
    <row r="74" spans="1:5" ht="20.100000000000001" customHeight="1" x14ac:dyDescent="0.2">
      <c r="A74" s="61"/>
      <c r="B74" s="5"/>
      <c r="C74" s="5"/>
      <c r="D74" s="5"/>
      <c r="E74" s="62"/>
    </row>
    <row r="75" spans="1:5" ht="20.100000000000001" customHeight="1" x14ac:dyDescent="0.2">
      <c r="A75" s="847" t="s">
        <v>709</v>
      </c>
      <c r="B75" s="848"/>
      <c r="C75" s="82">
        <f>ROUND(SUBTOTAL(9,C11:C73),2)</f>
        <v>0</v>
      </c>
      <c r="D75" s="63"/>
      <c r="E75" s="64">
        <f>SUBTOTAL(9,E11:E73)</f>
        <v>0</v>
      </c>
    </row>
    <row r="76" spans="1:5" ht="20.100000000000001" customHeight="1" x14ac:dyDescent="0.2">
      <c r="E76" s="57"/>
    </row>
    <row r="77" spans="1:5" ht="20.100000000000001" customHeight="1" x14ac:dyDescent="0.2">
      <c r="D77" s="58"/>
    </row>
    <row r="78" spans="1:5" ht="20.100000000000001" customHeight="1" x14ac:dyDescent="0.2">
      <c r="C78" s="7"/>
    </row>
  </sheetData>
  <mergeCells count="24">
    <mergeCell ref="A75:B75"/>
    <mergeCell ref="A36:B36"/>
    <mergeCell ref="A29:B29"/>
    <mergeCell ref="A30:B30"/>
    <mergeCell ref="A31:B31"/>
    <mergeCell ref="A32:B32"/>
    <mergeCell ref="A33:B33"/>
    <mergeCell ref="A22:B22"/>
    <mergeCell ref="A23:B23"/>
    <mergeCell ref="A17:B17"/>
    <mergeCell ref="A18:B18"/>
    <mergeCell ref="A34:B34"/>
    <mergeCell ref="A24:B24"/>
    <mergeCell ref="A25:B25"/>
    <mergeCell ref="A26:B26"/>
    <mergeCell ref="A27:B27"/>
    <mergeCell ref="A28:B28"/>
    <mergeCell ref="A19:B19"/>
    <mergeCell ref="A7:E7"/>
    <mergeCell ref="A8:E8"/>
    <mergeCell ref="A11:B11"/>
    <mergeCell ref="A20:B20"/>
    <mergeCell ref="A21:B21"/>
    <mergeCell ref="A10:B10"/>
  </mergeCells>
  <pageMargins left="1.1811023622047245" right="0.78740157480314965" top="0.78740157480314965" bottom="0.74803149606299213" header="0.31496062992125984" footer="0.31496062992125984"/>
  <pageSetup paperSize="9" scale="55" fitToWidth="0" fitToHeight="0" orientation="portrait" r:id="rId1"/>
  <headerFooter>
    <oddHeader>&amp;L&amp;G</oddHeader>
  </headerFooter>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dimension ref="A1:E545"/>
  <sheetViews>
    <sheetView zoomScale="90" zoomScaleNormal="90" workbookViewId="0">
      <selection activeCell="D7" sqref="D7:E7"/>
    </sheetView>
  </sheetViews>
  <sheetFormatPr baseColWidth="10" defaultColWidth="11.42578125" defaultRowHeight="12" x14ac:dyDescent="0.2"/>
  <cols>
    <col min="1" max="1" width="46.42578125" style="68" customWidth="1"/>
    <col min="2" max="2" width="7.28515625" style="70" customWidth="1"/>
    <col min="3" max="3" width="15.140625" style="68" bestFit="1" customWidth="1"/>
    <col min="4" max="4" width="19" style="68" customWidth="1"/>
    <col min="5" max="5" width="46.5703125" style="68" customWidth="1"/>
    <col min="6" max="16384" width="11.42578125" style="68"/>
  </cols>
  <sheetData>
    <row r="1" spans="1:5" x14ac:dyDescent="0.2">
      <c r="A1" s="67" t="s">
        <v>907</v>
      </c>
    </row>
    <row r="3" spans="1:5" s="70" customFormat="1" x14ac:dyDescent="0.2">
      <c r="A3" s="69" t="s">
        <v>944</v>
      </c>
      <c r="B3" s="69" t="s">
        <v>1</v>
      </c>
      <c r="C3" s="69" t="s">
        <v>906</v>
      </c>
      <c r="D3" s="69" t="s">
        <v>900</v>
      </c>
      <c r="E3" s="69" t="s">
        <v>901</v>
      </c>
    </row>
    <row r="4" spans="1:5" x14ac:dyDescent="0.2">
      <c r="A4" s="71" t="s">
        <v>715</v>
      </c>
      <c r="B4" s="69" t="s">
        <v>1467</v>
      </c>
      <c r="C4" s="74">
        <v>1</v>
      </c>
      <c r="D4" s="71" t="s">
        <v>905</v>
      </c>
      <c r="E4" s="71" t="str">
        <f t="shared" ref="E4:E68" si="0">IFERROR(VLOOKUP(D4,T_Indices,5,FALSE),"")</f>
        <v>Oficial Especializado</v>
      </c>
    </row>
    <row r="5" spans="1:5" x14ac:dyDescent="0.2">
      <c r="A5" s="71" t="s">
        <v>903</v>
      </c>
      <c r="B5" s="69" t="s">
        <v>1467</v>
      </c>
      <c r="C5" s="74"/>
      <c r="D5" s="71" t="s">
        <v>904</v>
      </c>
      <c r="E5" s="71" t="str">
        <f t="shared" si="0"/>
        <v xml:space="preserve">Oficial </v>
      </c>
    </row>
    <row r="6" spans="1:5" x14ac:dyDescent="0.2">
      <c r="A6" s="71" t="s">
        <v>1013</v>
      </c>
      <c r="B6" s="69" t="s">
        <v>1467</v>
      </c>
      <c r="C6" s="74"/>
      <c r="D6" s="71" t="s">
        <v>902</v>
      </c>
      <c r="E6" s="71" t="str">
        <f t="shared" si="0"/>
        <v>Ayudante</v>
      </c>
    </row>
    <row r="7" spans="1:5" x14ac:dyDescent="0.2">
      <c r="A7" s="71" t="s">
        <v>717</v>
      </c>
      <c r="B7" s="69" t="s">
        <v>1467</v>
      </c>
      <c r="C7" s="74"/>
      <c r="D7" s="71" t="s">
        <v>902</v>
      </c>
      <c r="E7" s="71" t="str">
        <f t="shared" si="0"/>
        <v>Ayudante</v>
      </c>
    </row>
    <row r="8" spans="1:5" x14ac:dyDescent="0.2">
      <c r="A8" s="71" t="s">
        <v>328</v>
      </c>
      <c r="B8" s="69" t="s">
        <v>1467</v>
      </c>
      <c r="C8" s="74"/>
      <c r="D8" s="71"/>
      <c r="E8" s="71" t="str">
        <f t="shared" si="0"/>
        <v/>
      </c>
    </row>
    <row r="9" spans="1:5" x14ac:dyDescent="0.2">
      <c r="A9" s="71"/>
      <c r="B9" s="69"/>
      <c r="C9" s="74"/>
      <c r="D9" s="71"/>
      <c r="E9" s="71" t="str">
        <f t="shared" si="0"/>
        <v/>
      </c>
    </row>
    <row r="10" spans="1:5" x14ac:dyDescent="0.2">
      <c r="A10" s="71"/>
      <c r="B10" s="69"/>
      <c r="C10" s="74"/>
      <c r="D10" s="71"/>
      <c r="E10" s="71" t="str">
        <f t="shared" si="0"/>
        <v/>
      </c>
    </row>
    <row r="11" spans="1:5" x14ac:dyDescent="0.2">
      <c r="A11" s="71"/>
      <c r="B11" s="69"/>
      <c r="C11" s="74"/>
      <c r="D11" s="71"/>
      <c r="E11" s="71" t="str">
        <f t="shared" si="0"/>
        <v/>
      </c>
    </row>
    <row r="12" spans="1:5" x14ac:dyDescent="0.2">
      <c r="A12" s="71"/>
      <c r="B12" s="69"/>
      <c r="C12" s="74"/>
      <c r="D12" s="71"/>
      <c r="E12" s="71" t="str">
        <f t="shared" si="0"/>
        <v/>
      </c>
    </row>
    <row r="13" spans="1:5" x14ac:dyDescent="0.2">
      <c r="A13" s="71"/>
      <c r="B13" s="69"/>
      <c r="C13" s="74"/>
      <c r="D13" s="71"/>
      <c r="E13" s="71" t="str">
        <f t="shared" si="0"/>
        <v/>
      </c>
    </row>
    <row r="14" spans="1:5" x14ac:dyDescent="0.2">
      <c r="A14" s="71" t="s">
        <v>1694</v>
      </c>
      <c r="B14" s="69" t="s">
        <v>1693</v>
      </c>
      <c r="C14" s="415">
        <f>Equipo_Amortización+Equipo_Interés</f>
        <v>9.6000000000000002E-4</v>
      </c>
      <c r="D14" s="71" t="s">
        <v>1616</v>
      </c>
      <c r="E14" s="71" t="str">
        <f t="shared" si="0"/>
        <v>Equipo - Amortización de equipo</v>
      </c>
    </row>
    <row r="15" spans="1:5" x14ac:dyDescent="0.2">
      <c r="A15" s="71" t="s">
        <v>1695</v>
      </c>
      <c r="B15" s="69" t="s">
        <v>1693</v>
      </c>
      <c r="C15" s="415">
        <f>Equipo_Amortización</f>
        <v>8.0000000000000004E-4</v>
      </c>
      <c r="D15" s="71" t="s">
        <v>1616</v>
      </c>
      <c r="E15" s="71" t="str">
        <f t="shared" si="0"/>
        <v>Equipo - Amortización de equipo</v>
      </c>
    </row>
    <row r="16" spans="1:5" x14ac:dyDescent="0.2">
      <c r="A16" s="71" t="s">
        <v>1696</v>
      </c>
      <c r="B16" s="69" t="s">
        <v>1693</v>
      </c>
      <c r="C16" s="415">
        <f>Equipo_Interés</f>
        <v>1.6000000000000001E-4</v>
      </c>
      <c r="D16" s="71" t="s">
        <v>1616</v>
      </c>
      <c r="E16" s="71" t="str">
        <f t="shared" si="0"/>
        <v>Equipo - Amortización de equipo</v>
      </c>
    </row>
    <row r="17" spans="1:5" x14ac:dyDescent="0.2">
      <c r="A17" s="71" t="s">
        <v>1697</v>
      </c>
      <c r="B17" s="69" t="s">
        <v>1693</v>
      </c>
      <c r="C17" s="415">
        <f>Equipo_Reparaciones_Repuestos</f>
        <v>1.6000000000000001E-4</v>
      </c>
      <c r="D17" s="71" t="s">
        <v>1622</v>
      </c>
      <c r="E17" s="71" t="str">
        <f t="shared" si="0"/>
        <v xml:space="preserve">Accesorios y repuestos para máquinas de uso especial                 </v>
      </c>
    </row>
    <row r="18" spans="1:5" x14ac:dyDescent="0.2">
      <c r="A18" s="71" t="s">
        <v>1698</v>
      </c>
      <c r="B18" s="69" t="s">
        <v>1693</v>
      </c>
      <c r="C18" s="74">
        <f>Equipo_Combustible+Equipo_Lubricantes</f>
        <v>54.72</v>
      </c>
      <c r="D18" s="71" t="s">
        <v>1617</v>
      </c>
      <c r="E18" s="71" t="str">
        <f t="shared" si="0"/>
        <v xml:space="preserve">Gas oil                                                                </v>
      </c>
    </row>
    <row r="19" spans="1:5" x14ac:dyDescent="0.2">
      <c r="A19" s="71" t="s">
        <v>1699</v>
      </c>
      <c r="B19" s="69" t="s">
        <v>1693</v>
      </c>
      <c r="C19" s="74">
        <f>Equipo_Combustible</f>
        <v>45.6</v>
      </c>
      <c r="D19" s="72" t="s">
        <v>1617</v>
      </c>
      <c r="E19" s="71" t="str">
        <f t="shared" si="0"/>
        <v xml:space="preserve">Gas oil                                                                </v>
      </c>
    </row>
    <row r="20" spans="1:5" x14ac:dyDescent="0.2">
      <c r="A20" s="71" t="s">
        <v>1700</v>
      </c>
      <c r="B20" s="69" t="s">
        <v>1693</v>
      </c>
      <c r="C20" s="74">
        <f>Equipo_Lubricantes</f>
        <v>9.120000000000001</v>
      </c>
      <c r="D20" s="71" t="s">
        <v>1619</v>
      </c>
      <c r="E20" s="71" t="str">
        <f t="shared" si="0"/>
        <v xml:space="preserve">Aceites lubricantes                                                    </v>
      </c>
    </row>
    <row r="21" spans="1:5" x14ac:dyDescent="0.2">
      <c r="A21" s="71" t="s">
        <v>1850</v>
      </c>
      <c r="B21" s="69" t="s">
        <v>1693</v>
      </c>
      <c r="C21" s="415">
        <f>Equipo_Amortización+Equipo_Interés</f>
        <v>9.6000000000000002E-4</v>
      </c>
      <c r="D21" s="71" t="s">
        <v>1616</v>
      </c>
      <c r="E21" s="71" t="str">
        <f t="shared" ref="E21" si="1">IFERROR(VLOOKUP(D21,T_Indices,5,FALSE),"")</f>
        <v>Equipo - Amortización de equipo</v>
      </c>
    </row>
    <row r="22" spans="1:5" x14ac:dyDescent="0.2">
      <c r="A22" s="71" t="s">
        <v>1849</v>
      </c>
      <c r="B22" s="69" t="s">
        <v>1693</v>
      </c>
      <c r="C22" s="415">
        <f>Camioneta_Amortización</f>
        <v>0</v>
      </c>
      <c r="D22" s="71" t="s">
        <v>1616</v>
      </c>
      <c r="E22" s="71" t="str">
        <f t="shared" si="0"/>
        <v>Equipo - Amortización de equipo</v>
      </c>
    </row>
    <row r="23" spans="1:5" x14ac:dyDescent="0.2">
      <c r="A23" s="71" t="s">
        <v>1701</v>
      </c>
      <c r="B23" s="69" t="s">
        <v>1693</v>
      </c>
      <c r="C23" s="415">
        <f>Camioneta_Interés</f>
        <v>3.3333333333333335E-3</v>
      </c>
      <c r="D23" s="71" t="s">
        <v>1616</v>
      </c>
      <c r="E23" s="71" t="str">
        <f t="shared" si="0"/>
        <v>Equipo - Amortización de equipo</v>
      </c>
    </row>
    <row r="24" spans="1:5" x14ac:dyDescent="0.2">
      <c r="A24" s="71" t="s">
        <v>1702</v>
      </c>
      <c r="B24" s="69" t="s">
        <v>1693</v>
      </c>
      <c r="C24" s="415">
        <f>Camioneta_Seguro</f>
        <v>0</v>
      </c>
      <c r="D24" s="71" t="s">
        <v>1616</v>
      </c>
      <c r="E24" s="71" t="str">
        <f t="shared" si="0"/>
        <v>Equipo - Amortización de equipo</v>
      </c>
    </row>
    <row r="25" spans="1:5" x14ac:dyDescent="0.2">
      <c r="A25" s="71" t="s">
        <v>1703</v>
      </c>
      <c r="B25" s="69" t="s">
        <v>1693</v>
      </c>
      <c r="C25" s="415">
        <f>Camioneta_Patente</f>
        <v>0</v>
      </c>
      <c r="D25" s="71" t="s">
        <v>1616</v>
      </c>
      <c r="E25" s="71" t="str">
        <f t="shared" si="0"/>
        <v>Equipo - Amortización de equipo</v>
      </c>
    </row>
    <row r="26" spans="1:5" x14ac:dyDescent="0.2">
      <c r="A26" s="71" t="s">
        <v>1704</v>
      </c>
      <c r="B26" s="69" t="s">
        <v>1693</v>
      </c>
      <c r="C26" s="415">
        <f>Camioneta_Combustibles_Lubricantes</f>
        <v>0</v>
      </c>
      <c r="D26" s="71" t="s">
        <v>1617</v>
      </c>
      <c r="E26" s="71" t="str">
        <f t="shared" si="0"/>
        <v xml:space="preserve">Gas oil                                                                </v>
      </c>
    </row>
    <row r="27" spans="1:5" x14ac:dyDescent="0.2">
      <c r="A27" s="71" t="s">
        <v>1705</v>
      </c>
      <c r="B27" s="69" t="s">
        <v>1693</v>
      </c>
      <c r="C27" s="415">
        <f>Camioneta_Cámara_Cubiertas</f>
        <v>0</v>
      </c>
      <c r="D27" s="71" t="s">
        <v>1706</v>
      </c>
      <c r="E27" s="71" t="str">
        <f t="shared" si="0"/>
        <v xml:space="preserve">Cubiertas radiales                                                     </v>
      </c>
    </row>
    <row r="28" spans="1:5" x14ac:dyDescent="0.2">
      <c r="A28" s="71"/>
      <c r="B28" s="69"/>
      <c r="C28" s="74"/>
      <c r="D28" s="71"/>
      <c r="E28" s="71" t="str">
        <f t="shared" si="0"/>
        <v/>
      </c>
    </row>
    <row r="29" spans="1:5" x14ac:dyDescent="0.2">
      <c r="A29" s="71"/>
      <c r="B29" s="69"/>
      <c r="C29" s="74"/>
      <c r="D29" s="71"/>
      <c r="E29" s="71" t="str">
        <f t="shared" si="0"/>
        <v/>
      </c>
    </row>
    <row r="30" spans="1:5" x14ac:dyDescent="0.2">
      <c r="A30" s="71" t="s">
        <v>915</v>
      </c>
      <c r="B30" s="69"/>
      <c r="C30" s="74"/>
      <c r="D30" s="71" t="s">
        <v>911</v>
      </c>
      <c r="E30" s="71" t="str">
        <f t="shared" si="0"/>
        <v>Camión volcador</v>
      </c>
    </row>
    <row r="31" spans="1:5" x14ac:dyDescent="0.2">
      <c r="A31" s="71" t="s">
        <v>909</v>
      </c>
      <c r="B31" s="69"/>
      <c r="C31" s="74"/>
      <c r="D31" s="71" t="s">
        <v>911</v>
      </c>
      <c r="E31" s="71" t="str">
        <f t="shared" si="0"/>
        <v>Camión volcador</v>
      </c>
    </row>
    <row r="32" spans="1:5" x14ac:dyDescent="0.2">
      <c r="A32" s="71" t="s">
        <v>914</v>
      </c>
      <c r="B32" s="69"/>
      <c r="C32" s="74"/>
      <c r="D32" s="71" t="s">
        <v>911</v>
      </c>
      <c r="E32" s="71" t="str">
        <f t="shared" si="0"/>
        <v>Camión volcador</v>
      </c>
    </row>
    <row r="33" spans="1:5" x14ac:dyDescent="0.2">
      <c r="A33" s="71" t="s">
        <v>923</v>
      </c>
      <c r="B33" s="69"/>
      <c r="C33" s="75"/>
      <c r="D33" s="71" t="s">
        <v>924</v>
      </c>
      <c r="E33" s="71" t="str">
        <f t="shared" si="0"/>
        <v>Pluma 300 Kg.</v>
      </c>
    </row>
    <row r="34" spans="1:5" x14ac:dyDescent="0.2">
      <c r="A34" s="71" t="s">
        <v>917</v>
      </c>
      <c r="B34" s="69"/>
      <c r="C34" s="74"/>
      <c r="D34" s="71" t="s">
        <v>918</v>
      </c>
      <c r="E34" s="71" t="str">
        <f t="shared" si="0"/>
        <v xml:space="preserve">Herramientas de mano                                                   </v>
      </c>
    </row>
    <row r="35" spans="1:5" x14ac:dyDescent="0.2">
      <c r="A35" s="71" t="s">
        <v>1010</v>
      </c>
      <c r="B35" s="69"/>
      <c r="C35" s="74"/>
      <c r="D35" s="71" t="s">
        <v>1616</v>
      </c>
      <c r="E35" s="71" t="str">
        <f t="shared" si="0"/>
        <v>Equipo - Amortización de equipo</v>
      </c>
    </row>
    <row r="36" spans="1:5" ht="12.75" x14ac:dyDescent="0.2">
      <c r="A36" s="71" t="s">
        <v>792</v>
      </c>
      <c r="B36" s="69"/>
      <c r="C36" s="363"/>
      <c r="D36" s="72" t="s">
        <v>1620</v>
      </c>
      <c r="E36" s="71" t="str">
        <f t="shared" si="0"/>
        <v xml:space="preserve">Máquinas viales autopropulsadas                                        </v>
      </c>
    </row>
    <row r="37" spans="1:5" ht="12.75" x14ac:dyDescent="0.2">
      <c r="A37" s="71" t="s">
        <v>793</v>
      </c>
      <c r="B37" s="69"/>
      <c r="C37" s="363"/>
      <c r="D37" s="72" t="s">
        <v>1621</v>
      </c>
      <c r="E37" s="71" t="str">
        <f t="shared" si="0"/>
        <v xml:space="preserve">Máquinas viales no autopropulsadas                                     </v>
      </c>
    </row>
    <row r="38" spans="1:5" x14ac:dyDescent="0.2">
      <c r="A38" s="71" t="s">
        <v>912</v>
      </c>
      <c r="B38" s="69"/>
      <c r="C38" s="74"/>
      <c r="D38" s="71" t="s">
        <v>913</v>
      </c>
      <c r="E38" s="71" t="str">
        <f t="shared" si="0"/>
        <v>Taladro percutor</v>
      </c>
    </row>
    <row r="39" spans="1:5" x14ac:dyDescent="0.2">
      <c r="A39" s="71" t="s">
        <v>1011</v>
      </c>
      <c r="B39" s="69"/>
      <c r="C39" s="74"/>
      <c r="D39" s="71" t="s">
        <v>1622</v>
      </c>
      <c r="E39" s="71" t="str">
        <f t="shared" si="0"/>
        <v xml:space="preserve">Accesorios y repuestos para máquinas de uso especial                 </v>
      </c>
    </row>
    <row r="40" spans="1:5" x14ac:dyDescent="0.2">
      <c r="A40" s="71" t="s">
        <v>363</v>
      </c>
      <c r="B40" s="69"/>
      <c r="C40" s="74"/>
      <c r="D40" s="71" t="s">
        <v>910</v>
      </c>
      <c r="E40" s="71" t="str">
        <f t="shared" si="0"/>
        <v>Retroexcavadora</v>
      </c>
    </row>
    <row r="41" spans="1:5" x14ac:dyDescent="0.2">
      <c r="A41" s="71"/>
      <c r="B41" s="69"/>
      <c r="C41" s="74"/>
      <c r="D41" s="71"/>
      <c r="E41" s="71" t="str">
        <f t="shared" si="0"/>
        <v/>
      </c>
    </row>
    <row r="42" spans="1:5" x14ac:dyDescent="0.2">
      <c r="A42" s="71" t="s">
        <v>1011</v>
      </c>
      <c r="B42" s="69"/>
      <c r="C42" s="74"/>
      <c r="D42" s="154"/>
      <c r="E42" s="71" t="str">
        <f t="shared" si="0"/>
        <v/>
      </c>
    </row>
    <row r="43" spans="1:5" x14ac:dyDescent="0.2">
      <c r="A43" s="71" t="s">
        <v>870</v>
      </c>
      <c r="B43" s="69"/>
      <c r="C43" s="74"/>
      <c r="D43" s="154"/>
      <c r="E43" s="71" t="str">
        <f t="shared" si="0"/>
        <v/>
      </c>
    </row>
    <row r="44" spans="1:5" x14ac:dyDescent="0.2">
      <c r="A44" s="71" t="s">
        <v>1012</v>
      </c>
      <c r="B44" s="69"/>
      <c r="C44" s="74"/>
      <c r="D44" s="154"/>
      <c r="E44" s="71" t="str">
        <f t="shared" si="0"/>
        <v/>
      </c>
    </row>
    <row r="45" spans="1:5" x14ac:dyDescent="0.2">
      <c r="A45" s="71"/>
      <c r="B45" s="69"/>
      <c r="C45" s="74"/>
      <c r="D45" s="71"/>
      <c r="E45" s="71" t="str">
        <f t="shared" si="0"/>
        <v/>
      </c>
    </row>
    <row r="46" spans="1:5" ht="12.75" x14ac:dyDescent="0.2">
      <c r="A46" s="71" t="s">
        <v>1783</v>
      </c>
      <c r="B46" s="69" t="s">
        <v>1867</v>
      </c>
      <c r="C46" s="363">
        <v>10</v>
      </c>
      <c r="D46" s="72" t="s">
        <v>921</v>
      </c>
      <c r="E46" s="71" t="str">
        <f t="shared" si="0"/>
        <v>Acero aletado conformado, en barra</v>
      </c>
    </row>
    <row r="47" spans="1:5" ht="12.75" x14ac:dyDescent="0.2">
      <c r="A47" s="71" t="s">
        <v>1784</v>
      </c>
      <c r="B47" s="69"/>
      <c r="C47" s="363"/>
      <c r="D47" s="72" t="s">
        <v>921</v>
      </c>
      <c r="E47" s="71" t="str">
        <f t="shared" si="0"/>
        <v>Acero aletado conformado, en barra</v>
      </c>
    </row>
    <row r="48" spans="1:5" ht="12.75" x14ac:dyDescent="0.2">
      <c r="A48" s="71" t="s">
        <v>731</v>
      </c>
      <c r="B48" s="364"/>
      <c r="C48" s="363"/>
      <c r="D48" s="72" t="s">
        <v>930</v>
      </c>
      <c r="E48" s="71" t="str">
        <f t="shared" si="0"/>
        <v xml:space="preserve">Perfiles de hierro                                                     </v>
      </c>
    </row>
    <row r="49" spans="1:5" ht="12.75" x14ac:dyDescent="0.2">
      <c r="A49" s="71" t="s">
        <v>1785</v>
      </c>
      <c r="B49" s="364"/>
      <c r="C49" s="363"/>
      <c r="D49" s="72" t="s">
        <v>921</v>
      </c>
      <c r="E49" s="71" t="str">
        <f t="shared" si="0"/>
        <v>Acero aletado conformado, en barra</v>
      </c>
    </row>
    <row r="50" spans="1:5" ht="12.75" x14ac:dyDescent="0.2">
      <c r="A50" s="71" t="s">
        <v>1786</v>
      </c>
      <c r="B50" s="365"/>
      <c r="C50" s="363"/>
      <c r="D50" s="72" t="s">
        <v>1623</v>
      </c>
      <c r="E50" s="71" t="str">
        <f t="shared" si="0"/>
        <v>Productos químicos</v>
      </c>
    </row>
    <row r="51" spans="1:5" ht="12.75" x14ac:dyDescent="0.2">
      <c r="A51" s="71" t="s">
        <v>1787</v>
      </c>
      <c r="B51" s="364"/>
      <c r="C51" s="363"/>
      <c r="D51" s="72" t="s">
        <v>1624</v>
      </c>
      <c r="E51" s="71" t="str">
        <f t="shared" si="0"/>
        <v xml:space="preserve">Tejidos de alambre                                                     </v>
      </c>
    </row>
    <row r="52" spans="1:5" ht="12.75" x14ac:dyDescent="0.2">
      <c r="A52" s="71" t="s">
        <v>1788</v>
      </c>
      <c r="B52" s="364"/>
      <c r="C52" s="363"/>
      <c r="D52" s="72" t="s">
        <v>920</v>
      </c>
      <c r="E52" s="71" t="str">
        <f t="shared" si="0"/>
        <v xml:space="preserve">Alambres de acero                                                      </v>
      </c>
    </row>
    <row r="53" spans="1:5" ht="12.75" x14ac:dyDescent="0.2">
      <c r="A53" s="71" t="s">
        <v>746</v>
      </c>
      <c r="B53" s="364"/>
      <c r="C53" s="363"/>
      <c r="D53" s="72" t="s">
        <v>1625</v>
      </c>
      <c r="E53" s="71" t="str">
        <f t="shared" si="0"/>
        <v xml:space="preserve">Lingotes y perfiles de aluminio y sus aleaciones                       </v>
      </c>
    </row>
    <row r="54" spans="1:5" ht="12.75" x14ac:dyDescent="0.2">
      <c r="A54" s="71" t="s">
        <v>1789</v>
      </c>
      <c r="B54" s="365"/>
      <c r="C54" s="363"/>
      <c r="D54" s="72" t="s">
        <v>1626</v>
      </c>
      <c r="E54" s="71" t="str">
        <f t="shared" si="0"/>
        <v xml:space="preserve">Cauchos sintéticos                                                     </v>
      </c>
    </row>
    <row r="55" spans="1:5" x14ac:dyDescent="0.2">
      <c r="A55" s="71" t="s">
        <v>1627</v>
      </c>
      <c r="B55" s="69"/>
      <c r="C55" s="74"/>
      <c r="D55" s="71" t="s">
        <v>927</v>
      </c>
      <c r="E55" s="71" t="str">
        <f t="shared" si="0"/>
        <v>Arena clasificada lavada</v>
      </c>
    </row>
    <row r="56" spans="1:5" ht="12.75" x14ac:dyDescent="0.2">
      <c r="A56" s="71" t="s">
        <v>1628</v>
      </c>
      <c r="B56" s="366"/>
      <c r="C56" s="367"/>
      <c r="D56" s="72" t="s">
        <v>927</v>
      </c>
      <c r="E56" s="71" t="str">
        <f t="shared" si="0"/>
        <v>Arena clasificada lavada</v>
      </c>
    </row>
    <row r="57" spans="1:5" ht="12.75" x14ac:dyDescent="0.2">
      <c r="A57" s="71" t="s">
        <v>1629</v>
      </c>
      <c r="B57" s="366"/>
      <c r="C57" s="367"/>
      <c r="D57" s="72" t="s">
        <v>927</v>
      </c>
      <c r="E57" s="71" t="str">
        <f t="shared" si="0"/>
        <v>Arena clasificada lavada</v>
      </c>
    </row>
    <row r="58" spans="1:5" ht="12.75" x14ac:dyDescent="0.2">
      <c r="A58" s="71" t="s">
        <v>1790</v>
      </c>
      <c r="B58" s="366"/>
      <c r="C58" s="367"/>
      <c r="D58" s="72" t="s">
        <v>1630</v>
      </c>
      <c r="E58" s="71" t="str">
        <f t="shared" si="0"/>
        <v>Asfaliq EM1</v>
      </c>
    </row>
    <row r="59" spans="1:5" ht="12.75" x14ac:dyDescent="0.2">
      <c r="A59" s="71" t="s">
        <v>1791</v>
      </c>
      <c r="B59" s="364"/>
      <c r="C59" s="363"/>
      <c r="D59" s="72" t="s">
        <v>1631</v>
      </c>
      <c r="E59" s="71" t="str">
        <f t="shared" si="0"/>
        <v xml:space="preserve">Balastos                                                               </v>
      </c>
    </row>
    <row r="60" spans="1:5" x14ac:dyDescent="0.2">
      <c r="A60" s="71" t="s">
        <v>916</v>
      </c>
      <c r="B60" s="69"/>
      <c r="C60" s="74"/>
      <c r="D60" s="71" t="s">
        <v>1632</v>
      </c>
      <c r="E60" s="71" t="str">
        <f t="shared" si="0"/>
        <v>Cal hidráulica hidratada</v>
      </c>
    </row>
    <row r="61" spans="1:5" ht="12.75" x14ac:dyDescent="0.2">
      <c r="A61" s="71" t="s">
        <v>1633</v>
      </c>
      <c r="B61" s="364"/>
      <c r="C61" s="363"/>
      <c r="D61" s="72" t="s">
        <v>931</v>
      </c>
      <c r="E61" s="71" t="str">
        <f t="shared" si="0"/>
        <v xml:space="preserve">Chapas metálicas                                                       </v>
      </c>
    </row>
    <row r="62" spans="1:5" ht="12.75" x14ac:dyDescent="0.2">
      <c r="A62" s="71" t="s">
        <v>1792</v>
      </c>
      <c r="B62" s="364"/>
      <c r="C62" s="363"/>
      <c r="D62" s="72" t="s">
        <v>929</v>
      </c>
      <c r="E62" s="71" t="str">
        <f t="shared" si="0"/>
        <v>Caño de hierro galvanizado</v>
      </c>
    </row>
    <row r="63" spans="1:5" ht="12.75" x14ac:dyDescent="0.2">
      <c r="A63" s="71" t="s">
        <v>1793</v>
      </c>
      <c r="B63" s="364"/>
      <c r="C63" s="363"/>
      <c r="D63" s="72" t="s">
        <v>1634</v>
      </c>
      <c r="E63" s="71" t="str">
        <f t="shared" si="0"/>
        <v xml:space="preserve">Hormigón                                                               </v>
      </c>
    </row>
    <row r="64" spans="1:5" x14ac:dyDescent="0.2">
      <c r="A64" s="71" t="s">
        <v>305</v>
      </c>
      <c r="B64" s="73"/>
      <c r="C64" s="75"/>
      <c r="D64" s="72" t="s">
        <v>928</v>
      </c>
      <c r="E64" s="71" t="str">
        <f t="shared" si="0"/>
        <v>Cemento portland normal, en bolsa</v>
      </c>
    </row>
    <row r="65" spans="1:5" x14ac:dyDescent="0.2">
      <c r="A65" s="71" t="s">
        <v>1635</v>
      </c>
      <c r="B65" s="69" t="s">
        <v>890</v>
      </c>
      <c r="C65" s="74"/>
      <c r="D65" s="71" t="s">
        <v>1636</v>
      </c>
      <c r="E65" s="71" t="str">
        <f t="shared" si="0"/>
        <v>Asfaltos, combustibles y lubricantes</v>
      </c>
    </row>
    <row r="66" spans="1:5" ht="12.75" x14ac:dyDescent="0.2">
      <c r="A66" s="71" t="s">
        <v>1794</v>
      </c>
      <c r="B66" s="362"/>
      <c r="C66" s="363"/>
      <c r="D66" s="72" t="s">
        <v>1637</v>
      </c>
      <c r="E66" s="71" t="str">
        <f t="shared" si="0"/>
        <v xml:space="preserve">Clavos                                                                 </v>
      </c>
    </row>
    <row r="67" spans="1:5" ht="12.75" x14ac:dyDescent="0.2">
      <c r="A67" s="71" t="s">
        <v>1795</v>
      </c>
      <c r="B67" s="364"/>
      <c r="C67" s="363"/>
      <c r="D67" s="72" t="s">
        <v>930</v>
      </c>
      <c r="E67" s="71" t="str">
        <f t="shared" si="0"/>
        <v xml:space="preserve">Perfiles de hierro                                                     </v>
      </c>
    </row>
    <row r="68" spans="1:5" ht="12.75" x14ac:dyDescent="0.2">
      <c r="A68" s="71" t="s">
        <v>1796</v>
      </c>
      <c r="B68" s="364"/>
      <c r="C68" s="363"/>
      <c r="D68" s="72" t="s">
        <v>1638</v>
      </c>
      <c r="E68" s="71" t="str">
        <f t="shared" si="0"/>
        <v xml:space="preserve">Conductores eléctricos                                                 </v>
      </c>
    </row>
    <row r="69" spans="1:5" x14ac:dyDescent="0.2">
      <c r="A69" s="71" t="s">
        <v>1639</v>
      </c>
      <c r="B69" s="368"/>
      <c r="C69" s="369"/>
      <c r="D69" s="72" t="s">
        <v>1640</v>
      </c>
      <c r="E69" s="71" t="str">
        <f t="shared" ref="E69:E132" si="2">IFERROR(VLOOKUP(D69,T_Indices,5,FALSE),"")</f>
        <v>Agua para construcción</v>
      </c>
    </row>
    <row r="70" spans="1:5" x14ac:dyDescent="0.2">
      <c r="A70" s="71" t="s">
        <v>1639</v>
      </c>
      <c r="B70" s="69"/>
      <c r="C70" s="74"/>
      <c r="D70" s="71" t="s">
        <v>1640</v>
      </c>
      <c r="E70" s="71" t="str">
        <f t="shared" si="2"/>
        <v>Agua para construcción</v>
      </c>
    </row>
    <row r="71" spans="1:5" x14ac:dyDescent="0.2">
      <c r="A71" s="71" t="s">
        <v>779</v>
      </c>
      <c r="B71" s="368"/>
      <c r="C71" s="369"/>
      <c r="D71" s="72" t="s">
        <v>1641</v>
      </c>
      <c r="E71" s="71" t="str">
        <f t="shared" si="2"/>
        <v xml:space="preserve">Cubiertas convencionales                                               </v>
      </c>
    </row>
    <row r="72" spans="1:5" x14ac:dyDescent="0.2">
      <c r="A72" s="71" t="s">
        <v>1642</v>
      </c>
      <c r="B72" s="69"/>
      <c r="C72" s="74"/>
      <c r="D72" s="71" t="s">
        <v>1636</v>
      </c>
      <c r="E72" s="71" t="str">
        <f t="shared" si="2"/>
        <v>Asfaltos, combustibles y lubricantes</v>
      </c>
    </row>
    <row r="73" spans="1:5" x14ac:dyDescent="0.2">
      <c r="A73" s="71" t="s">
        <v>1643</v>
      </c>
      <c r="B73" s="69"/>
      <c r="C73" s="74"/>
      <c r="D73" s="71" t="s">
        <v>1636</v>
      </c>
      <c r="E73" s="71" t="str">
        <f t="shared" si="2"/>
        <v>Asfaltos, combustibles y lubricantes</v>
      </c>
    </row>
    <row r="74" spans="1:5" ht="12.75" x14ac:dyDescent="0.2">
      <c r="A74" s="71" t="s">
        <v>1797</v>
      </c>
      <c r="B74" s="366"/>
      <c r="C74" s="367"/>
      <c r="D74" s="72" t="s">
        <v>1644</v>
      </c>
      <c r="E74" s="71" t="str">
        <f t="shared" si="2"/>
        <v>Emulsion EBCR</v>
      </c>
    </row>
    <row r="75" spans="1:5" ht="12.75" x14ac:dyDescent="0.2">
      <c r="A75" s="71" t="s">
        <v>922</v>
      </c>
      <c r="B75" s="364"/>
      <c r="C75" s="363"/>
      <c r="D75" s="72" t="s">
        <v>1645</v>
      </c>
      <c r="E75" s="71" t="str">
        <f t="shared" si="2"/>
        <v xml:space="preserve">Esmaltes sintéticos                                                    </v>
      </c>
    </row>
    <row r="76" spans="1:5" x14ac:dyDescent="0.2">
      <c r="A76" s="71" t="s">
        <v>1646</v>
      </c>
      <c r="B76" s="69" t="s">
        <v>890</v>
      </c>
      <c r="C76" s="74"/>
      <c r="D76" s="71" t="s">
        <v>1647</v>
      </c>
      <c r="E76" s="71" t="str">
        <f t="shared" si="2"/>
        <v xml:space="preserve">Cales                                                                  </v>
      </c>
    </row>
    <row r="77" spans="1:5" x14ac:dyDescent="0.2">
      <c r="A77" s="71" t="s">
        <v>1648</v>
      </c>
      <c r="B77" s="69" t="s">
        <v>890</v>
      </c>
      <c r="C77" s="74"/>
      <c r="D77" s="71" t="s">
        <v>1649</v>
      </c>
      <c r="E77" s="71" t="str">
        <f t="shared" si="2"/>
        <v xml:space="preserve">Fuel oil                                                               </v>
      </c>
    </row>
    <row r="78" spans="1:5" ht="12.75" x14ac:dyDescent="0.2">
      <c r="A78" s="71" t="s">
        <v>1798</v>
      </c>
      <c r="B78" s="364"/>
      <c r="C78" s="363"/>
      <c r="D78" s="72" t="s">
        <v>1617</v>
      </c>
      <c r="E78" s="71" t="str">
        <f t="shared" si="2"/>
        <v xml:space="preserve">Gas oil                                                                </v>
      </c>
    </row>
    <row r="79" spans="1:5" ht="12.75" x14ac:dyDescent="0.2">
      <c r="A79" s="71" t="s">
        <v>1799</v>
      </c>
      <c r="B79" s="365"/>
      <c r="C79" s="363"/>
      <c r="D79" s="72" t="s">
        <v>1623</v>
      </c>
      <c r="E79" s="71" t="str">
        <f t="shared" si="2"/>
        <v>Productos químicos</v>
      </c>
    </row>
    <row r="80" spans="1:5" ht="12.75" x14ac:dyDescent="0.2">
      <c r="A80" s="71" t="s">
        <v>1800</v>
      </c>
      <c r="B80" s="365"/>
      <c r="C80" s="363"/>
      <c r="D80" s="72" t="s">
        <v>1623</v>
      </c>
      <c r="E80" s="71" t="str">
        <f t="shared" si="2"/>
        <v>Productos químicos</v>
      </c>
    </row>
    <row r="81" spans="1:5" x14ac:dyDescent="0.2">
      <c r="A81" s="71" t="s">
        <v>1650</v>
      </c>
      <c r="B81" s="69"/>
      <c r="C81" s="71"/>
      <c r="D81" s="71" t="s">
        <v>921</v>
      </c>
      <c r="E81" s="71" t="str">
        <f t="shared" si="2"/>
        <v>Acero aletado conformado, en barra</v>
      </c>
    </row>
    <row r="82" spans="1:5" x14ac:dyDescent="0.2">
      <c r="A82" s="71" t="s">
        <v>1651</v>
      </c>
      <c r="B82" s="69"/>
      <c r="C82" s="71"/>
      <c r="D82" s="71" t="s">
        <v>919</v>
      </c>
      <c r="E82" s="71" t="str">
        <f t="shared" si="2"/>
        <v>Hormigón elaborado</v>
      </c>
    </row>
    <row r="83" spans="1:5" ht="12.75" x14ac:dyDescent="0.2">
      <c r="A83" s="71" t="s">
        <v>1652</v>
      </c>
      <c r="B83" s="366"/>
      <c r="C83" s="367"/>
      <c r="D83" s="72" t="s">
        <v>919</v>
      </c>
      <c r="E83" s="71" t="str">
        <f t="shared" si="2"/>
        <v>Hormigón elaborado</v>
      </c>
    </row>
    <row r="84" spans="1:5" ht="12.75" x14ac:dyDescent="0.2">
      <c r="A84" s="71" t="s">
        <v>1653</v>
      </c>
      <c r="B84" s="366"/>
      <c r="C84" s="367"/>
      <c r="D84" s="72" t="s">
        <v>925</v>
      </c>
      <c r="E84" s="71" t="str">
        <f t="shared" si="2"/>
        <v>Ladrillón de 1°</v>
      </c>
    </row>
    <row r="85" spans="1:5" ht="12.75" x14ac:dyDescent="0.2">
      <c r="A85" s="71" t="s">
        <v>1801</v>
      </c>
      <c r="B85" s="364"/>
      <c r="C85" s="363"/>
      <c r="D85" s="72" t="s">
        <v>933</v>
      </c>
      <c r="E85" s="71" t="str">
        <f t="shared" si="2"/>
        <v>Artefacto de iluminación</v>
      </c>
    </row>
    <row r="86" spans="1:5" ht="12.75" x14ac:dyDescent="0.2">
      <c r="A86" s="71" t="s">
        <v>1802</v>
      </c>
      <c r="B86" s="364"/>
      <c r="C86" s="363"/>
      <c r="D86" s="72" t="s">
        <v>933</v>
      </c>
      <c r="E86" s="71" t="str">
        <f t="shared" si="2"/>
        <v>Artefacto de iluminación</v>
      </c>
    </row>
    <row r="87" spans="1:5" ht="12.75" x14ac:dyDescent="0.2">
      <c r="A87" s="71" t="s">
        <v>325</v>
      </c>
      <c r="B87" s="365"/>
      <c r="C87" s="363"/>
      <c r="D87" s="72" t="s">
        <v>1654</v>
      </c>
      <c r="E87" s="71" t="str">
        <f t="shared" si="2"/>
        <v>Madera para encofrado</v>
      </c>
    </row>
    <row r="88" spans="1:5" x14ac:dyDescent="0.2">
      <c r="A88" s="71" t="s">
        <v>1655</v>
      </c>
      <c r="B88" s="69"/>
      <c r="C88" s="74"/>
      <c r="D88" s="71" t="s">
        <v>926</v>
      </c>
      <c r="E88" s="71" t="str">
        <f t="shared" si="2"/>
        <v>Canto rodado clasificado</v>
      </c>
    </row>
    <row r="89" spans="1:5" x14ac:dyDescent="0.2">
      <c r="A89" s="71" t="s">
        <v>1656</v>
      </c>
      <c r="B89" s="69"/>
      <c r="C89" s="74"/>
      <c r="D89" s="71" t="s">
        <v>926</v>
      </c>
      <c r="E89" s="71" t="str">
        <f t="shared" si="2"/>
        <v>Canto rodado clasificado</v>
      </c>
    </row>
    <row r="90" spans="1:5" ht="12.75" x14ac:dyDescent="0.2">
      <c r="A90" s="71" t="s">
        <v>1657</v>
      </c>
      <c r="B90" s="362"/>
      <c r="C90" s="363"/>
      <c r="D90" s="72" t="s">
        <v>1658</v>
      </c>
      <c r="E90" s="71" t="str">
        <f t="shared" si="2"/>
        <v xml:space="preserve">Canto rodado natural </v>
      </c>
    </row>
    <row r="91" spans="1:5" ht="12.75" x14ac:dyDescent="0.2">
      <c r="A91" s="71" t="s">
        <v>1803</v>
      </c>
      <c r="B91" s="365"/>
      <c r="C91" s="363"/>
      <c r="D91" s="72" t="s">
        <v>1623</v>
      </c>
      <c r="E91" s="71" t="str">
        <f t="shared" si="2"/>
        <v>Productos químicos</v>
      </c>
    </row>
    <row r="92" spans="1:5" ht="12.75" x14ac:dyDescent="0.2">
      <c r="A92" s="71" t="s">
        <v>1804</v>
      </c>
      <c r="B92" s="365"/>
      <c r="C92" s="363"/>
      <c r="D92" s="72" t="s">
        <v>1623</v>
      </c>
      <c r="E92" s="71" t="str">
        <f t="shared" si="2"/>
        <v>Productos químicos</v>
      </c>
    </row>
    <row r="93" spans="1:5" ht="12.75" x14ac:dyDescent="0.2">
      <c r="A93" s="71" t="s">
        <v>739</v>
      </c>
      <c r="B93" s="365"/>
      <c r="C93" s="363"/>
      <c r="D93" s="72" t="s">
        <v>1659</v>
      </c>
      <c r="E93" s="71" t="str">
        <f t="shared" si="2"/>
        <v xml:space="preserve">Membranas asfálticas                                                   </v>
      </c>
    </row>
    <row r="94" spans="1:5" ht="12.75" x14ac:dyDescent="0.2">
      <c r="A94" s="71" t="s">
        <v>1660</v>
      </c>
      <c r="B94" s="366"/>
      <c r="C94" s="367"/>
      <c r="D94" s="72" t="s">
        <v>1661</v>
      </c>
      <c r="E94" s="71" t="str">
        <f t="shared" si="2"/>
        <v>Mezcla 70/30</v>
      </c>
    </row>
    <row r="95" spans="1:5" ht="12.75" x14ac:dyDescent="0.2">
      <c r="A95" s="71" t="s">
        <v>1805</v>
      </c>
      <c r="B95" s="364"/>
      <c r="C95" s="363"/>
      <c r="D95" s="72" t="s">
        <v>1662</v>
      </c>
      <c r="E95" s="71" t="str">
        <f t="shared" si="2"/>
        <v xml:space="preserve">Naftas                                                                 </v>
      </c>
    </row>
    <row r="96" spans="1:5" ht="12.75" x14ac:dyDescent="0.2">
      <c r="A96" s="71" t="s">
        <v>1806</v>
      </c>
      <c r="B96" s="365"/>
      <c r="C96" s="363"/>
      <c r="D96" s="72" t="s">
        <v>1623</v>
      </c>
      <c r="E96" s="71" t="str">
        <f t="shared" si="2"/>
        <v>Productos químicos</v>
      </c>
    </row>
    <row r="97" spans="1:5" x14ac:dyDescent="0.2">
      <c r="A97" s="71" t="s">
        <v>1663</v>
      </c>
      <c r="B97" s="69"/>
      <c r="C97" s="74"/>
      <c r="D97" s="71" t="s">
        <v>927</v>
      </c>
      <c r="E97" s="71" t="str">
        <f t="shared" si="2"/>
        <v>Arena clasificada lavada</v>
      </c>
    </row>
    <row r="98" spans="1:5" ht="12.75" x14ac:dyDescent="0.2">
      <c r="A98" s="71" t="s">
        <v>1807</v>
      </c>
      <c r="B98" s="364"/>
      <c r="C98" s="363"/>
      <c r="D98" s="72" t="s">
        <v>930</v>
      </c>
      <c r="E98" s="71" t="str">
        <f t="shared" si="2"/>
        <v xml:space="preserve">Perfiles de hierro                                                     </v>
      </c>
    </row>
    <row r="99" spans="1:5" ht="12.75" x14ac:dyDescent="0.2">
      <c r="A99" s="71" t="s">
        <v>1808</v>
      </c>
      <c r="B99" s="365"/>
      <c r="C99" s="363"/>
      <c r="D99" s="72" t="s">
        <v>1664</v>
      </c>
      <c r="E99" s="71" t="str">
        <f t="shared" si="2"/>
        <v xml:space="preserve">Maderas aserradas                                                      </v>
      </c>
    </row>
    <row r="100" spans="1:5" ht="12.75" x14ac:dyDescent="0.2">
      <c r="A100" s="71" t="s">
        <v>1809</v>
      </c>
      <c r="B100" s="365"/>
      <c r="C100" s="363"/>
      <c r="D100" s="72" t="s">
        <v>1623</v>
      </c>
      <c r="E100" s="71" t="str">
        <f t="shared" si="2"/>
        <v>Productos químicos</v>
      </c>
    </row>
    <row r="101" spans="1:5" ht="12.75" x14ac:dyDescent="0.2">
      <c r="A101" s="71" t="s">
        <v>1810</v>
      </c>
      <c r="B101" s="365"/>
      <c r="C101" s="363"/>
      <c r="D101" s="72" t="s">
        <v>1623</v>
      </c>
      <c r="E101" s="71" t="str">
        <f t="shared" si="2"/>
        <v>Productos químicos</v>
      </c>
    </row>
    <row r="102" spans="1:5" ht="12.75" x14ac:dyDescent="0.2">
      <c r="A102" s="71" t="s">
        <v>1811</v>
      </c>
      <c r="B102" s="365"/>
      <c r="C102" s="363"/>
      <c r="D102" s="72" t="s">
        <v>1623</v>
      </c>
      <c r="E102" s="71" t="str">
        <f t="shared" si="2"/>
        <v>Productos químicos</v>
      </c>
    </row>
    <row r="103" spans="1:5" ht="12.75" x14ac:dyDescent="0.2">
      <c r="A103" s="71" t="s">
        <v>1812</v>
      </c>
      <c r="B103" s="364"/>
      <c r="C103" s="363"/>
      <c r="D103" s="72" t="s">
        <v>932</v>
      </c>
      <c r="E103" s="71" t="str">
        <f t="shared" si="2"/>
        <v xml:space="preserve">Interruptores eléctricos                                               </v>
      </c>
    </row>
    <row r="104" spans="1:5" ht="12.75" x14ac:dyDescent="0.2">
      <c r="A104" s="71" t="s">
        <v>1813</v>
      </c>
      <c r="B104" s="365"/>
      <c r="C104" s="363"/>
      <c r="D104" s="72" t="s">
        <v>1626</v>
      </c>
      <c r="E104" s="71" t="str">
        <f t="shared" si="2"/>
        <v xml:space="preserve">Cauchos sintéticos                                                     </v>
      </c>
    </row>
    <row r="105" spans="1:5" ht="12.75" x14ac:dyDescent="0.2">
      <c r="A105" s="71" t="s">
        <v>1814</v>
      </c>
      <c r="B105" s="364"/>
      <c r="C105" s="363"/>
      <c r="D105" s="72" t="s">
        <v>930</v>
      </c>
      <c r="E105" s="71" t="str">
        <f t="shared" si="2"/>
        <v xml:space="preserve">Perfiles de hierro                                                     </v>
      </c>
    </row>
    <row r="106" spans="1:5" x14ac:dyDescent="0.2">
      <c r="A106" s="71" t="s">
        <v>1665</v>
      </c>
      <c r="B106" s="69"/>
      <c r="C106" s="74"/>
      <c r="D106" s="71" t="s">
        <v>927</v>
      </c>
      <c r="E106" s="71" t="str">
        <f t="shared" si="2"/>
        <v>Arena clasificada lavada</v>
      </c>
    </row>
    <row r="107" spans="1:5" x14ac:dyDescent="0.2">
      <c r="A107" s="71"/>
      <c r="B107" s="69"/>
      <c r="C107" s="71"/>
      <c r="D107" s="71"/>
      <c r="E107" s="71" t="str">
        <f t="shared" si="2"/>
        <v/>
      </c>
    </row>
    <row r="108" spans="1:5" x14ac:dyDescent="0.2">
      <c r="A108" s="71"/>
      <c r="B108" s="69"/>
      <c r="C108" s="74"/>
      <c r="D108" s="71"/>
      <c r="E108" s="71" t="str">
        <f t="shared" si="2"/>
        <v/>
      </c>
    </row>
    <row r="109" spans="1:5" x14ac:dyDescent="0.2">
      <c r="A109" s="71"/>
      <c r="B109" s="69"/>
      <c r="C109" s="74"/>
      <c r="D109" s="71"/>
      <c r="E109" s="71" t="str">
        <f t="shared" si="2"/>
        <v/>
      </c>
    </row>
    <row r="110" spans="1:5" x14ac:dyDescent="0.2">
      <c r="A110" s="71"/>
      <c r="B110" s="69"/>
      <c r="C110" s="71"/>
      <c r="D110" s="71"/>
      <c r="E110" s="71" t="str">
        <f t="shared" si="2"/>
        <v/>
      </c>
    </row>
    <row r="111" spans="1:5" x14ac:dyDescent="0.2">
      <c r="A111" s="71"/>
      <c r="B111" s="69"/>
      <c r="C111" s="71"/>
      <c r="D111" s="71"/>
      <c r="E111" s="71" t="str">
        <f t="shared" si="2"/>
        <v/>
      </c>
    </row>
    <row r="112" spans="1:5" x14ac:dyDescent="0.2">
      <c r="A112" s="71"/>
      <c r="B112" s="69"/>
      <c r="C112" s="71"/>
      <c r="D112" s="71"/>
      <c r="E112" s="71" t="str">
        <f t="shared" si="2"/>
        <v/>
      </c>
    </row>
    <row r="113" spans="1:5" x14ac:dyDescent="0.2">
      <c r="A113" s="71"/>
      <c r="B113" s="69"/>
      <c r="C113" s="71"/>
      <c r="D113" s="71"/>
      <c r="E113" s="71" t="str">
        <f t="shared" si="2"/>
        <v/>
      </c>
    </row>
    <row r="114" spans="1:5" x14ac:dyDescent="0.2">
      <c r="A114" s="71"/>
      <c r="B114" s="69"/>
      <c r="C114" s="71"/>
      <c r="D114" s="71"/>
      <c r="E114" s="71" t="str">
        <f t="shared" si="2"/>
        <v/>
      </c>
    </row>
    <row r="115" spans="1:5" x14ac:dyDescent="0.2">
      <c r="A115" s="71"/>
      <c r="B115" s="69"/>
      <c r="C115" s="71"/>
      <c r="D115" s="71"/>
      <c r="E115" s="71" t="str">
        <f t="shared" si="2"/>
        <v/>
      </c>
    </row>
    <row r="116" spans="1:5" x14ac:dyDescent="0.2">
      <c r="A116" s="71"/>
      <c r="B116" s="69"/>
      <c r="C116" s="71"/>
      <c r="D116" s="71"/>
      <c r="E116" s="71" t="str">
        <f t="shared" si="2"/>
        <v/>
      </c>
    </row>
    <row r="117" spans="1:5" x14ac:dyDescent="0.2">
      <c r="A117" s="71"/>
      <c r="B117" s="69"/>
      <c r="C117" s="71"/>
      <c r="D117" s="71"/>
      <c r="E117" s="71" t="str">
        <f t="shared" si="2"/>
        <v/>
      </c>
    </row>
    <row r="118" spans="1:5" x14ac:dyDescent="0.2">
      <c r="A118" s="71"/>
      <c r="B118" s="69"/>
      <c r="C118" s="71"/>
      <c r="D118" s="71"/>
      <c r="E118" s="71" t="str">
        <f t="shared" si="2"/>
        <v/>
      </c>
    </row>
    <row r="119" spans="1:5" x14ac:dyDescent="0.2">
      <c r="A119" s="71"/>
      <c r="B119" s="69"/>
      <c r="C119" s="71"/>
      <c r="D119" s="71"/>
      <c r="E119" s="71" t="str">
        <f t="shared" si="2"/>
        <v/>
      </c>
    </row>
    <row r="120" spans="1:5" x14ac:dyDescent="0.2">
      <c r="A120" s="71"/>
      <c r="B120" s="69"/>
      <c r="C120" s="71"/>
      <c r="D120" s="71"/>
      <c r="E120" s="71" t="str">
        <f t="shared" si="2"/>
        <v/>
      </c>
    </row>
    <row r="121" spans="1:5" x14ac:dyDescent="0.2">
      <c r="A121" s="71"/>
      <c r="B121" s="69"/>
      <c r="C121" s="71"/>
      <c r="D121" s="71"/>
      <c r="E121" s="71" t="str">
        <f t="shared" si="2"/>
        <v/>
      </c>
    </row>
    <row r="122" spans="1:5" x14ac:dyDescent="0.2">
      <c r="A122" s="71"/>
      <c r="B122" s="69"/>
      <c r="C122" s="71"/>
      <c r="D122" s="71"/>
      <c r="E122" s="71" t="str">
        <f t="shared" si="2"/>
        <v/>
      </c>
    </row>
    <row r="123" spans="1:5" x14ac:dyDescent="0.2">
      <c r="A123" s="71"/>
      <c r="B123" s="69"/>
      <c r="C123" s="71"/>
      <c r="D123" s="71"/>
      <c r="E123" s="71" t="str">
        <f t="shared" si="2"/>
        <v/>
      </c>
    </row>
    <row r="124" spans="1:5" x14ac:dyDescent="0.2">
      <c r="A124" s="71"/>
      <c r="B124" s="69"/>
      <c r="C124" s="71"/>
      <c r="D124" s="71"/>
      <c r="E124" s="71" t="str">
        <f t="shared" si="2"/>
        <v/>
      </c>
    </row>
    <row r="125" spans="1:5" x14ac:dyDescent="0.2">
      <c r="A125" s="71"/>
      <c r="B125" s="69"/>
      <c r="C125" s="71"/>
      <c r="D125" s="71"/>
      <c r="E125" s="71" t="str">
        <f t="shared" si="2"/>
        <v/>
      </c>
    </row>
    <row r="126" spans="1:5" x14ac:dyDescent="0.2">
      <c r="A126" s="71"/>
      <c r="B126" s="69"/>
      <c r="C126" s="71"/>
      <c r="D126" s="71"/>
      <c r="E126" s="71" t="str">
        <f t="shared" si="2"/>
        <v/>
      </c>
    </row>
    <row r="127" spans="1:5" x14ac:dyDescent="0.2">
      <c r="A127" s="71"/>
      <c r="B127" s="69"/>
      <c r="C127" s="71"/>
      <c r="D127" s="71"/>
      <c r="E127" s="71" t="str">
        <f t="shared" si="2"/>
        <v/>
      </c>
    </row>
    <row r="128" spans="1:5" x14ac:dyDescent="0.2">
      <c r="A128" s="71"/>
      <c r="B128" s="69"/>
      <c r="C128" s="71"/>
      <c r="D128" s="71"/>
      <c r="E128" s="71" t="str">
        <f t="shared" si="2"/>
        <v/>
      </c>
    </row>
    <row r="129" spans="1:5" x14ac:dyDescent="0.2">
      <c r="A129" s="71"/>
      <c r="B129" s="69"/>
      <c r="C129" s="71"/>
      <c r="D129" s="71"/>
      <c r="E129" s="71" t="str">
        <f t="shared" si="2"/>
        <v/>
      </c>
    </row>
    <row r="130" spans="1:5" x14ac:dyDescent="0.2">
      <c r="A130" s="71"/>
      <c r="B130" s="69"/>
      <c r="C130" s="71"/>
      <c r="D130" s="71"/>
      <c r="E130" s="71" t="str">
        <f t="shared" si="2"/>
        <v/>
      </c>
    </row>
    <row r="131" spans="1:5" x14ac:dyDescent="0.2">
      <c r="A131" s="71"/>
      <c r="B131" s="69"/>
      <c r="C131" s="71"/>
      <c r="D131" s="71"/>
      <c r="E131" s="71" t="str">
        <f t="shared" si="2"/>
        <v/>
      </c>
    </row>
    <row r="132" spans="1:5" x14ac:dyDescent="0.2">
      <c r="A132" s="71"/>
      <c r="B132" s="69"/>
      <c r="C132" s="71"/>
      <c r="D132" s="71"/>
      <c r="E132" s="71" t="str">
        <f t="shared" si="2"/>
        <v/>
      </c>
    </row>
    <row r="133" spans="1:5" x14ac:dyDescent="0.2">
      <c r="A133" s="71"/>
      <c r="B133" s="69"/>
      <c r="C133" s="71"/>
      <c r="D133" s="71"/>
      <c r="E133" s="71" t="str">
        <f t="shared" ref="E133:E196" si="3">IFERROR(VLOOKUP(D133,T_Indices,5,FALSE),"")</f>
        <v/>
      </c>
    </row>
    <row r="134" spans="1:5" x14ac:dyDescent="0.2">
      <c r="A134" s="71"/>
      <c r="B134" s="69"/>
      <c r="C134" s="71"/>
      <c r="D134" s="71"/>
      <c r="E134" s="71" t="str">
        <f t="shared" si="3"/>
        <v/>
      </c>
    </row>
    <row r="135" spans="1:5" x14ac:dyDescent="0.2">
      <c r="A135" s="71"/>
      <c r="B135" s="69"/>
      <c r="C135" s="71"/>
      <c r="D135" s="71"/>
      <c r="E135" s="71" t="str">
        <f t="shared" si="3"/>
        <v/>
      </c>
    </row>
    <row r="136" spans="1:5" x14ac:dyDescent="0.2">
      <c r="A136" s="71"/>
      <c r="B136" s="69"/>
      <c r="C136" s="71"/>
      <c r="D136" s="71"/>
      <c r="E136" s="71" t="str">
        <f t="shared" si="3"/>
        <v/>
      </c>
    </row>
    <row r="137" spans="1:5" x14ac:dyDescent="0.2">
      <c r="A137" s="71"/>
      <c r="B137" s="69"/>
      <c r="C137" s="71"/>
      <c r="D137" s="71"/>
      <c r="E137" s="71" t="str">
        <f t="shared" si="3"/>
        <v/>
      </c>
    </row>
    <row r="138" spans="1:5" x14ac:dyDescent="0.2">
      <c r="A138" s="71"/>
      <c r="B138" s="69"/>
      <c r="C138" s="71"/>
      <c r="D138" s="71"/>
      <c r="E138" s="71" t="str">
        <f t="shared" si="3"/>
        <v/>
      </c>
    </row>
    <row r="139" spans="1:5" x14ac:dyDescent="0.2">
      <c r="A139" s="71"/>
      <c r="B139" s="69"/>
      <c r="C139" s="71"/>
      <c r="D139" s="71"/>
      <c r="E139" s="71" t="str">
        <f t="shared" si="3"/>
        <v/>
      </c>
    </row>
    <row r="140" spans="1:5" x14ac:dyDescent="0.2">
      <c r="A140" s="71"/>
      <c r="B140" s="69"/>
      <c r="C140" s="71"/>
      <c r="D140" s="71"/>
      <c r="E140" s="71" t="str">
        <f t="shared" si="3"/>
        <v/>
      </c>
    </row>
    <row r="141" spans="1:5" x14ac:dyDescent="0.2">
      <c r="A141" s="71"/>
      <c r="B141" s="69"/>
      <c r="C141" s="71"/>
      <c r="D141" s="71"/>
      <c r="E141" s="71" t="str">
        <f t="shared" si="3"/>
        <v/>
      </c>
    </row>
    <row r="142" spans="1:5" x14ac:dyDescent="0.2">
      <c r="A142" s="71"/>
      <c r="B142" s="69"/>
      <c r="C142" s="71"/>
      <c r="D142" s="71"/>
      <c r="E142" s="71" t="str">
        <f t="shared" si="3"/>
        <v/>
      </c>
    </row>
    <row r="143" spans="1:5" x14ac:dyDescent="0.2">
      <c r="A143" s="71"/>
      <c r="B143" s="69"/>
      <c r="C143" s="71"/>
      <c r="D143" s="71"/>
      <c r="E143" s="71" t="str">
        <f t="shared" si="3"/>
        <v/>
      </c>
    </row>
    <row r="144" spans="1:5" x14ac:dyDescent="0.2">
      <c r="A144" s="71"/>
      <c r="B144" s="69"/>
      <c r="C144" s="71"/>
      <c r="D144" s="71"/>
      <c r="E144" s="71" t="str">
        <f t="shared" si="3"/>
        <v/>
      </c>
    </row>
    <row r="145" spans="1:5" x14ac:dyDescent="0.2">
      <c r="A145" s="71"/>
      <c r="B145" s="69"/>
      <c r="C145" s="71"/>
      <c r="D145" s="71"/>
      <c r="E145" s="71" t="str">
        <f t="shared" si="3"/>
        <v/>
      </c>
    </row>
    <row r="146" spans="1:5" x14ac:dyDescent="0.2">
      <c r="A146" s="71"/>
      <c r="B146" s="69"/>
      <c r="C146" s="71"/>
      <c r="D146" s="71"/>
      <c r="E146" s="71" t="str">
        <f t="shared" si="3"/>
        <v/>
      </c>
    </row>
    <row r="147" spans="1:5" x14ac:dyDescent="0.2">
      <c r="A147" s="71"/>
      <c r="B147" s="69"/>
      <c r="C147" s="71"/>
      <c r="D147" s="71"/>
      <c r="E147" s="71" t="str">
        <f t="shared" si="3"/>
        <v/>
      </c>
    </row>
    <row r="148" spans="1:5" x14ac:dyDescent="0.2">
      <c r="A148" s="71"/>
      <c r="B148" s="69"/>
      <c r="C148" s="71"/>
      <c r="D148" s="71"/>
      <c r="E148" s="71" t="str">
        <f t="shared" si="3"/>
        <v/>
      </c>
    </row>
    <row r="149" spans="1:5" x14ac:dyDescent="0.2">
      <c r="A149" s="71"/>
      <c r="B149" s="69"/>
      <c r="C149" s="71"/>
      <c r="D149" s="71"/>
      <c r="E149" s="71" t="str">
        <f t="shared" si="3"/>
        <v/>
      </c>
    </row>
    <row r="150" spans="1:5" x14ac:dyDescent="0.2">
      <c r="A150" s="71"/>
      <c r="B150" s="69"/>
      <c r="C150" s="71"/>
      <c r="D150" s="71"/>
      <c r="E150" s="71" t="str">
        <f t="shared" si="3"/>
        <v/>
      </c>
    </row>
    <row r="151" spans="1:5" x14ac:dyDescent="0.2">
      <c r="A151" s="71"/>
      <c r="B151" s="69"/>
      <c r="C151" s="71"/>
      <c r="D151" s="71"/>
      <c r="E151" s="71" t="str">
        <f t="shared" si="3"/>
        <v/>
      </c>
    </row>
    <row r="152" spans="1:5" x14ac:dyDescent="0.2">
      <c r="A152" s="71"/>
      <c r="B152" s="69"/>
      <c r="C152" s="71"/>
      <c r="D152" s="71"/>
      <c r="E152" s="71" t="str">
        <f t="shared" si="3"/>
        <v/>
      </c>
    </row>
    <row r="153" spans="1:5" x14ac:dyDescent="0.2">
      <c r="A153" s="71"/>
      <c r="B153" s="69"/>
      <c r="C153" s="71"/>
      <c r="D153" s="71"/>
      <c r="E153" s="71" t="str">
        <f t="shared" si="3"/>
        <v/>
      </c>
    </row>
    <row r="154" spans="1:5" x14ac:dyDescent="0.2">
      <c r="A154" s="71"/>
      <c r="B154" s="69"/>
      <c r="C154" s="71"/>
      <c r="D154" s="71"/>
      <c r="E154" s="71" t="str">
        <f t="shared" si="3"/>
        <v/>
      </c>
    </row>
    <row r="155" spans="1:5" x14ac:dyDescent="0.2">
      <c r="A155" s="71"/>
      <c r="B155" s="69"/>
      <c r="C155" s="71"/>
      <c r="D155" s="71"/>
      <c r="E155" s="71" t="str">
        <f t="shared" si="3"/>
        <v/>
      </c>
    </row>
    <row r="156" spans="1:5" x14ac:dyDescent="0.2">
      <c r="A156" s="71"/>
      <c r="B156" s="69"/>
      <c r="C156" s="71"/>
      <c r="D156" s="71"/>
      <c r="E156" s="71" t="str">
        <f t="shared" si="3"/>
        <v/>
      </c>
    </row>
    <row r="157" spans="1:5" x14ac:dyDescent="0.2">
      <c r="A157" s="71"/>
      <c r="B157" s="69"/>
      <c r="C157" s="71"/>
      <c r="D157" s="71"/>
      <c r="E157" s="71" t="str">
        <f t="shared" si="3"/>
        <v/>
      </c>
    </row>
    <row r="158" spans="1:5" x14ac:dyDescent="0.2">
      <c r="A158" s="71"/>
      <c r="B158" s="69"/>
      <c r="C158" s="71"/>
      <c r="D158" s="71"/>
      <c r="E158" s="71" t="str">
        <f t="shared" si="3"/>
        <v/>
      </c>
    </row>
    <row r="159" spans="1:5" x14ac:dyDescent="0.2">
      <c r="A159" s="71"/>
      <c r="B159" s="69"/>
      <c r="C159" s="71"/>
      <c r="D159" s="71"/>
      <c r="E159" s="71" t="str">
        <f t="shared" si="3"/>
        <v/>
      </c>
    </row>
    <row r="160" spans="1:5" x14ac:dyDescent="0.2">
      <c r="A160" s="71"/>
      <c r="B160" s="69"/>
      <c r="C160" s="71"/>
      <c r="D160" s="71"/>
      <c r="E160" s="71" t="str">
        <f t="shared" si="3"/>
        <v/>
      </c>
    </row>
    <row r="161" spans="1:5" x14ac:dyDescent="0.2">
      <c r="A161" s="71"/>
      <c r="B161" s="69"/>
      <c r="C161" s="71"/>
      <c r="D161" s="71"/>
      <c r="E161" s="71" t="str">
        <f t="shared" si="3"/>
        <v/>
      </c>
    </row>
    <row r="162" spans="1:5" x14ac:dyDescent="0.2">
      <c r="A162" s="71"/>
      <c r="B162" s="69"/>
      <c r="C162" s="71"/>
      <c r="D162" s="71"/>
      <c r="E162" s="71" t="str">
        <f t="shared" si="3"/>
        <v/>
      </c>
    </row>
    <row r="163" spans="1:5" x14ac:dyDescent="0.2">
      <c r="A163" s="71"/>
      <c r="B163" s="69"/>
      <c r="C163" s="71"/>
      <c r="D163" s="71"/>
      <c r="E163" s="71" t="str">
        <f t="shared" si="3"/>
        <v/>
      </c>
    </row>
    <row r="164" spans="1:5" x14ac:dyDescent="0.2">
      <c r="A164" s="71"/>
      <c r="B164" s="69"/>
      <c r="C164" s="71"/>
      <c r="D164" s="71"/>
      <c r="E164" s="71" t="str">
        <f t="shared" si="3"/>
        <v/>
      </c>
    </row>
    <row r="165" spans="1:5" x14ac:dyDescent="0.2">
      <c r="A165" s="71"/>
      <c r="B165" s="69"/>
      <c r="C165" s="71"/>
      <c r="D165" s="71"/>
      <c r="E165" s="71" t="str">
        <f t="shared" si="3"/>
        <v/>
      </c>
    </row>
    <row r="166" spans="1:5" x14ac:dyDescent="0.2">
      <c r="A166" s="71"/>
      <c r="B166" s="69"/>
      <c r="C166" s="71"/>
      <c r="D166" s="71"/>
      <c r="E166" s="71" t="str">
        <f t="shared" si="3"/>
        <v/>
      </c>
    </row>
    <row r="167" spans="1:5" x14ac:dyDescent="0.2">
      <c r="A167" s="71"/>
      <c r="B167" s="69"/>
      <c r="C167" s="71"/>
      <c r="D167" s="71"/>
      <c r="E167" s="71" t="str">
        <f t="shared" si="3"/>
        <v/>
      </c>
    </row>
    <row r="168" spans="1:5" x14ac:dyDescent="0.2">
      <c r="A168" s="71"/>
      <c r="B168" s="69"/>
      <c r="C168" s="71"/>
      <c r="D168" s="71"/>
      <c r="E168" s="71" t="str">
        <f t="shared" si="3"/>
        <v/>
      </c>
    </row>
    <row r="169" spans="1:5" x14ac:dyDescent="0.2">
      <c r="A169" s="71"/>
      <c r="B169" s="69"/>
      <c r="C169" s="71"/>
      <c r="D169" s="71"/>
      <c r="E169" s="71" t="str">
        <f t="shared" si="3"/>
        <v/>
      </c>
    </row>
    <row r="170" spans="1:5" x14ac:dyDescent="0.2">
      <c r="A170" s="71"/>
      <c r="B170" s="69"/>
      <c r="C170" s="71"/>
      <c r="D170" s="71"/>
      <c r="E170" s="71" t="str">
        <f t="shared" si="3"/>
        <v/>
      </c>
    </row>
    <row r="171" spans="1:5" x14ac:dyDescent="0.2">
      <c r="A171" s="71"/>
      <c r="B171" s="69"/>
      <c r="C171" s="71"/>
      <c r="D171" s="71"/>
      <c r="E171" s="71" t="str">
        <f t="shared" si="3"/>
        <v/>
      </c>
    </row>
    <row r="172" spans="1:5" x14ac:dyDescent="0.2">
      <c r="A172" s="71"/>
      <c r="B172" s="69"/>
      <c r="C172" s="71"/>
      <c r="D172" s="71"/>
      <c r="E172" s="71" t="str">
        <f t="shared" si="3"/>
        <v/>
      </c>
    </row>
    <row r="173" spans="1:5" x14ac:dyDescent="0.2">
      <c r="A173" s="71"/>
      <c r="B173" s="69"/>
      <c r="C173" s="71"/>
      <c r="D173" s="71"/>
      <c r="E173" s="71" t="str">
        <f t="shared" si="3"/>
        <v/>
      </c>
    </row>
    <row r="174" spans="1:5" x14ac:dyDescent="0.2">
      <c r="A174" s="71"/>
      <c r="B174" s="69"/>
      <c r="C174" s="71"/>
      <c r="D174" s="71"/>
      <c r="E174" s="71" t="str">
        <f t="shared" si="3"/>
        <v/>
      </c>
    </row>
    <row r="175" spans="1:5" x14ac:dyDescent="0.2">
      <c r="A175" s="71"/>
      <c r="B175" s="69"/>
      <c r="C175" s="71"/>
      <c r="D175" s="71"/>
      <c r="E175" s="71" t="str">
        <f t="shared" si="3"/>
        <v/>
      </c>
    </row>
    <row r="176" spans="1:5" x14ac:dyDescent="0.2">
      <c r="A176" s="71"/>
      <c r="B176" s="69"/>
      <c r="C176" s="71"/>
      <c r="D176" s="71"/>
      <c r="E176" s="71" t="str">
        <f t="shared" si="3"/>
        <v/>
      </c>
    </row>
    <row r="177" spans="1:5" x14ac:dyDescent="0.2">
      <c r="A177" s="71"/>
      <c r="B177" s="69"/>
      <c r="C177" s="71"/>
      <c r="D177" s="71"/>
      <c r="E177" s="71" t="str">
        <f t="shared" si="3"/>
        <v/>
      </c>
    </row>
    <row r="178" spans="1:5" x14ac:dyDescent="0.2">
      <c r="A178" s="71"/>
      <c r="B178" s="69"/>
      <c r="C178" s="71"/>
      <c r="D178" s="71"/>
      <c r="E178" s="71" t="str">
        <f t="shared" si="3"/>
        <v/>
      </c>
    </row>
    <row r="179" spans="1:5" x14ac:dyDescent="0.2">
      <c r="A179" s="71"/>
      <c r="B179" s="69"/>
      <c r="C179" s="71"/>
      <c r="D179" s="71"/>
      <c r="E179" s="71" t="str">
        <f t="shared" si="3"/>
        <v/>
      </c>
    </row>
    <row r="180" spans="1:5" x14ac:dyDescent="0.2">
      <c r="A180" s="71"/>
      <c r="B180" s="69"/>
      <c r="C180" s="71"/>
      <c r="D180" s="71"/>
      <c r="E180" s="71" t="str">
        <f t="shared" si="3"/>
        <v/>
      </c>
    </row>
    <row r="181" spans="1:5" x14ac:dyDescent="0.2">
      <c r="A181" s="71"/>
      <c r="B181" s="69"/>
      <c r="C181" s="71"/>
      <c r="D181" s="71"/>
      <c r="E181" s="71" t="str">
        <f t="shared" si="3"/>
        <v/>
      </c>
    </row>
    <row r="182" spans="1:5" x14ac:dyDescent="0.2">
      <c r="A182" s="71"/>
      <c r="B182" s="69"/>
      <c r="C182" s="71"/>
      <c r="D182" s="71"/>
      <c r="E182" s="71" t="str">
        <f t="shared" si="3"/>
        <v/>
      </c>
    </row>
    <row r="183" spans="1:5" x14ac:dyDescent="0.2">
      <c r="A183" s="71"/>
      <c r="B183" s="69"/>
      <c r="C183" s="71"/>
      <c r="D183" s="71"/>
      <c r="E183" s="71" t="str">
        <f t="shared" si="3"/>
        <v/>
      </c>
    </row>
    <row r="184" spans="1:5" x14ac:dyDescent="0.2">
      <c r="A184" s="71"/>
      <c r="B184" s="69"/>
      <c r="C184" s="71"/>
      <c r="D184" s="71"/>
      <c r="E184" s="71" t="str">
        <f t="shared" si="3"/>
        <v/>
      </c>
    </row>
    <row r="185" spans="1:5" x14ac:dyDescent="0.2">
      <c r="A185" s="71"/>
      <c r="B185" s="69"/>
      <c r="C185" s="71"/>
      <c r="D185" s="71"/>
      <c r="E185" s="71" t="str">
        <f t="shared" si="3"/>
        <v/>
      </c>
    </row>
    <row r="186" spans="1:5" x14ac:dyDescent="0.2">
      <c r="A186" s="71"/>
      <c r="B186" s="69"/>
      <c r="C186" s="71"/>
      <c r="D186" s="71"/>
      <c r="E186" s="71" t="str">
        <f t="shared" si="3"/>
        <v/>
      </c>
    </row>
    <row r="187" spans="1:5" x14ac:dyDescent="0.2">
      <c r="A187" s="71"/>
      <c r="B187" s="69"/>
      <c r="C187" s="71"/>
      <c r="D187" s="71"/>
      <c r="E187" s="71" t="str">
        <f t="shared" si="3"/>
        <v/>
      </c>
    </row>
    <row r="188" spans="1:5" x14ac:dyDescent="0.2">
      <c r="A188" s="71"/>
      <c r="B188" s="69"/>
      <c r="C188" s="71"/>
      <c r="D188" s="71"/>
      <c r="E188" s="71" t="str">
        <f t="shared" si="3"/>
        <v/>
      </c>
    </row>
    <row r="189" spans="1:5" x14ac:dyDescent="0.2">
      <c r="A189" s="71"/>
      <c r="B189" s="69"/>
      <c r="C189" s="71"/>
      <c r="D189" s="71"/>
      <c r="E189" s="71" t="str">
        <f t="shared" si="3"/>
        <v/>
      </c>
    </row>
    <row r="190" spans="1:5" x14ac:dyDescent="0.2">
      <c r="A190" s="71"/>
      <c r="B190" s="69"/>
      <c r="C190" s="71"/>
      <c r="D190" s="71"/>
      <c r="E190" s="71" t="str">
        <f t="shared" si="3"/>
        <v/>
      </c>
    </row>
    <row r="191" spans="1:5" x14ac:dyDescent="0.2">
      <c r="A191" s="71"/>
      <c r="B191" s="69"/>
      <c r="C191" s="71"/>
      <c r="D191" s="71"/>
      <c r="E191" s="71" t="str">
        <f t="shared" si="3"/>
        <v/>
      </c>
    </row>
    <row r="192" spans="1:5" x14ac:dyDescent="0.2">
      <c r="A192" s="71"/>
      <c r="B192" s="69"/>
      <c r="C192" s="71"/>
      <c r="D192" s="71"/>
      <c r="E192" s="71" t="str">
        <f t="shared" si="3"/>
        <v/>
      </c>
    </row>
    <row r="193" spans="1:5" x14ac:dyDescent="0.2">
      <c r="A193" s="71"/>
      <c r="B193" s="69"/>
      <c r="C193" s="71"/>
      <c r="D193" s="71"/>
      <c r="E193" s="71" t="str">
        <f t="shared" si="3"/>
        <v/>
      </c>
    </row>
    <row r="194" spans="1:5" x14ac:dyDescent="0.2">
      <c r="A194" s="71"/>
      <c r="B194" s="69"/>
      <c r="C194" s="71"/>
      <c r="D194" s="71"/>
      <c r="E194" s="71" t="str">
        <f t="shared" si="3"/>
        <v/>
      </c>
    </row>
    <row r="195" spans="1:5" x14ac:dyDescent="0.2">
      <c r="A195" s="71"/>
      <c r="B195" s="69"/>
      <c r="C195" s="71"/>
      <c r="D195" s="71"/>
      <c r="E195" s="71" t="str">
        <f t="shared" si="3"/>
        <v/>
      </c>
    </row>
    <row r="196" spans="1:5" x14ac:dyDescent="0.2">
      <c r="A196" s="71"/>
      <c r="B196" s="69"/>
      <c r="C196" s="71"/>
      <c r="D196" s="71"/>
      <c r="E196" s="71" t="str">
        <f t="shared" si="3"/>
        <v/>
      </c>
    </row>
    <row r="197" spans="1:5" x14ac:dyDescent="0.2">
      <c r="A197" s="71"/>
      <c r="B197" s="69"/>
      <c r="C197" s="71"/>
      <c r="D197" s="71"/>
      <c r="E197" s="71" t="str">
        <f t="shared" ref="E197:E260" si="4">IFERROR(VLOOKUP(D197,T_Indices,5,FALSE),"")</f>
        <v/>
      </c>
    </row>
    <row r="198" spans="1:5" x14ac:dyDescent="0.2">
      <c r="A198" s="71"/>
      <c r="B198" s="69"/>
      <c r="C198" s="71"/>
      <c r="D198" s="71"/>
      <c r="E198" s="71" t="str">
        <f t="shared" si="4"/>
        <v/>
      </c>
    </row>
    <row r="199" spans="1:5" x14ac:dyDescent="0.2">
      <c r="A199" s="71"/>
      <c r="B199" s="69"/>
      <c r="C199" s="71"/>
      <c r="D199" s="71"/>
      <c r="E199" s="71" t="str">
        <f t="shared" si="4"/>
        <v/>
      </c>
    </row>
    <row r="200" spans="1:5" x14ac:dyDescent="0.2">
      <c r="A200" s="71"/>
      <c r="B200" s="69"/>
      <c r="C200" s="71"/>
      <c r="D200" s="71"/>
      <c r="E200" s="71" t="str">
        <f t="shared" si="4"/>
        <v/>
      </c>
    </row>
    <row r="201" spans="1:5" x14ac:dyDescent="0.2">
      <c r="A201" s="71"/>
      <c r="B201" s="69"/>
      <c r="C201" s="71"/>
      <c r="D201" s="71"/>
      <c r="E201" s="71" t="str">
        <f t="shared" si="4"/>
        <v/>
      </c>
    </row>
    <row r="202" spans="1:5" x14ac:dyDescent="0.2">
      <c r="A202" s="71"/>
      <c r="B202" s="69"/>
      <c r="C202" s="71"/>
      <c r="D202" s="71"/>
      <c r="E202" s="71" t="str">
        <f t="shared" si="4"/>
        <v/>
      </c>
    </row>
    <row r="203" spans="1:5" x14ac:dyDescent="0.2">
      <c r="A203" s="71"/>
      <c r="B203" s="69"/>
      <c r="C203" s="71"/>
      <c r="D203" s="71"/>
      <c r="E203" s="71" t="str">
        <f t="shared" si="4"/>
        <v/>
      </c>
    </row>
    <row r="204" spans="1:5" x14ac:dyDescent="0.2">
      <c r="A204" s="71"/>
      <c r="B204" s="69"/>
      <c r="C204" s="71"/>
      <c r="D204" s="71"/>
      <c r="E204" s="71" t="str">
        <f t="shared" si="4"/>
        <v/>
      </c>
    </row>
    <row r="205" spans="1:5" x14ac:dyDescent="0.2">
      <c r="A205" s="71"/>
      <c r="B205" s="69"/>
      <c r="C205" s="71"/>
      <c r="D205" s="71"/>
      <c r="E205" s="71" t="str">
        <f t="shared" si="4"/>
        <v/>
      </c>
    </row>
    <row r="206" spans="1:5" x14ac:dyDescent="0.2">
      <c r="A206" s="71"/>
      <c r="B206" s="69"/>
      <c r="C206" s="71"/>
      <c r="D206" s="71"/>
      <c r="E206" s="71" t="str">
        <f t="shared" si="4"/>
        <v/>
      </c>
    </row>
    <row r="207" spans="1:5" x14ac:dyDescent="0.2">
      <c r="A207" s="71"/>
      <c r="B207" s="69"/>
      <c r="C207" s="71"/>
      <c r="D207" s="71"/>
      <c r="E207" s="71" t="str">
        <f t="shared" si="4"/>
        <v/>
      </c>
    </row>
    <row r="208" spans="1:5" x14ac:dyDescent="0.2">
      <c r="A208" s="71"/>
      <c r="B208" s="69"/>
      <c r="C208" s="71"/>
      <c r="D208" s="71"/>
      <c r="E208" s="71" t="str">
        <f t="shared" si="4"/>
        <v/>
      </c>
    </row>
    <row r="209" spans="1:5" x14ac:dyDescent="0.2">
      <c r="A209" s="71"/>
      <c r="B209" s="69"/>
      <c r="C209" s="71"/>
      <c r="D209" s="71"/>
      <c r="E209" s="71" t="str">
        <f t="shared" si="4"/>
        <v/>
      </c>
    </row>
    <row r="210" spans="1:5" x14ac:dyDescent="0.2">
      <c r="A210" s="71"/>
      <c r="B210" s="69"/>
      <c r="C210" s="71"/>
      <c r="D210" s="71"/>
      <c r="E210" s="71" t="str">
        <f t="shared" si="4"/>
        <v/>
      </c>
    </row>
    <row r="211" spans="1:5" x14ac:dyDescent="0.2">
      <c r="A211" s="71"/>
      <c r="B211" s="69"/>
      <c r="C211" s="71"/>
      <c r="D211" s="71"/>
      <c r="E211" s="71" t="str">
        <f t="shared" si="4"/>
        <v/>
      </c>
    </row>
    <row r="212" spans="1:5" x14ac:dyDescent="0.2">
      <c r="A212" s="71"/>
      <c r="B212" s="69"/>
      <c r="C212" s="71"/>
      <c r="D212" s="71"/>
      <c r="E212" s="71" t="str">
        <f t="shared" si="4"/>
        <v/>
      </c>
    </row>
    <row r="213" spans="1:5" x14ac:dyDescent="0.2">
      <c r="A213" s="71"/>
      <c r="B213" s="69"/>
      <c r="C213" s="71"/>
      <c r="D213" s="71"/>
      <c r="E213" s="71" t="str">
        <f t="shared" si="4"/>
        <v/>
      </c>
    </row>
    <row r="214" spans="1:5" x14ac:dyDescent="0.2">
      <c r="A214" s="71"/>
      <c r="B214" s="69"/>
      <c r="C214" s="71"/>
      <c r="D214" s="71"/>
      <c r="E214" s="71" t="str">
        <f t="shared" si="4"/>
        <v/>
      </c>
    </row>
    <row r="215" spans="1:5" x14ac:dyDescent="0.2">
      <c r="A215" s="71"/>
      <c r="B215" s="69"/>
      <c r="C215" s="71"/>
      <c r="D215" s="71"/>
      <c r="E215" s="71" t="str">
        <f t="shared" si="4"/>
        <v/>
      </c>
    </row>
    <row r="216" spans="1:5" x14ac:dyDescent="0.2">
      <c r="A216" s="71"/>
      <c r="B216" s="69"/>
      <c r="C216" s="71"/>
      <c r="D216" s="71"/>
      <c r="E216" s="71" t="str">
        <f t="shared" si="4"/>
        <v/>
      </c>
    </row>
    <row r="217" spans="1:5" x14ac:dyDescent="0.2">
      <c r="A217" s="71"/>
      <c r="B217" s="69"/>
      <c r="C217" s="71"/>
      <c r="D217" s="71"/>
      <c r="E217" s="71" t="str">
        <f t="shared" si="4"/>
        <v/>
      </c>
    </row>
    <row r="218" spans="1:5" x14ac:dyDescent="0.2">
      <c r="A218" s="71"/>
      <c r="B218" s="69"/>
      <c r="C218" s="71"/>
      <c r="D218" s="71"/>
      <c r="E218" s="71" t="str">
        <f t="shared" si="4"/>
        <v/>
      </c>
    </row>
    <row r="219" spans="1:5" x14ac:dyDescent="0.2">
      <c r="A219" s="71"/>
      <c r="B219" s="69"/>
      <c r="C219" s="71"/>
      <c r="D219" s="71"/>
      <c r="E219" s="71" t="str">
        <f t="shared" si="4"/>
        <v/>
      </c>
    </row>
    <row r="220" spans="1:5" x14ac:dyDescent="0.2">
      <c r="A220" s="71"/>
      <c r="B220" s="69"/>
      <c r="C220" s="71"/>
      <c r="D220" s="71"/>
      <c r="E220" s="71" t="str">
        <f t="shared" si="4"/>
        <v/>
      </c>
    </row>
    <row r="221" spans="1:5" x14ac:dyDescent="0.2">
      <c r="A221" s="71"/>
      <c r="B221" s="69"/>
      <c r="C221" s="71"/>
      <c r="D221" s="71"/>
      <c r="E221" s="71" t="str">
        <f t="shared" si="4"/>
        <v/>
      </c>
    </row>
    <row r="222" spans="1:5" x14ac:dyDescent="0.2">
      <c r="A222" s="71"/>
      <c r="B222" s="69"/>
      <c r="C222" s="71"/>
      <c r="D222" s="71"/>
      <c r="E222" s="71" t="str">
        <f t="shared" si="4"/>
        <v/>
      </c>
    </row>
    <row r="223" spans="1:5" x14ac:dyDescent="0.2">
      <c r="A223" s="71"/>
      <c r="B223" s="69"/>
      <c r="C223" s="71"/>
      <c r="D223" s="71"/>
      <c r="E223" s="71" t="str">
        <f t="shared" si="4"/>
        <v/>
      </c>
    </row>
    <row r="224" spans="1:5" x14ac:dyDescent="0.2">
      <c r="A224" s="71"/>
      <c r="B224" s="69"/>
      <c r="C224" s="71"/>
      <c r="D224" s="71"/>
      <c r="E224" s="71" t="str">
        <f t="shared" si="4"/>
        <v/>
      </c>
    </row>
    <row r="225" spans="1:5" x14ac:dyDescent="0.2">
      <c r="A225" s="71"/>
      <c r="B225" s="69"/>
      <c r="C225" s="71"/>
      <c r="D225" s="71"/>
      <c r="E225" s="71" t="str">
        <f t="shared" si="4"/>
        <v/>
      </c>
    </row>
    <row r="226" spans="1:5" x14ac:dyDescent="0.2">
      <c r="A226" s="71"/>
      <c r="B226" s="69"/>
      <c r="C226" s="71"/>
      <c r="D226" s="71"/>
      <c r="E226" s="71" t="str">
        <f t="shared" si="4"/>
        <v/>
      </c>
    </row>
    <row r="227" spans="1:5" x14ac:dyDescent="0.2">
      <c r="A227" s="71"/>
      <c r="B227" s="69"/>
      <c r="C227" s="71"/>
      <c r="D227" s="71"/>
      <c r="E227" s="71" t="str">
        <f t="shared" si="4"/>
        <v/>
      </c>
    </row>
    <row r="228" spans="1:5" x14ac:dyDescent="0.2">
      <c r="A228" s="71"/>
      <c r="B228" s="69"/>
      <c r="C228" s="71"/>
      <c r="D228" s="71"/>
      <c r="E228" s="71" t="str">
        <f t="shared" si="4"/>
        <v/>
      </c>
    </row>
    <row r="229" spans="1:5" x14ac:dyDescent="0.2">
      <c r="A229" s="71"/>
      <c r="B229" s="69"/>
      <c r="C229" s="71"/>
      <c r="D229" s="71"/>
      <c r="E229" s="71" t="str">
        <f t="shared" si="4"/>
        <v/>
      </c>
    </row>
    <row r="230" spans="1:5" x14ac:dyDescent="0.2">
      <c r="A230" s="71"/>
      <c r="B230" s="69"/>
      <c r="C230" s="71"/>
      <c r="D230" s="71"/>
      <c r="E230" s="71" t="str">
        <f t="shared" si="4"/>
        <v/>
      </c>
    </row>
    <row r="231" spans="1:5" x14ac:dyDescent="0.2">
      <c r="A231" s="71"/>
      <c r="B231" s="69"/>
      <c r="C231" s="71"/>
      <c r="D231" s="71"/>
      <c r="E231" s="71" t="str">
        <f t="shared" si="4"/>
        <v/>
      </c>
    </row>
    <row r="232" spans="1:5" x14ac:dyDescent="0.2">
      <c r="A232" s="71"/>
      <c r="B232" s="69"/>
      <c r="C232" s="71"/>
      <c r="D232" s="71"/>
      <c r="E232" s="71" t="str">
        <f t="shared" si="4"/>
        <v/>
      </c>
    </row>
    <row r="233" spans="1:5" x14ac:dyDescent="0.2">
      <c r="A233" s="71"/>
      <c r="B233" s="69"/>
      <c r="C233" s="71"/>
      <c r="D233" s="71"/>
      <c r="E233" s="71" t="str">
        <f t="shared" si="4"/>
        <v/>
      </c>
    </row>
    <row r="234" spans="1:5" x14ac:dyDescent="0.2">
      <c r="A234" s="71"/>
      <c r="B234" s="69"/>
      <c r="C234" s="71"/>
      <c r="D234" s="71"/>
      <c r="E234" s="71" t="str">
        <f t="shared" si="4"/>
        <v/>
      </c>
    </row>
    <row r="235" spans="1:5" x14ac:dyDescent="0.2">
      <c r="A235" s="71"/>
      <c r="B235" s="69"/>
      <c r="C235" s="71"/>
      <c r="D235" s="71"/>
      <c r="E235" s="71" t="str">
        <f t="shared" si="4"/>
        <v/>
      </c>
    </row>
    <row r="236" spans="1:5" x14ac:dyDescent="0.2">
      <c r="A236" s="71"/>
      <c r="B236" s="69"/>
      <c r="C236" s="71"/>
      <c r="D236" s="71"/>
      <c r="E236" s="71" t="str">
        <f t="shared" si="4"/>
        <v/>
      </c>
    </row>
    <row r="237" spans="1:5" x14ac:dyDescent="0.2">
      <c r="A237" s="71"/>
      <c r="B237" s="69"/>
      <c r="C237" s="71"/>
      <c r="D237" s="71"/>
      <c r="E237" s="71" t="str">
        <f t="shared" si="4"/>
        <v/>
      </c>
    </row>
    <row r="238" spans="1:5" x14ac:dyDescent="0.2">
      <c r="A238" s="71"/>
      <c r="B238" s="69"/>
      <c r="C238" s="71"/>
      <c r="D238" s="71"/>
      <c r="E238" s="71" t="str">
        <f t="shared" si="4"/>
        <v/>
      </c>
    </row>
    <row r="239" spans="1:5" x14ac:dyDescent="0.2">
      <c r="A239" s="71"/>
      <c r="B239" s="69"/>
      <c r="C239" s="71"/>
      <c r="D239" s="71"/>
      <c r="E239" s="71" t="str">
        <f t="shared" si="4"/>
        <v/>
      </c>
    </row>
    <row r="240" spans="1:5" x14ac:dyDescent="0.2">
      <c r="A240" s="71"/>
      <c r="B240" s="69"/>
      <c r="C240" s="71"/>
      <c r="D240" s="71"/>
      <c r="E240" s="71" t="str">
        <f t="shared" si="4"/>
        <v/>
      </c>
    </row>
    <row r="241" spans="1:5" x14ac:dyDescent="0.2">
      <c r="A241" s="71"/>
      <c r="B241" s="69"/>
      <c r="C241" s="71"/>
      <c r="D241" s="71"/>
      <c r="E241" s="71" t="str">
        <f t="shared" si="4"/>
        <v/>
      </c>
    </row>
    <row r="242" spans="1:5" x14ac:dyDescent="0.2">
      <c r="A242" s="71"/>
      <c r="B242" s="69"/>
      <c r="C242" s="71"/>
      <c r="D242" s="71"/>
      <c r="E242" s="71" t="str">
        <f t="shared" si="4"/>
        <v/>
      </c>
    </row>
    <row r="243" spans="1:5" x14ac:dyDescent="0.2">
      <c r="A243" s="71"/>
      <c r="B243" s="69"/>
      <c r="C243" s="71"/>
      <c r="D243" s="71"/>
      <c r="E243" s="71" t="str">
        <f t="shared" si="4"/>
        <v/>
      </c>
    </row>
    <row r="244" spans="1:5" x14ac:dyDescent="0.2">
      <c r="A244" s="71"/>
      <c r="B244" s="69"/>
      <c r="C244" s="71"/>
      <c r="D244" s="71"/>
      <c r="E244" s="71" t="str">
        <f t="shared" si="4"/>
        <v/>
      </c>
    </row>
    <row r="245" spans="1:5" x14ac:dyDescent="0.2">
      <c r="A245" s="71"/>
      <c r="B245" s="69"/>
      <c r="C245" s="71"/>
      <c r="D245" s="71"/>
      <c r="E245" s="71" t="str">
        <f t="shared" si="4"/>
        <v/>
      </c>
    </row>
    <row r="246" spans="1:5" x14ac:dyDescent="0.2">
      <c r="A246" s="71"/>
      <c r="B246" s="69"/>
      <c r="C246" s="71"/>
      <c r="D246" s="71"/>
      <c r="E246" s="71" t="str">
        <f t="shared" si="4"/>
        <v/>
      </c>
    </row>
    <row r="247" spans="1:5" x14ac:dyDescent="0.2">
      <c r="A247" s="71"/>
      <c r="B247" s="69"/>
      <c r="C247" s="71"/>
      <c r="D247" s="71"/>
      <c r="E247" s="71" t="str">
        <f t="shared" si="4"/>
        <v/>
      </c>
    </row>
    <row r="248" spans="1:5" x14ac:dyDescent="0.2">
      <c r="A248" s="71"/>
      <c r="B248" s="69"/>
      <c r="C248" s="71"/>
      <c r="D248" s="71"/>
      <c r="E248" s="71" t="str">
        <f t="shared" si="4"/>
        <v/>
      </c>
    </row>
    <row r="249" spans="1:5" x14ac:dyDescent="0.2">
      <c r="A249" s="71"/>
      <c r="B249" s="69"/>
      <c r="C249" s="71"/>
      <c r="D249" s="71"/>
      <c r="E249" s="71" t="str">
        <f t="shared" si="4"/>
        <v/>
      </c>
    </row>
    <row r="250" spans="1:5" x14ac:dyDescent="0.2">
      <c r="A250" s="71"/>
      <c r="B250" s="69"/>
      <c r="C250" s="71"/>
      <c r="D250" s="71"/>
      <c r="E250" s="71" t="str">
        <f t="shared" si="4"/>
        <v/>
      </c>
    </row>
    <row r="251" spans="1:5" x14ac:dyDescent="0.2">
      <c r="A251" s="71"/>
      <c r="B251" s="69"/>
      <c r="C251" s="71"/>
      <c r="D251" s="71"/>
      <c r="E251" s="71" t="str">
        <f t="shared" si="4"/>
        <v/>
      </c>
    </row>
    <row r="252" spans="1:5" x14ac:dyDescent="0.2">
      <c r="A252" s="71"/>
      <c r="B252" s="69"/>
      <c r="C252" s="71"/>
      <c r="D252" s="71"/>
      <c r="E252" s="71" t="str">
        <f t="shared" si="4"/>
        <v/>
      </c>
    </row>
    <row r="253" spans="1:5" x14ac:dyDescent="0.2">
      <c r="A253" s="71"/>
      <c r="B253" s="69"/>
      <c r="C253" s="71"/>
      <c r="D253" s="71"/>
      <c r="E253" s="71" t="str">
        <f t="shared" si="4"/>
        <v/>
      </c>
    </row>
    <row r="254" spans="1:5" x14ac:dyDescent="0.2">
      <c r="A254" s="71"/>
      <c r="B254" s="69"/>
      <c r="C254" s="71"/>
      <c r="D254" s="71"/>
      <c r="E254" s="71" t="str">
        <f t="shared" si="4"/>
        <v/>
      </c>
    </row>
    <row r="255" spans="1:5" x14ac:dyDescent="0.2">
      <c r="A255" s="71"/>
      <c r="B255" s="69"/>
      <c r="C255" s="71"/>
      <c r="D255" s="71"/>
      <c r="E255" s="71" t="str">
        <f t="shared" si="4"/>
        <v/>
      </c>
    </row>
    <row r="256" spans="1:5" x14ac:dyDescent="0.2">
      <c r="A256" s="71"/>
      <c r="B256" s="69"/>
      <c r="C256" s="71"/>
      <c r="D256" s="71"/>
      <c r="E256" s="71" t="str">
        <f t="shared" si="4"/>
        <v/>
      </c>
    </row>
    <row r="257" spans="1:5" x14ac:dyDescent="0.2">
      <c r="A257" s="71"/>
      <c r="B257" s="69"/>
      <c r="C257" s="71"/>
      <c r="D257" s="71"/>
      <c r="E257" s="71" t="str">
        <f t="shared" si="4"/>
        <v/>
      </c>
    </row>
    <row r="258" spans="1:5" x14ac:dyDescent="0.2">
      <c r="A258" s="71"/>
      <c r="B258" s="69"/>
      <c r="C258" s="71"/>
      <c r="D258" s="71"/>
      <c r="E258" s="71" t="str">
        <f t="shared" si="4"/>
        <v/>
      </c>
    </row>
    <row r="259" spans="1:5" x14ac:dyDescent="0.2">
      <c r="A259" s="71"/>
      <c r="B259" s="69"/>
      <c r="C259" s="71"/>
      <c r="D259" s="71"/>
      <c r="E259" s="71" t="str">
        <f t="shared" si="4"/>
        <v/>
      </c>
    </row>
    <row r="260" spans="1:5" x14ac:dyDescent="0.2">
      <c r="A260" s="71"/>
      <c r="B260" s="69"/>
      <c r="C260" s="71"/>
      <c r="D260" s="71"/>
      <c r="E260" s="71" t="str">
        <f t="shared" si="4"/>
        <v/>
      </c>
    </row>
    <row r="261" spans="1:5" x14ac:dyDescent="0.2">
      <c r="A261" s="71"/>
      <c r="B261" s="69"/>
      <c r="C261" s="71"/>
      <c r="D261" s="71"/>
      <c r="E261" s="71" t="str">
        <f t="shared" ref="E261:E324" si="5">IFERROR(VLOOKUP(D261,T_Indices,5,FALSE),"")</f>
        <v/>
      </c>
    </row>
    <row r="262" spans="1:5" x14ac:dyDescent="0.2">
      <c r="A262" s="71"/>
      <c r="B262" s="69"/>
      <c r="C262" s="71"/>
      <c r="D262" s="71"/>
      <c r="E262" s="71" t="str">
        <f t="shared" si="5"/>
        <v/>
      </c>
    </row>
    <row r="263" spans="1:5" x14ac:dyDescent="0.2">
      <c r="A263" s="71"/>
      <c r="B263" s="69"/>
      <c r="C263" s="71"/>
      <c r="D263" s="71"/>
      <c r="E263" s="71" t="str">
        <f t="shared" si="5"/>
        <v/>
      </c>
    </row>
    <row r="264" spans="1:5" x14ac:dyDescent="0.2">
      <c r="A264" s="71"/>
      <c r="B264" s="69"/>
      <c r="C264" s="71"/>
      <c r="D264" s="71"/>
      <c r="E264" s="71" t="str">
        <f t="shared" si="5"/>
        <v/>
      </c>
    </row>
    <row r="265" spans="1:5" x14ac:dyDescent="0.2">
      <c r="A265" s="71"/>
      <c r="B265" s="69"/>
      <c r="C265" s="71"/>
      <c r="D265" s="71"/>
      <c r="E265" s="71" t="str">
        <f t="shared" si="5"/>
        <v/>
      </c>
    </row>
    <row r="266" spans="1:5" x14ac:dyDescent="0.2">
      <c r="A266" s="71"/>
      <c r="B266" s="69"/>
      <c r="C266" s="71"/>
      <c r="D266" s="71"/>
      <c r="E266" s="71" t="str">
        <f t="shared" si="5"/>
        <v/>
      </c>
    </row>
    <row r="267" spans="1:5" x14ac:dyDescent="0.2">
      <c r="A267" s="71"/>
      <c r="B267" s="69"/>
      <c r="C267" s="71"/>
      <c r="D267" s="71"/>
      <c r="E267" s="71" t="str">
        <f t="shared" si="5"/>
        <v/>
      </c>
    </row>
    <row r="268" spans="1:5" x14ac:dyDescent="0.2">
      <c r="A268" s="71"/>
      <c r="B268" s="69"/>
      <c r="C268" s="71"/>
      <c r="D268" s="71"/>
      <c r="E268" s="71" t="str">
        <f t="shared" si="5"/>
        <v/>
      </c>
    </row>
    <row r="269" spans="1:5" x14ac:dyDescent="0.2">
      <c r="A269" s="71"/>
      <c r="B269" s="69"/>
      <c r="C269" s="71"/>
      <c r="D269" s="71"/>
      <c r="E269" s="71" t="str">
        <f t="shared" si="5"/>
        <v/>
      </c>
    </row>
    <row r="270" spans="1:5" x14ac:dyDescent="0.2">
      <c r="A270" s="71"/>
      <c r="B270" s="69"/>
      <c r="C270" s="71"/>
      <c r="D270" s="71"/>
      <c r="E270" s="71" t="str">
        <f t="shared" si="5"/>
        <v/>
      </c>
    </row>
    <row r="271" spans="1:5" x14ac:dyDescent="0.2">
      <c r="A271" s="71"/>
      <c r="B271" s="69"/>
      <c r="C271" s="71"/>
      <c r="D271" s="71"/>
      <c r="E271" s="71" t="str">
        <f t="shared" si="5"/>
        <v/>
      </c>
    </row>
    <row r="272" spans="1:5" x14ac:dyDescent="0.2">
      <c r="A272" s="71"/>
      <c r="B272" s="69"/>
      <c r="C272" s="71"/>
      <c r="D272" s="71"/>
      <c r="E272" s="71" t="str">
        <f t="shared" si="5"/>
        <v/>
      </c>
    </row>
    <row r="273" spans="1:5" x14ac:dyDescent="0.2">
      <c r="A273" s="71"/>
      <c r="B273" s="69"/>
      <c r="C273" s="71"/>
      <c r="D273" s="71"/>
      <c r="E273" s="71" t="str">
        <f t="shared" si="5"/>
        <v/>
      </c>
    </row>
    <row r="274" spans="1:5" x14ac:dyDescent="0.2">
      <c r="A274" s="71"/>
      <c r="B274" s="69"/>
      <c r="C274" s="71"/>
      <c r="D274" s="71"/>
      <c r="E274" s="71" t="str">
        <f t="shared" si="5"/>
        <v/>
      </c>
    </row>
    <row r="275" spans="1:5" x14ac:dyDescent="0.2">
      <c r="A275" s="71"/>
      <c r="B275" s="69"/>
      <c r="C275" s="71"/>
      <c r="D275" s="71"/>
      <c r="E275" s="71" t="str">
        <f t="shared" si="5"/>
        <v/>
      </c>
    </row>
    <row r="276" spans="1:5" x14ac:dyDescent="0.2">
      <c r="A276" s="71"/>
      <c r="B276" s="69"/>
      <c r="C276" s="71"/>
      <c r="D276" s="71"/>
      <c r="E276" s="71" t="str">
        <f t="shared" si="5"/>
        <v/>
      </c>
    </row>
    <row r="277" spans="1:5" x14ac:dyDescent="0.2">
      <c r="A277" s="71"/>
      <c r="B277" s="69"/>
      <c r="C277" s="71"/>
      <c r="D277" s="71"/>
      <c r="E277" s="71" t="str">
        <f t="shared" si="5"/>
        <v/>
      </c>
    </row>
    <row r="278" spans="1:5" x14ac:dyDescent="0.2">
      <c r="A278" s="71"/>
      <c r="B278" s="69"/>
      <c r="C278" s="71"/>
      <c r="D278" s="71"/>
      <c r="E278" s="71" t="str">
        <f t="shared" si="5"/>
        <v/>
      </c>
    </row>
    <row r="279" spans="1:5" x14ac:dyDescent="0.2">
      <c r="A279" s="71"/>
      <c r="B279" s="69"/>
      <c r="C279" s="71"/>
      <c r="D279" s="71"/>
      <c r="E279" s="71" t="str">
        <f t="shared" si="5"/>
        <v/>
      </c>
    </row>
    <row r="280" spans="1:5" x14ac:dyDescent="0.2">
      <c r="A280" s="71"/>
      <c r="B280" s="69"/>
      <c r="C280" s="71"/>
      <c r="D280" s="71"/>
      <c r="E280" s="71" t="str">
        <f t="shared" si="5"/>
        <v/>
      </c>
    </row>
    <row r="281" spans="1:5" x14ac:dyDescent="0.2">
      <c r="A281" s="71"/>
      <c r="B281" s="69"/>
      <c r="C281" s="71"/>
      <c r="D281" s="71"/>
      <c r="E281" s="71" t="str">
        <f t="shared" si="5"/>
        <v/>
      </c>
    </row>
    <row r="282" spans="1:5" x14ac:dyDescent="0.2">
      <c r="A282" s="71"/>
      <c r="B282" s="69"/>
      <c r="C282" s="71"/>
      <c r="D282" s="71"/>
      <c r="E282" s="71" t="str">
        <f t="shared" si="5"/>
        <v/>
      </c>
    </row>
    <row r="283" spans="1:5" x14ac:dyDescent="0.2">
      <c r="A283" s="71"/>
      <c r="B283" s="69"/>
      <c r="C283" s="71"/>
      <c r="D283" s="71"/>
      <c r="E283" s="71" t="str">
        <f t="shared" si="5"/>
        <v/>
      </c>
    </row>
    <row r="284" spans="1:5" x14ac:dyDescent="0.2">
      <c r="A284" s="71"/>
      <c r="B284" s="69"/>
      <c r="C284" s="71"/>
      <c r="D284" s="71"/>
      <c r="E284" s="71" t="str">
        <f t="shared" si="5"/>
        <v/>
      </c>
    </row>
    <row r="285" spans="1:5" x14ac:dyDescent="0.2">
      <c r="A285" s="71"/>
      <c r="B285" s="69"/>
      <c r="C285" s="71"/>
      <c r="D285" s="71"/>
      <c r="E285" s="71" t="str">
        <f t="shared" si="5"/>
        <v/>
      </c>
    </row>
    <row r="286" spans="1:5" x14ac:dyDescent="0.2">
      <c r="A286" s="71"/>
      <c r="B286" s="69"/>
      <c r="C286" s="71"/>
      <c r="D286" s="71"/>
      <c r="E286" s="71" t="str">
        <f t="shared" si="5"/>
        <v/>
      </c>
    </row>
    <row r="287" spans="1:5" x14ac:dyDescent="0.2">
      <c r="A287" s="71"/>
      <c r="B287" s="69"/>
      <c r="C287" s="71"/>
      <c r="D287" s="71"/>
      <c r="E287" s="71" t="str">
        <f t="shared" si="5"/>
        <v/>
      </c>
    </row>
    <row r="288" spans="1:5" x14ac:dyDescent="0.2">
      <c r="A288" s="71"/>
      <c r="B288" s="69"/>
      <c r="C288" s="71"/>
      <c r="D288" s="71"/>
      <c r="E288" s="71" t="str">
        <f t="shared" si="5"/>
        <v/>
      </c>
    </row>
    <row r="289" spans="1:5" x14ac:dyDescent="0.2">
      <c r="A289" s="71"/>
      <c r="B289" s="69"/>
      <c r="C289" s="71"/>
      <c r="D289" s="71"/>
      <c r="E289" s="71" t="str">
        <f t="shared" si="5"/>
        <v/>
      </c>
    </row>
    <row r="290" spans="1:5" x14ac:dyDescent="0.2">
      <c r="A290" s="71"/>
      <c r="B290" s="69"/>
      <c r="C290" s="71"/>
      <c r="D290" s="71"/>
      <c r="E290" s="71" t="str">
        <f t="shared" si="5"/>
        <v/>
      </c>
    </row>
    <row r="291" spans="1:5" x14ac:dyDescent="0.2">
      <c r="A291" s="71"/>
      <c r="B291" s="69"/>
      <c r="C291" s="71"/>
      <c r="D291" s="71"/>
      <c r="E291" s="71" t="str">
        <f t="shared" si="5"/>
        <v/>
      </c>
    </row>
    <row r="292" spans="1:5" x14ac:dyDescent="0.2">
      <c r="A292" s="71"/>
      <c r="B292" s="69"/>
      <c r="C292" s="71"/>
      <c r="D292" s="71"/>
      <c r="E292" s="71" t="str">
        <f t="shared" si="5"/>
        <v/>
      </c>
    </row>
    <row r="293" spans="1:5" x14ac:dyDescent="0.2">
      <c r="A293" s="71"/>
      <c r="B293" s="69"/>
      <c r="C293" s="71"/>
      <c r="D293" s="71"/>
      <c r="E293" s="71" t="str">
        <f t="shared" si="5"/>
        <v/>
      </c>
    </row>
    <row r="294" spans="1:5" x14ac:dyDescent="0.2">
      <c r="A294" s="71"/>
      <c r="B294" s="69"/>
      <c r="C294" s="71"/>
      <c r="D294" s="71"/>
      <c r="E294" s="71" t="str">
        <f t="shared" si="5"/>
        <v/>
      </c>
    </row>
    <row r="295" spans="1:5" x14ac:dyDescent="0.2">
      <c r="A295" s="71"/>
      <c r="B295" s="69"/>
      <c r="C295" s="71"/>
      <c r="D295" s="71"/>
      <c r="E295" s="71" t="str">
        <f t="shared" si="5"/>
        <v/>
      </c>
    </row>
    <row r="296" spans="1:5" x14ac:dyDescent="0.2">
      <c r="A296" s="71"/>
      <c r="B296" s="69"/>
      <c r="C296" s="71"/>
      <c r="D296" s="71"/>
      <c r="E296" s="71" t="str">
        <f t="shared" si="5"/>
        <v/>
      </c>
    </row>
    <row r="297" spans="1:5" x14ac:dyDescent="0.2">
      <c r="A297" s="71"/>
      <c r="B297" s="69"/>
      <c r="C297" s="71"/>
      <c r="D297" s="71"/>
      <c r="E297" s="71" t="str">
        <f t="shared" si="5"/>
        <v/>
      </c>
    </row>
    <row r="298" spans="1:5" x14ac:dyDescent="0.2">
      <c r="A298" s="71"/>
      <c r="B298" s="69"/>
      <c r="C298" s="71"/>
      <c r="D298" s="71"/>
      <c r="E298" s="71" t="str">
        <f t="shared" si="5"/>
        <v/>
      </c>
    </row>
    <row r="299" spans="1:5" x14ac:dyDescent="0.2">
      <c r="A299" s="71"/>
      <c r="B299" s="69"/>
      <c r="C299" s="71"/>
      <c r="D299" s="71"/>
      <c r="E299" s="71" t="str">
        <f t="shared" si="5"/>
        <v/>
      </c>
    </row>
    <row r="300" spans="1:5" x14ac:dyDescent="0.2">
      <c r="A300" s="71"/>
      <c r="B300" s="69"/>
      <c r="C300" s="71"/>
      <c r="D300" s="71"/>
      <c r="E300" s="71" t="str">
        <f t="shared" si="5"/>
        <v/>
      </c>
    </row>
    <row r="301" spans="1:5" x14ac:dyDescent="0.2">
      <c r="A301" s="71"/>
      <c r="B301" s="69"/>
      <c r="C301" s="71"/>
      <c r="D301" s="71"/>
      <c r="E301" s="71" t="str">
        <f t="shared" si="5"/>
        <v/>
      </c>
    </row>
    <row r="302" spans="1:5" x14ac:dyDescent="0.2">
      <c r="A302" s="71"/>
      <c r="B302" s="69"/>
      <c r="C302" s="71"/>
      <c r="D302" s="71"/>
      <c r="E302" s="71" t="str">
        <f t="shared" si="5"/>
        <v/>
      </c>
    </row>
    <row r="303" spans="1:5" x14ac:dyDescent="0.2">
      <c r="A303" s="71"/>
      <c r="B303" s="69"/>
      <c r="C303" s="71"/>
      <c r="D303" s="71"/>
      <c r="E303" s="71" t="str">
        <f t="shared" si="5"/>
        <v/>
      </c>
    </row>
    <row r="304" spans="1:5" x14ac:dyDescent="0.2">
      <c r="A304" s="71"/>
      <c r="B304" s="69"/>
      <c r="C304" s="71"/>
      <c r="D304" s="71"/>
      <c r="E304" s="71" t="str">
        <f t="shared" si="5"/>
        <v/>
      </c>
    </row>
    <row r="305" spans="1:5" x14ac:dyDescent="0.2">
      <c r="A305" s="71"/>
      <c r="B305" s="69"/>
      <c r="C305" s="71"/>
      <c r="D305" s="71"/>
      <c r="E305" s="71" t="str">
        <f t="shared" si="5"/>
        <v/>
      </c>
    </row>
    <row r="306" spans="1:5" x14ac:dyDescent="0.2">
      <c r="A306" s="71"/>
      <c r="B306" s="69"/>
      <c r="C306" s="71"/>
      <c r="D306" s="71"/>
      <c r="E306" s="71" t="str">
        <f t="shared" si="5"/>
        <v/>
      </c>
    </row>
    <row r="307" spans="1:5" x14ac:dyDescent="0.2">
      <c r="A307" s="71"/>
      <c r="B307" s="69"/>
      <c r="C307" s="71"/>
      <c r="D307" s="71"/>
      <c r="E307" s="71" t="str">
        <f t="shared" si="5"/>
        <v/>
      </c>
    </row>
    <row r="308" spans="1:5" x14ac:dyDescent="0.2">
      <c r="A308" s="71"/>
      <c r="B308" s="69"/>
      <c r="C308" s="71"/>
      <c r="D308" s="71"/>
      <c r="E308" s="71" t="str">
        <f t="shared" si="5"/>
        <v/>
      </c>
    </row>
    <row r="309" spans="1:5" x14ac:dyDescent="0.2">
      <c r="A309" s="71"/>
      <c r="B309" s="69"/>
      <c r="C309" s="71"/>
      <c r="D309" s="71"/>
      <c r="E309" s="71" t="str">
        <f t="shared" si="5"/>
        <v/>
      </c>
    </row>
    <row r="310" spans="1:5" x14ac:dyDescent="0.2">
      <c r="A310" s="71"/>
      <c r="B310" s="69"/>
      <c r="C310" s="71"/>
      <c r="D310" s="71"/>
      <c r="E310" s="71" t="str">
        <f t="shared" si="5"/>
        <v/>
      </c>
    </row>
    <row r="311" spans="1:5" x14ac:dyDescent="0.2">
      <c r="A311" s="71"/>
      <c r="B311" s="69"/>
      <c r="C311" s="71"/>
      <c r="D311" s="71"/>
      <c r="E311" s="71" t="str">
        <f t="shared" si="5"/>
        <v/>
      </c>
    </row>
    <row r="312" spans="1:5" x14ac:dyDescent="0.2">
      <c r="A312" s="71"/>
      <c r="B312" s="69"/>
      <c r="C312" s="71"/>
      <c r="D312" s="71"/>
      <c r="E312" s="71" t="str">
        <f t="shared" si="5"/>
        <v/>
      </c>
    </row>
    <row r="313" spans="1:5" x14ac:dyDescent="0.2">
      <c r="A313" s="71"/>
      <c r="B313" s="69"/>
      <c r="C313" s="71"/>
      <c r="D313" s="71"/>
      <c r="E313" s="71" t="str">
        <f t="shared" si="5"/>
        <v/>
      </c>
    </row>
    <row r="314" spans="1:5" x14ac:dyDescent="0.2">
      <c r="A314" s="71"/>
      <c r="B314" s="69"/>
      <c r="C314" s="71"/>
      <c r="D314" s="71"/>
      <c r="E314" s="71" t="str">
        <f t="shared" si="5"/>
        <v/>
      </c>
    </row>
    <row r="315" spans="1:5" x14ac:dyDescent="0.2">
      <c r="A315" s="71"/>
      <c r="B315" s="69"/>
      <c r="C315" s="71"/>
      <c r="D315" s="71"/>
      <c r="E315" s="71" t="str">
        <f t="shared" si="5"/>
        <v/>
      </c>
    </row>
    <row r="316" spans="1:5" x14ac:dyDescent="0.2">
      <c r="A316" s="71"/>
      <c r="B316" s="69"/>
      <c r="C316" s="71"/>
      <c r="D316" s="71"/>
      <c r="E316" s="71" t="str">
        <f t="shared" si="5"/>
        <v/>
      </c>
    </row>
    <row r="317" spans="1:5" x14ac:dyDescent="0.2">
      <c r="A317" s="71"/>
      <c r="B317" s="69"/>
      <c r="C317" s="71"/>
      <c r="D317" s="71"/>
      <c r="E317" s="71" t="str">
        <f t="shared" si="5"/>
        <v/>
      </c>
    </row>
    <row r="318" spans="1:5" x14ac:dyDescent="0.2">
      <c r="A318" s="71"/>
      <c r="B318" s="69"/>
      <c r="C318" s="71"/>
      <c r="D318" s="71"/>
      <c r="E318" s="71" t="str">
        <f t="shared" si="5"/>
        <v/>
      </c>
    </row>
    <row r="319" spans="1:5" x14ac:dyDescent="0.2">
      <c r="A319" s="71"/>
      <c r="B319" s="69"/>
      <c r="C319" s="71"/>
      <c r="D319" s="71"/>
      <c r="E319" s="71" t="str">
        <f t="shared" si="5"/>
        <v/>
      </c>
    </row>
    <row r="320" spans="1:5" x14ac:dyDescent="0.2">
      <c r="A320" s="71"/>
      <c r="B320" s="69"/>
      <c r="C320" s="71"/>
      <c r="D320" s="71"/>
      <c r="E320" s="71" t="str">
        <f t="shared" si="5"/>
        <v/>
      </c>
    </row>
    <row r="321" spans="1:5" x14ac:dyDescent="0.2">
      <c r="A321" s="71"/>
      <c r="B321" s="69"/>
      <c r="C321" s="71"/>
      <c r="D321" s="71"/>
      <c r="E321" s="71" t="str">
        <f t="shared" si="5"/>
        <v/>
      </c>
    </row>
    <row r="322" spans="1:5" x14ac:dyDescent="0.2">
      <c r="A322" s="71"/>
      <c r="B322" s="69"/>
      <c r="C322" s="71"/>
      <c r="D322" s="71"/>
      <c r="E322" s="71" t="str">
        <f t="shared" si="5"/>
        <v/>
      </c>
    </row>
    <row r="323" spans="1:5" x14ac:dyDescent="0.2">
      <c r="A323" s="71"/>
      <c r="B323" s="69"/>
      <c r="C323" s="71"/>
      <c r="D323" s="71"/>
      <c r="E323" s="71" t="str">
        <f t="shared" si="5"/>
        <v/>
      </c>
    </row>
    <row r="324" spans="1:5" x14ac:dyDescent="0.2">
      <c r="A324" s="71"/>
      <c r="B324" s="69"/>
      <c r="C324" s="71"/>
      <c r="D324" s="71"/>
      <c r="E324" s="71" t="str">
        <f t="shared" si="5"/>
        <v/>
      </c>
    </row>
    <row r="325" spans="1:5" x14ac:dyDescent="0.2">
      <c r="A325" s="71"/>
      <c r="B325" s="69"/>
      <c r="C325" s="71"/>
      <c r="D325" s="71"/>
      <c r="E325" s="71" t="str">
        <f t="shared" ref="E325:E388" si="6">IFERROR(VLOOKUP(D325,T_Indices,5,FALSE),"")</f>
        <v/>
      </c>
    </row>
    <row r="326" spans="1:5" x14ac:dyDescent="0.2">
      <c r="A326" s="71"/>
      <c r="B326" s="69"/>
      <c r="C326" s="71"/>
      <c r="D326" s="71"/>
      <c r="E326" s="71" t="str">
        <f t="shared" si="6"/>
        <v/>
      </c>
    </row>
    <row r="327" spans="1:5" x14ac:dyDescent="0.2">
      <c r="A327" s="71"/>
      <c r="B327" s="69"/>
      <c r="C327" s="71"/>
      <c r="D327" s="71"/>
      <c r="E327" s="71" t="str">
        <f t="shared" si="6"/>
        <v/>
      </c>
    </row>
    <row r="328" spans="1:5" x14ac:dyDescent="0.2">
      <c r="A328" s="71"/>
      <c r="B328" s="69"/>
      <c r="C328" s="71"/>
      <c r="D328" s="71"/>
      <c r="E328" s="71" t="str">
        <f t="shared" si="6"/>
        <v/>
      </c>
    </row>
    <row r="329" spans="1:5" x14ac:dyDescent="0.2">
      <c r="A329" s="71"/>
      <c r="B329" s="69"/>
      <c r="C329" s="71"/>
      <c r="D329" s="71"/>
      <c r="E329" s="71" t="str">
        <f t="shared" si="6"/>
        <v/>
      </c>
    </row>
    <row r="330" spans="1:5" x14ac:dyDescent="0.2">
      <c r="A330" s="71"/>
      <c r="B330" s="69"/>
      <c r="C330" s="71"/>
      <c r="D330" s="71"/>
      <c r="E330" s="71" t="str">
        <f t="shared" si="6"/>
        <v/>
      </c>
    </row>
    <row r="331" spans="1:5" x14ac:dyDescent="0.2">
      <c r="A331" s="71"/>
      <c r="B331" s="69"/>
      <c r="C331" s="71"/>
      <c r="D331" s="71"/>
      <c r="E331" s="71" t="str">
        <f t="shared" si="6"/>
        <v/>
      </c>
    </row>
    <row r="332" spans="1:5" x14ac:dyDescent="0.2">
      <c r="A332" s="71"/>
      <c r="B332" s="69"/>
      <c r="C332" s="71"/>
      <c r="D332" s="71"/>
      <c r="E332" s="71" t="str">
        <f t="shared" si="6"/>
        <v/>
      </c>
    </row>
    <row r="333" spans="1:5" x14ac:dyDescent="0.2">
      <c r="A333" s="71"/>
      <c r="B333" s="69"/>
      <c r="C333" s="71"/>
      <c r="D333" s="71"/>
      <c r="E333" s="71" t="str">
        <f t="shared" si="6"/>
        <v/>
      </c>
    </row>
    <row r="334" spans="1:5" x14ac:dyDescent="0.2">
      <c r="A334" s="71"/>
      <c r="B334" s="69"/>
      <c r="C334" s="71"/>
      <c r="D334" s="71"/>
      <c r="E334" s="71" t="str">
        <f t="shared" si="6"/>
        <v/>
      </c>
    </row>
    <row r="335" spans="1:5" x14ac:dyDescent="0.2">
      <c r="A335" s="71"/>
      <c r="B335" s="69"/>
      <c r="C335" s="71"/>
      <c r="D335" s="71"/>
      <c r="E335" s="71" t="str">
        <f t="shared" si="6"/>
        <v/>
      </c>
    </row>
    <row r="336" spans="1:5" x14ac:dyDescent="0.2">
      <c r="A336" s="71"/>
      <c r="B336" s="69"/>
      <c r="C336" s="71"/>
      <c r="D336" s="71"/>
      <c r="E336" s="71" t="str">
        <f t="shared" si="6"/>
        <v/>
      </c>
    </row>
    <row r="337" spans="1:5" x14ac:dyDescent="0.2">
      <c r="A337" s="71"/>
      <c r="B337" s="69"/>
      <c r="C337" s="71"/>
      <c r="D337" s="71"/>
      <c r="E337" s="71" t="str">
        <f t="shared" si="6"/>
        <v/>
      </c>
    </row>
    <row r="338" spans="1:5" x14ac:dyDescent="0.2">
      <c r="A338" s="71"/>
      <c r="B338" s="69"/>
      <c r="C338" s="71"/>
      <c r="D338" s="71"/>
      <c r="E338" s="71" t="str">
        <f t="shared" si="6"/>
        <v/>
      </c>
    </row>
    <row r="339" spans="1:5" x14ac:dyDescent="0.2">
      <c r="A339" s="71"/>
      <c r="B339" s="69"/>
      <c r="C339" s="71"/>
      <c r="D339" s="71"/>
      <c r="E339" s="71" t="str">
        <f t="shared" si="6"/>
        <v/>
      </c>
    </row>
    <row r="340" spans="1:5" x14ac:dyDescent="0.2">
      <c r="A340" s="71"/>
      <c r="B340" s="69"/>
      <c r="C340" s="71"/>
      <c r="D340" s="71"/>
      <c r="E340" s="71" t="str">
        <f t="shared" si="6"/>
        <v/>
      </c>
    </row>
    <row r="341" spans="1:5" x14ac:dyDescent="0.2">
      <c r="A341" s="71"/>
      <c r="B341" s="69"/>
      <c r="C341" s="71"/>
      <c r="D341" s="71"/>
      <c r="E341" s="71" t="str">
        <f t="shared" si="6"/>
        <v/>
      </c>
    </row>
    <row r="342" spans="1:5" x14ac:dyDescent="0.2">
      <c r="A342" s="71"/>
      <c r="B342" s="69"/>
      <c r="C342" s="71"/>
      <c r="D342" s="71"/>
      <c r="E342" s="71" t="str">
        <f t="shared" si="6"/>
        <v/>
      </c>
    </row>
    <row r="343" spans="1:5" x14ac:dyDescent="0.2">
      <c r="A343" s="71"/>
      <c r="B343" s="69"/>
      <c r="C343" s="71"/>
      <c r="D343" s="71"/>
      <c r="E343" s="71" t="str">
        <f t="shared" si="6"/>
        <v/>
      </c>
    </row>
    <row r="344" spans="1:5" x14ac:dyDescent="0.2">
      <c r="A344" s="71"/>
      <c r="B344" s="69"/>
      <c r="C344" s="71"/>
      <c r="D344" s="71"/>
      <c r="E344" s="71" t="str">
        <f t="shared" si="6"/>
        <v/>
      </c>
    </row>
    <row r="345" spans="1:5" x14ac:dyDescent="0.2">
      <c r="A345" s="71"/>
      <c r="B345" s="69"/>
      <c r="C345" s="71"/>
      <c r="D345" s="71"/>
      <c r="E345" s="71" t="str">
        <f t="shared" si="6"/>
        <v/>
      </c>
    </row>
    <row r="346" spans="1:5" x14ac:dyDescent="0.2">
      <c r="A346" s="71"/>
      <c r="B346" s="69"/>
      <c r="C346" s="71"/>
      <c r="D346" s="71"/>
      <c r="E346" s="71" t="str">
        <f t="shared" si="6"/>
        <v/>
      </c>
    </row>
    <row r="347" spans="1:5" x14ac:dyDescent="0.2">
      <c r="A347" s="71"/>
      <c r="B347" s="69"/>
      <c r="C347" s="71"/>
      <c r="D347" s="71"/>
      <c r="E347" s="71" t="str">
        <f t="shared" si="6"/>
        <v/>
      </c>
    </row>
    <row r="348" spans="1:5" x14ac:dyDescent="0.2">
      <c r="A348" s="71"/>
      <c r="B348" s="69"/>
      <c r="C348" s="71"/>
      <c r="D348" s="71"/>
      <c r="E348" s="71" t="str">
        <f t="shared" si="6"/>
        <v/>
      </c>
    </row>
    <row r="349" spans="1:5" x14ac:dyDescent="0.2">
      <c r="A349" s="71"/>
      <c r="B349" s="69"/>
      <c r="C349" s="71"/>
      <c r="D349" s="71"/>
      <c r="E349" s="71" t="str">
        <f t="shared" si="6"/>
        <v/>
      </c>
    </row>
    <row r="350" spans="1:5" x14ac:dyDescent="0.2">
      <c r="A350" s="71"/>
      <c r="B350" s="69"/>
      <c r="C350" s="71"/>
      <c r="D350" s="71"/>
      <c r="E350" s="71" t="str">
        <f t="shared" si="6"/>
        <v/>
      </c>
    </row>
    <row r="351" spans="1:5" x14ac:dyDescent="0.2">
      <c r="A351" s="71"/>
      <c r="B351" s="69"/>
      <c r="C351" s="71"/>
      <c r="D351" s="71"/>
      <c r="E351" s="71" t="str">
        <f t="shared" si="6"/>
        <v/>
      </c>
    </row>
    <row r="352" spans="1:5" x14ac:dyDescent="0.2">
      <c r="A352" s="71"/>
      <c r="B352" s="69"/>
      <c r="C352" s="71"/>
      <c r="D352" s="71"/>
      <c r="E352" s="71" t="str">
        <f t="shared" si="6"/>
        <v/>
      </c>
    </row>
    <row r="353" spans="1:5" x14ac:dyDescent="0.2">
      <c r="A353" s="71"/>
      <c r="B353" s="69"/>
      <c r="C353" s="71"/>
      <c r="D353" s="71"/>
      <c r="E353" s="71" t="str">
        <f t="shared" si="6"/>
        <v/>
      </c>
    </row>
    <row r="354" spans="1:5" x14ac:dyDescent="0.2">
      <c r="A354" s="71"/>
      <c r="B354" s="69"/>
      <c r="C354" s="71"/>
      <c r="D354" s="71"/>
      <c r="E354" s="71" t="str">
        <f t="shared" si="6"/>
        <v/>
      </c>
    </row>
    <row r="355" spans="1:5" x14ac:dyDescent="0.2">
      <c r="A355" s="71"/>
      <c r="B355" s="69"/>
      <c r="C355" s="71"/>
      <c r="D355" s="71"/>
      <c r="E355" s="71" t="str">
        <f t="shared" si="6"/>
        <v/>
      </c>
    </row>
    <row r="356" spans="1:5" x14ac:dyDescent="0.2">
      <c r="A356" s="71"/>
      <c r="B356" s="69"/>
      <c r="C356" s="71"/>
      <c r="D356" s="71"/>
      <c r="E356" s="71" t="str">
        <f t="shared" si="6"/>
        <v/>
      </c>
    </row>
    <row r="357" spans="1:5" x14ac:dyDescent="0.2">
      <c r="A357" s="71"/>
      <c r="B357" s="69"/>
      <c r="C357" s="71"/>
      <c r="D357" s="71"/>
      <c r="E357" s="71" t="str">
        <f t="shared" si="6"/>
        <v/>
      </c>
    </row>
    <row r="358" spans="1:5" x14ac:dyDescent="0.2">
      <c r="A358" s="71"/>
      <c r="B358" s="69"/>
      <c r="C358" s="71"/>
      <c r="D358" s="71"/>
      <c r="E358" s="71" t="str">
        <f t="shared" si="6"/>
        <v/>
      </c>
    </row>
    <row r="359" spans="1:5" x14ac:dyDescent="0.2">
      <c r="A359" s="71"/>
      <c r="B359" s="69"/>
      <c r="C359" s="71"/>
      <c r="D359" s="71"/>
      <c r="E359" s="71" t="str">
        <f t="shared" si="6"/>
        <v/>
      </c>
    </row>
    <row r="360" spans="1:5" x14ac:dyDescent="0.2">
      <c r="A360" s="71"/>
      <c r="B360" s="69"/>
      <c r="C360" s="71"/>
      <c r="D360" s="71"/>
      <c r="E360" s="71" t="str">
        <f t="shared" si="6"/>
        <v/>
      </c>
    </row>
    <row r="361" spans="1:5" x14ac:dyDescent="0.2">
      <c r="A361" s="71"/>
      <c r="B361" s="69"/>
      <c r="C361" s="71"/>
      <c r="D361" s="71"/>
      <c r="E361" s="71" t="str">
        <f t="shared" si="6"/>
        <v/>
      </c>
    </row>
    <row r="362" spans="1:5" x14ac:dyDescent="0.2">
      <c r="A362" s="71"/>
      <c r="B362" s="69"/>
      <c r="C362" s="71"/>
      <c r="D362" s="71"/>
      <c r="E362" s="71" t="str">
        <f t="shared" si="6"/>
        <v/>
      </c>
    </row>
    <row r="363" spans="1:5" x14ac:dyDescent="0.2">
      <c r="A363" s="71"/>
      <c r="B363" s="69"/>
      <c r="C363" s="71"/>
      <c r="D363" s="71"/>
      <c r="E363" s="71" t="str">
        <f t="shared" si="6"/>
        <v/>
      </c>
    </row>
    <row r="364" spans="1:5" x14ac:dyDescent="0.2">
      <c r="A364" s="71"/>
      <c r="B364" s="69"/>
      <c r="C364" s="71"/>
      <c r="D364" s="71"/>
      <c r="E364" s="71" t="str">
        <f t="shared" si="6"/>
        <v/>
      </c>
    </row>
    <row r="365" spans="1:5" x14ac:dyDescent="0.2">
      <c r="A365" s="71"/>
      <c r="B365" s="69"/>
      <c r="C365" s="71"/>
      <c r="D365" s="71"/>
      <c r="E365" s="71" t="str">
        <f t="shared" si="6"/>
        <v/>
      </c>
    </row>
    <row r="366" spans="1:5" x14ac:dyDescent="0.2">
      <c r="A366" s="71"/>
      <c r="B366" s="69"/>
      <c r="C366" s="71"/>
      <c r="D366" s="71"/>
      <c r="E366" s="71" t="str">
        <f t="shared" si="6"/>
        <v/>
      </c>
    </row>
    <row r="367" spans="1:5" x14ac:dyDescent="0.2">
      <c r="A367" s="71"/>
      <c r="B367" s="69"/>
      <c r="C367" s="71"/>
      <c r="D367" s="71"/>
      <c r="E367" s="71" t="str">
        <f t="shared" si="6"/>
        <v/>
      </c>
    </row>
    <row r="368" spans="1:5" x14ac:dyDescent="0.2">
      <c r="A368" s="71"/>
      <c r="B368" s="69"/>
      <c r="C368" s="71"/>
      <c r="D368" s="71"/>
      <c r="E368" s="71" t="str">
        <f t="shared" si="6"/>
        <v/>
      </c>
    </row>
    <row r="369" spans="1:5" x14ac:dyDescent="0.2">
      <c r="A369" s="71"/>
      <c r="B369" s="69"/>
      <c r="C369" s="71"/>
      <c r="D369" s="71"/>
      <c r="E369" s="71" t="str">
        <f t="shared" si="6"/>
        <v/>
      </c>
    </row>
    <row r="370" spans="1:5" x14ac:dyDescent="0.2">
      <c r="A370" s="71"/>
      <c r="B370" s="69"/>
      <c r="C370" s="71"/>
      <c r="D370" s="71"/>
      <c r="E370" s="71" t="str">
        <f t="shared" si="6"/>
        <v/>
      </c>
    </row>
    <row r="371" spans="1:5" x14ac:dyDescent="0.2">
      <c r="A371" s="71"/>
      <c r="B371" s="69"/>
      <c r="C371" s="71"/>
      <c r="D371" s="71"/>
      <c r="E371" s="71" t="str">
        <f t="shared" si="6"/>
        <v/>
      </c>
    </row>
    <row r="372" spans="1:5" x14ac:dyDescent="0.2">
      <c r="A372" s="71"/>
      <c r="B372" s="69"/>
      <c r="C372" s="71"/>
      <c r="D372" s="71"/>
      <c r="E372" s="71" t="str">
        <f t="shared" si="6"/>
        <v/>
      </c>
    </row>
    <row r="373" spans="1:5" x14ac:dyDescent="0.2">
      <c r="A373" s="71"/>
      <c r="B373" s="69"/>
      <c r="C373" s="71"/>
      <c r="D373" s="71"/>
      <c r="E373" s="71" t="str">
        <f t="shared" si="6"/>
        <v/>
      </c>
    </row>
    <row r="374" spans="1:5" x14ac:dyDescent="0.2">
      <c r="A374" s="71"/>
      <c r="B374" s="69"/>
      <c r="C374" s="71"/>
      <c r="D374" s="71"/>
      <c r="E374" s="71" t="str">
        <f t="shared" si="6"/>
        <v/>
      </c>
    </row>
    <row r="375" spans="1:5" x14ac:dyDescent="0.2">
      <c r="A375" s="71"/>
      <c r="B375" s="69"/>
      <c r="C375" s="71"/>
      <c r="D375" s="71"/>
      <c r="E375" s="71" t="str">
        <f t="shared" si="6"/>
        <v/>
      </c>
    </row>
    <row r="376" spans="1:5" x14ac:dyDescent="0.2">
      <c r="A376" s="71"/>
      <c r="B376" s="69"/>
      <c r="C376" s="71"/>
      <c r="D376" s="71"/>
      <c r="E376" s="71" t="str">
        <f t="shared" si="6"/>
        <v/>
      </c>
    </row>
    <row r="377" spans="1:5" x14ac:dyDescent="0.2">
      <c r="A377" s="71"/>
      <c r="B377" s="69"/>
      <c r="C377" s="71"/>
      <c r="D377" s="71"/>
      <c r="E377" s="71" t="str">
        <f t="shared" si="6"/>
        <v/>
      </c>
    </row>
    <row r="378" spans="1:5" x14ac:dyDescent="0.2">
      <c r="A378" s="71"/>
      <c r="B378" s="69"/>
      <c r="C378" s="71"/>
      <c r="D378" s="71"/>
      <c r="E378" s="71" t="str">
        <f t="shared" si="6"/>
        <v/>
      </c>
    </row>
    <row r="379" spans="1:5" x14ac:dyDescent="0.2">
      <c r="A379" s="71"/>
      <c r="B379" s="69"/>
      <c r="C379" s="71"/>
      <c r="D379" s="71"/>
      <c r="E379" s="71" t="str">
        <f t="shared" si="6"/>
        <v/>
      </c>
    </row>
    <row r="380" spans="1:5" x14ac:dyDescent="0.2">
      <c r="A380" s="71"/>
      <c r="B380" s="69"/>
      <c r="C380" s="71"/>
      <c r="D380" s="71"/>
      <c r="E380" s="71" t="str">
        <f t="shared" si="6"/>
        <v/>
      </c>
    </row>
    <row r="381" spans="1:5" x14ac:dyDescent="0.2">
      <c r="A381" s="71"/>
      <c r="B381" s="69"/>
      <c r="C381" s="71"/>
      <c r="D381" s="71"/>
      <c r="E381" s="71" t="str">
        <f t="shared" si="6"/>
        <v/>
      </c>
    </row>
    <row r="382" spans="1:5" x14ac:dyDescent="0.2">
      <c r="A382" s="71"/>
      <c r="B382" s="69"/>
      <c r="C382" s="71"/>
      <c r="D382" s="71"/>
      <c r="E382" s="71" t="str">
        <f t="shared" si="6"/>
        <v/>
      </c>
    </row>
    <row r="383" spans="1:5" x14ac:dyDescent="0.2">
      <c r="A383" s="71"/>
      <c r="B383" s="69"/>
      <c r="C383" s="71"/>
      <c r="D383" s="71"/>
      <c r="E383" s="71" t="str">
        <f t="shared" si="6"/>
        <v/>
      </c>
    </row>
    <row r="384" spans="1:5" x14ac:dyDescent="0.2">
      <c r="A384" s="71"/>
      <c r="B384" s="69"/>
      <c r="C384" s="71"/>
      <c r="D384" s="71"/>
      <c r="E384" s="71" t="str">
        <f t="shared" si="6"/>
        <v/>
      </c>
    </row>
    <row r="385" spans="1:5" x14ac:dyDescent="0.2">
      <c r="A385" s="71"/>
      <c r="B385" s="69"/>
      <c r="C385" s="71"/>
      <c r="D385" s="71"/>
      <c r="E385" s="71" t="str">
        <f t="shared" si="6"/>
        <v/>
      </c>
    </row>
    <row r="386" spans="1:5" x14ac:dyDescent="0.2">
      <c r="A386" s="71"/>
      <c r="B386" s="69"/>
      <c r="C386" s="71"/>
      <c r="D386" s="71"/>
      <c r="E386" s="71" t="str">
        <f t="shared" si="6"/>
        <v/>
      </c>
    </row>
    <row r="387" spans="1:5" x14ac:dyDescent="0.2">
      <c r="A387" s="71"/>
      <c r="B387" s="69"/>
      <c r="C387" s="71"/>
      <c r="D387" s="71"/>
      <c r="E387" s="71" t="str">
        <f t="shared" si="6"/>
        <v/>
      </c>
    </row>
    <row r="388" spans="1:5" x14ac:dyDescent="0.2">
      <c r="A388" s="71"/>
      <c r="B388" s="69"/>
      <c r="C388" s="71"/>
      <c r="D388" s="71"/>
      <c r="E388" s="71" t="str">
        <f t="shared" si="6"/>
        <v/>
      </c>
    </row>
    <row r="389" spans="1:5" x14ac:dyDescent="0.2">
      <c r="A389" s="71"/>
      <c r="B389" s="69"/>
      <c r="C389" s="71"/>
      <c r="D389" s="71"/>
      <c r="E389" s="71" t="str">
        <f t="shared" ref="E389:E452" si="7">IFERROR(VLOOKUP(D389,T_Indices,5,FALSE),"")</f>
        <v/>
      </c>
    </row>
    <row r="390" spans="1:5" x14ac:dyDescent="0.2">
      <c r="A390" s="71"/>
      <c r="B390" s="69"/>
      <c r="C390" s="71"/>
      <c r="D390" s="71"/>
      <c r="E390" s="71" t="str">
        <f t="shared" si="7"/>
        <v/>
      </c>
    </row>
    <row r="391" spans="1:5" x14ac:dyDescent="0.2">
      <c r="A391" s="71"/>
      <c r="B391" s="69"/>
      <c r="C391" s="71"/>
      <c r="D391" s="71"/>
      <c r="E391" s="71" t="str">
        <f t="shared" si="7"/>
        <v/>
      </c>
    </row>
    <row r="392" spans="1:5" x14ac:dyDescent="0.2">
      <c r="A392" s="71"/>
      <c r="B392" s="69"/>
      <c r="C392" s="71"/>
      <c r="D392" s="71"/>
      <c r="E392" s="71" t="str">
        <f t="shared" si="7"/>
        <v/>
      </c>
    </row>
    <row r="393" spans="1:5" x14ac:dyDescent="0.2">
      <c r="A393" s="71"/>
      <c r="B393" s="69"/>
      <c r="C393" s="71"/>
      <c r="D393" s="71"/>
      <c r="E393" s="71" t="str">
        <f t="shared" si="7"/>
        <v/>
      </c>
    </row>
    <row r="394" spans="1:5" x14ac:dyDescent="0.2">
      <c r="A394" s="71"/>
      <c r="B394" s="69"/>
      <c r="C394" s="71"/>
      <c r="D394" s="71"/>
      <c r="E394" s="71" t="str">
        <f t="shared" si="7"/>
        <v/>
      </c>
    </row>
    <row r="395" spans="1:5" x14ac:dyDescent="0.2">
      <c r="A395" s="71"/>
      <c r="B395" s="69"/>
      <c r="C395" s="71"/>
      <c r="D395" s="71"/>
      <c r="E395" s="71" t="str">
        <f t="shared" si="7"/>
        <v/>
      </c>
    </row>
    <row r="396" spans="1:5" x14ac:dyDescent="0.2">
      <c r="A396" s="71"/>
      <c r="B396" s="69"/>
      <c r="C396" s="71"/>
      <c r="D396" s="71"/>
      <c r="E396" s="71" t="str">
        <f t="shared" si="7"/>
        <v/>
      </c>
    </row>
    <row r="397" spans="1:5" x14ac:dyDescent="0.2">
      <c r="A397" s="71"/>
      <c r="B397" s="69"/>
      <c r="C397" s="71"/>
      <c r="D397" s="71"/>
      <c r="E397" s="71" t="str">
        <f t="shared" si="7"/>
        <v/>
      </c>
    </row>
    <row r="398" spans="1:5" x14ac:dyDescent="0.2">
      <c r="A398" s="71"/>
      <c r="B398" s="69"/>
      <c r="C398" s="71"/>
      <c r="D398" s="71"/>
      <c r="E398" s="71" t="str">
        <f t="shared" si="7"/>
        <v/>
      </c>
    </row>
    <row r="399" spans="1:5" x14ac:dyDescent="0.2">
      <c r="A399" s="71"/>
      <c r="B399" s="69"/>
      <c r="C399" s="71"/>
      <c r="D399" s="71"/>
      <c r="E399" s="71" t="str">
        <f t="shared" si="7"/>
        <v/>
      </c>
    </row>
    <row r="400" spans="1:5" x14ac:dyDescent="0.2">
      <c r="A400" s="71"/>
      <c r="B400" s="69"/>
      <c r="C400" s="71"/>
      <c r="D400" s="71"/>
      <c r="E400" s="71" t="str">
        <f t="shared" si="7"/>
        <v/>
      </c>
    </row>
    <row r="401" spans="1:5" x14ac:dyDescent="0.2">
      <c r="A401" s="71"/>
      <c r="B401" s="69"/>
      <c r="C401" s="71"/>
      <c r="D401" s="71"/>
      <c r="E401" s="71" t="str">
        <f t="shared" si="7"/>
        <v/>
      </c>
    </row>
    <row r="402" spans="1:5" x14ac:dyDescent="0.2">
      <c r="A402" s="71"/>
      <c r="B402" s="69"/>
      <c r="C402" s="71"/>
      <c r="D402" s="71"/>
      <c r="E402" s="71" t="str">
        <f t="shared" si="7"/>
        <v/>
      </c>
    </row>
    <row r="403" spans="1:5" x14ac:dyDescent="0.2">
      <c r="A403" s="71"/>
      <c r="B403" s="69"/>
      <c r="C403" s="71"/>
      <c r="D403" s="71"/>
      <c r="E403" s="71" t="str">
        <f t="shared" si="7"/>
        <v/>
      </c>
    </row>
    <row r="404" spans="1:5" x14ac:dyDescent="0.2">
      <c r="A404" s="71"/>
      <c r="B404" s="69"/>
      <c r="C404" s="71"/>
      <c r="D404" s="71"/>
      <c r="E404" s="71" t="str">
        <f t="shared" si="7"/>
        <v/>
      </c>
    </row>
    <row r="405" spans="1:5" x14ac:dyDescent="0.2">
      <c r="A405" s="71"/>
      <c r="B405" s="69"/>
      <c r="C405" s="71"/>
      <c r="D405" s="71"/>
      <c r="E405" s="71" t="str">
        <f t="shared" si="7"/>
        <v/>
      </c>
    </row>
    <row r="406" spans="1:5" x14ac:dyDescent="0.2">
      <c r="A406" s="71"/>
      <c r="B406" s="69"/>
      <c r="C406" s="71"/>
      <c r="D406" s="71"/>
      <c r="E406" s="71" t="str">
        <f t="shared" si="7"/>
        <v/>
      </c>
    </row>
    <row r="407" spans="1:5" x14ac:dyDescent="0.2">
      <c r="A407" s="71"/>
      <c r="B407" s="69"/>
      <c r="C407" s="71"/>
      <c r="D407" s="71"/>
      <c r="E407" s="71" t="str">
        <f t="shared" si="7"/>
        <v/>
      </c>
    </row>
    <row r="408" spans="1:5" x14ac:dyDescent="0.2">
      <c r="A408" s="71"/>
      <c r="B408" s="69"/>
      <c r="C408" s="71"/>
      <c r="D408" s="71"/>
      <c r="E408" s="71" t="str">
        <f t="shared" si="7"/>
        <v/>
      </c>
    </row>
    <row r="409" spans="1:5" x14ac:dyDescent="0.2">
      <c r="A409" s="71"/>
      <c r="B409" s="69"/>
      <c r="C409" s="71"/>
      <c r="D409" s="71"/>
      <c r="E409" s="71" t="str">
        <f t="shared" si="7"/>
        <v/>
      </c>
    </row>
    <row r="410" spans="1:5" x14ac:dyDescent="0.2">
      <c r="A410" s="71"/>
      <c r="B410" s="69"/>
      <c r="C410" s="71"/>
      <c r="D410" s="71"/>
      <c r="E410" s="71" t="str">
        <f t="shared" si="7"/>
        <v/>
      </c>
    </row>
    <row r="411" spans="1:5" x14ac:dyDescent="0.2">
      <c r="A411" s="71"/>
      <c r="B411" s="69"/>
      <c r="C411" s="71"/>
      <c r="D411" s="71"/>
      <c r="E411" s="71" t="str">
        <f t="shared" si="7"/>
        <v/>
      </c>
    </row>
    <row r="412" spans="1:5" x14ac:dyDescent="0.2">
      <c r="A412" s="71"/>
      <c r="B412" s="69"/>
      <c r="C412" s="71"/>
      <c r="D412" s="71"/>
      <c r="E412" s="71" t="str">
        <f t="shared" si="7"/>
        <v/>
      </c>
    </row>
    <row r="413" spans="1:5" x14ac:dyDescent="0.2">
      <c r="A413" s="71"/>
      <c r="B413" s="69"/>
      <c r="C413" s="71"/>
      <c r="D413" s="71"/>
      <c r="E413" s="71" t="str">
        <f t="shared" si="7"/>
        <v/>
      </c>
    </row>
    <row r="414" spans="1:5" x14ac:dyDescent="0.2">
      <c r="A414" s="71"/>
      <c r="B414" s="69"/>
      <c r="C414" s="71"/>
      <c r="D414" s="71"/>
      <c r="E414" s="71" t="str">
        <f t="shared" si="7"/>
        <v/>
      </c>
    </row>
    <row r="415" spans="1:5" x14ac:dyDescent="0.2">
      <c r="A415" s="71"/>
      <c r="B415" s="69"/>
      <c r="C415" s="71"/>
      <c r="D415" s="71"/>
      <c r="E415" s="71" t="str">
        <f t="shared" si="7"/>
        <v/>
      </c>
    </row>
    <row r="416" spans="1:5" x14ac:dyDescent="0.2">
      <c r="A416" s="71"/>
      <c r="B416" s="69"/>
      <c r="C416" s="71"/>
      <c r="D416" s="71"/>
      <c r="E416" s="71" t="str">
        <f t="shared" si="7"/>
        <v/>
      </c>
    </row>
    <row r="417" spans="1:5" x14ac:dyDescent="0.2">
      <c r="A417" s="71"/>
      <c r="B417" s="69"/>
      <c r="C417" s="71"/>
      <c r="D417" s="71"/>
      <c r="E417" s="71" t="str">
        <f t="shared" si="7"/>
        <v/>
      </c>
    </row>
    <row r="418" spans="1:5" x14ac:dyDescent="0.2">
      <c r="A418" s="71"/>
      <c r="B418" s="69"/>
      <c r="C418" s="71"/>
      <c r="D418" s="71"/>
      <c r="E418" s="71" t="str">
        <f t="shared" si="7"/>
        <v/>
      </c>
    </row>
    <row r="419" spans="1:5" x14ac:dyDescent="0.2">
      <c r="A419" s="71"/>
      <c r="B419" s="69"/>
      <c r="C419" s="71"/>
      <c r="D419" s="71"/>
      <c r="E419" s="71" t="str">
        <f t="shared" si="7"/>
        <v/>
      </c>
    </row>
    <row r="420" spans="1:5" x14ac:dyDescent="0.2">
      <c r="A420" s="71"/>
      <c r="B420" s="69"/>
      <c r="C420" s="71"/>
      <c r="D420" s="71"/>
      <c r="E420" s="71" t="str">
        <f t="shared" si="7"/>
        <v/>
      </c>
    </row>
    <row r="421" spans="1:5" x14ac:dyDescent="0.2">
      <c r="A421" s="71"/>
      <c r="B421" s="69"/>
      <c r="C421" s="71"/>
      <c r="D421" s="71"/>
      <c r="E421" s="71" t="str">
        <f t="shared" si="7"/>
        <v/>
      </c>
    </row>
    <row r="422" spans="1:5" x14ac:dyDescent="0.2">
      <c r="A422" s="71"/>
      <c r="B422" s="69"/>
      <c r="C422" s="71"/>
      <c r="D422" s="71"/>
      <c r="E422" s="71" t="str">
        <f t="shared" si="7"/>
        <v/>
      </c>
    </row>
    <row r="423" spans="1:5" x14ac:dyDescent="0.2">
      <c r="A423" s="71"/>
      <c r="B423" s="69"/>
      <c r="C423" s="71"/>
      <c r="D423" s="71"/>
      <c r="E423" s="71" t="str">
        <f t="shared" si="7"/>
        <v/>
      </c>
    </row>
    <row r="424" spans="1:5" x14ac:dyDescent="0.2">
      <c r="A424" s="71"/>
      <c r="B424" s="69"/>
      <c r="C424" s="71"/>
      <c r="D424" s="71"/>
      <c r="E424" s="71" t="str">
        <f t="shared" si="7"/>
        <v/>
      </c>
    </row>
    <row r="425" spans="1:5" x14ac:dyDescent="0.2">
      <c r="A425" s="71"/>
      <c r="B425" s="69"/>
      <c r="C425" s="71"/>
      <c r="D425" s="71"/>
      <c r="E425" s="71" t="str">
        <f t="shared" si="7"/>
        <v/>
      </c>
    </row>
    <row r="426" spans="1:5" x14ac:dyDescent="0.2">
      <c r="A426" s="71"/>
      <c r="B426" s="69"/>
      <c r="C426" s="71"/>
      <c r="D426" s="71"/>
      <c r="E426" s="71" t="str">
        <f t="shared" si="7"/>
        <v/>
      </c>
    </row>
    <row r="427" spans="1:5" x14ac:dyDescent="0.2">
      <c r="A427" s="71"/>
      <c r="B427" s="69"/>
      <c r="C427" s="71"/>
      <c r="D427" s="71"/>
      <c r="E427" s="71" t="str">
        <f t="shared" si="7"/>
        <v/>
      </c>
    </row>
    <row r="428" spans="1:5" x14ac:dyDescent="0.2">
      <c r="A428" s="71"/>
      <c r="B428" s="69"/>
      <c r="C428" s="71"/>
      <c r="D428" s="71"/>
      <c r="E428" s="71" t="str">
        <f t="shared" si="7"/>
        <v/>
      </c>
    </row>
    <row r="429" spans="1:5" x14ac:dyDescent="0.2">
      <c r="A429" s="71"/>
      <c r="B429" s="69"/>
      <c r="C429" s="71"/>
      <c r="D429" s="71"/>
      <c r="E429" s="71" t="str">
        <f t="shared" si="7"/>
        <v/>
      </c>
    </row>
    <row r="430" spans="1:5" x14ac:dyDescent="0.2">
      <c r="A430" s="71"/>
      <c r="B430" s="69"/>
      <c r="C430" s="71"/>
      <c r="D430" s="71"/>
      <c r="E430" s="71" t="str">
        <f t="shared" si="7"/>
        <v/>
      </c>
    </row>
    <row r="431" spans="1:5" x14ac:dyDescent="0.2">
      <c r="A431" s="71"/>
      <c r="B431" s="69"/>
      <c r="C431" s="71"/>
      <c r="D431" s="71"/>
      <c r="E431" s="71" t="str">
        <f t="shared" si="7"/>
        <v/>
      </c>
    </row>
    <row r="432" spans="1:5" x14ac:dyDescent="0.2">
      <c r="A432" s="71"/>
      <c r="B432" s="69"/>
      <c r="C432" s="71"/>
      <c r="D432" s="71"/>
      <c r="E432" s="71" t="str">
        <f t="shared" si="7"/>
        <v/>
      </c>
    </row>
    <row r="433" spans="1:5" x14ac:dyDescent="0.2">
      <c r="A433" s="71"/>
      <c r="B433" s="69"/>
      <c r="C433" s="71"/>
      <c r="D433" s="71"/>
      <c r="E433" s="71" t="str">
        <f t="shared" si="7"/>
        <v/>
      </c>
    </row>
    <row r="434" spans="1:5" x14ac:dyDescent="0.2">
      <c r="A434" s="71"/>
      <c r="B434" s="69"/>
      <c r="C434" s="71"/>
      <c r="D434" s="71"/>
      <c r="E434" s="71" t="str">
        <f t="shared" si="7"/>
        <v/>
      </c>
    </row>
    <row r="435" spans="1:5" x14ac:dyDescent="0.2">
      <c r="A435" s="71"/>
      <c r="B435" s="69"/>
      <c r="C435" s="71"/>
      <c r="D435" s="71"/>
      <c r="E435" s="71" t="str">
        <f t="shared" si="7"/>
        <v/>
      </c>
    </row>
    <row r="436" spans="1:5" x14ac:dyDescent="0.2">
      <c r="A436" s="71"/>
      <c r="B436" s="69"/>
      <c r="C436" s="71"/>
      <c r="D436" s="71"/>
      <c r="E436" s="71" t="str">
        <f t="shared" si="7"/>
        <v/>
      </c>
    </row>
    <row r="437" spans="1:5" x14ac:dyDescent="0.2">
      <c r="A437" s="71"/>
      <c r="B437" s="69"/>
      <c r="C437" s="71"/>
      <c r="D437" s="71"/>
      <c r="E437" s="71" t="str">
        <f t="shared" si="7"/>
        <v/>
      </c>
    </row>
    <row r="438" spans="1:5" x14ac:dyDescent="0.2">
      <c r="A438" s="71"/>
      <c r="B438" s="69"/>
      <c r="C438" s="71"/>
      <c r="D438" s="71"/>
      <c r="E438" s="71" t="str">
        <f t="shared" si="7"/>
        <v/>
      </c>
    </row>
    <row r="439" spans="1:5" x14ac:dyDescent="0.2">
      <c r="A439" s="71"/>
      <c r="B439" s="69"/>
      <c r="C439" s="71"/>
      <c r="D439" s="71"/>
      <c r="E439" s="71" t="str">
        <f t="shared" si="7"/>
        <v/>
      </c>
    </row>
    <row r="440" spans="1:5" x14ac:dyDescent="0.2">
      <c r="A440" s="71"/>
      <c r="B440" s="69"/>
      <c r="C440" s="71"/>
      <c r="D440" s="71"/>
      <c r="E440" s="71" t="str">
        <f t="shared" si="7"/>
        <v/>
      </c>
    </row>
    <row r="441" spans="1:5" x14ac:dyDescent="0.2">
      <c r="A441" s="71"/>
      <c r="B441" s="69"/>
      <c r="C441" s="71"/>
      <c r="D441" s="71"/>
      <c r="E441" s="71" t="str">
        <f t="shared" si="7"/>
        <v/>
      </c>
    </row>
    <row r="442" spans="1:5" x14ac:dyDescent="0.2">
      <c r="A442" s="71"/>
      <c r="B442" s="69"/>
      <c r="C442" s="71"/>
      <c r="D442" s="71"/>
      <c r="E442" s="71" t="str">
        <f t="shared" si="7"/>
        <v/>
      </c>
    </row>
    <row r="443" spans="1:5" x14ac:dyDescent="0.2">
      <c r="A443" s="71"/>
      <c r="B443" s="69"/>
      <c r="C443" s="71"/>
      <c r="D443" s="71"/>
      <c r="E443" s="71" t="str">
        <f t="shared" si="7"/>
        <v/>
      </c>
    </row>
    <row r="444" spans="1:5" x14ac:dyDescent="0.2">
      <c r="A444" s="71"/>
      <c r="B444" s="69"/>
      <c r="C444" s="71"/>
      <c r="D444" s="71"/>
      <c r="E444" s="71" t="str">
        <f t="shared" si="7"/>
        <v/>
      </c>
    </row>
    <row r="445" spans="1:5" x14ac:dyDescent="0.2">
      <c r="A445" s="71"/>
      <c r="B445" s="69"/>
      <c r="C445" s="71"/>
      <c r="D445" s="71"/>
      <c r="E445" s="71" t="str">
        <f t="shared" si="7"/>
        <v/>
      </c>
    </row>
    <row r="446" spans="1:5" x14ac:dyDescent="0.2">
      <c r="A446" s="71"/>
      <c r="B446" s="69"/>
      <c r="C446" s="71"/>
      <c r="D446" s="71"/>
      <c r="E446" s="71" t="str">
        <f t="shared" si="7"/>
        <v/>
      </c>
    </row>
    <row r="447" spans="1:5" x14ac:dyDescent="0.2">
      <c r="A447" s="71"/>
      <c r="B447" s="69"/>
      <c r="C447" s="71"/>
      <c r="D447" s="71"/>
      <c r="E447" s="71" t="str">
        <f t="shared" si="7"/>
        <v/>
      </c>
    </row>
    <row r="448" spans="1:5" x14ac:dyDescent="0.2">
      <c r="A448" s="71"/>
      <c r="B448" s="69"/>
      <c r="C448" s="71"/>
      <c r="D448" s="71"/>
      <c r="E448" s="71" t="str">
        <f t="shared" si="7"/>
        <v/>
      </c>
    </row>
    <row r="449" spans="1:5" x14ac:dyDescent="0.2">
      <c r="A449" s="71"/>
      <c r="B449" s="69"/>
      <c r="C449" s="71"/>
      <c r="D449" s="71"/>
      <c r="E449" s="71" t="str">
        <f t="shared" si="7"/>
        <v/>
      </c>
    </row>
    <row r="450" spans="1:5" x14ac:dyDescent="0.2">
      <c r="A450" s="71"/>
      <c r="B450" s="69"/>
      <c r="C450" s="71"/>
      <c r="D450" s="71"/>
      <c r="E450" s="71" t="str">
        <f t="shared" si="7"/>
        <v/>
      </c>
    </row>
    <row r="451" spans="1:5" x14ac:dyDescent="0.2">
      <c r="A451" s="71"/>
      <c r="B451" s="69"/>
      <c r="C451" s="71"/>
      <c r="D451" s="71"/>
      <c r="E451" s="71" t="str">
        <f t="shared" si="7"/>
        <v/>
      </c>
    </row>
    <row r="452" spans="1:5" x14ac:dyDescent="0.2">
      <c r="A452" s="71"/>
      <c r="B452" s="69"/>
      <c r="C452" s="71"/>
      <c r="D452" s="71"/>
      <c r="E452" s="71" t="str">
        <f t="shared" si="7"/>
        <v/>
      </c>
    </row>
    <row r="453" spans="1:5" x14ac:dyDescent="0.2">
      <c r="A453" s="71"/>
      <c r="B453" s="69"/>
      <c r="C453" s="71"/>
      <c r="D453" s="71"/>
      <c r="E453" s="71" t="str">
        <f t="shared" ref="E453:E516" si="8">IFERROR(VLOOKUP(D453,T_Indices,5,FALSE),"")</f>
        <v/>
      </c>
    </row>
    <row r="454" spans="1:5" x14ac:dyDescent="0.2">
      <c r="A454" s="71"/>
      <c r="B454" s="69"/>
      <c r="C454" s="71"/>
      <c r="D454" s="71"/>
      <c r="E454" s="71" t="str">
        <f t="shared" si="8"/>
        <v/>
      </c>
    </row>
    <row r="455" spans="1:5" x14ac:dyDescent="0.2">
      <c r="A455" s="71"/>
      <c r="B455" s="69"/>
      <c r="C455" s="71"/>
      <c r="D455" s="71"/>
      <c r="E455" s="71" t="str">
        <f t="shared" si="8"/>
        <v/>
      </c>
    </row>
    <row r="456" spans="1:5" x14ac:dyDescent="0.2">
      <c r="A456" s="71"/>
      <c r="B456" s="69"/>
      <c r="C456" s="71"/>
      <c r="D456" s="71"/>
      <c r="E456" s="71" t="str">
        <f t="shared" si="8"/>
        <v/>
      </c>
    </row>
    <row r="457" spans="1:5" x14ac:dyDescent="0.2">
      <c r="A457" s="71"/>
      <c r="B457" s="69"/>
      <c r="C457" s="71"/>
      <c r="D457" s="71"/>
      <c r="E457" s="71" t="str">
        <f t="shared" si="8"/>
        <v/>
      </c>
    </row>
    <row r="458" spans="1:5" x14ac:dyDescent="0.2">
      <c r="A458" s="71"/>
      <c r="B458" s="69"/>
      <c r="C458" s="71"/>
      <c r="D458" s="71"/>
      <c r="E458" s="71" t="str">
        <f t="shared" si="8"/>
        <v/>
      </c>
    </row>
    <row r="459" spans="1:5" x14ac:dyDescent="0.2">
      <c r="A459" s="71"/>
      <c r="B459" s="69"/>
      <c r="C459" s="71"/>
      <c r="D459" s="71"/>
      <c r="E459" s="71" t="str">
        <f t="shared" si="8"/>
        <v/>
      </c>
    </row>
    <row r="460" spans="1:5" x14ac:dyDescent="0.2">
      <c r="A460" s="71"/>
      <c r="B460" s="69"/>
      <c r="C460" s="71"/>
      <c r="D460" s="71"/>
      <c r="E460" s="71" t="str">
        <f t="shared" si="8"/>
        <v/>
      </c>
    </row>
    <row r="461" spans="1:5" x14ac:dyDescent="0.2">
      <c r="A461" s="71"/>
      <c r="B461" s="69"/>
      <c r="C461" s="71"/>
      <c r="D461" s="71"/>
      <c r="E461" s="71" t="str">
        <f t="shared" si="8"/>
        <v/>
      </c>
    </row>
    <row r="462" spans="1:5" x14ac:dyDescent="0.2">
      <c r="A462" s="71"/>
      <c r="B462" s="69"/>
      <c r="C462" s="71"/>
      <c r="D462" s="71"/>
      <c r="E462" s="71" t="str">
        <f t="shared" si="8"/>
        <v/>
      </c>
    </row>
    <row r="463" spans="1:5" x14ac:dyDescent="0.2">
      <c r="A463" s="71"/>
      <c r="B463" s="69"/>
      <c r="C463" s="71"/>
      <c r="D463" s="71"/>
      <c r="E463" s="71" t="str">
        <f t="shared" si="8"/>
        <v/>
      </c>
    </row>
    <row r="464" spans="1:5" x14ac:dyDescent="0.2">
      <c r="A464" s="71"/>
      <c r="B464" s="69"/>
      <c r="C464" s="71"/>
      <c r="D464" s="71"/>
      <c r="E464" s="71" t="str">
        <f t="shared" si="8"/>
        <v/>
      </c>
    </row>
    <row r="465" spans="1:5" x14ac:dyDescent="0.2">
      <c r="A465" s="71"/>
      <c r="B465" s="69"/>
      <c r="C465" s="71"/>
      <c r="D465" s="71"/>
      <c r="E465" s="71" t="str">
        <f t="shared" si="8"/>
        <v/>
      </c>
    </row>
    <row r="466" spans="1:5" x14ac:dyDescent="0.2">
      <c r="A466" s="71"/>
      <c r="B466" s="69"/>
      <c r="C466" s="71"/>
      <c r="D466" s="71"/>
      <c r="E466" s="71" t="str">
        <f t="shared" si="8"/>
        <v/>
      </c>
    </row>
    <row r="467" spans="1:5" x14ac:dyDescent="0.2">
      <c r="A467" s="71"/>
      <c r="B467" s="69"/>
      <c r="C467" s="71"/>
      <c r="D467" s="71"/>
      <c r="E467" s="71" t="str">
        <f t="shared" si="8"/>
        <v/>
      </c>
    </row>
    <row r="468" spans="1:5" x14ac:dyDescent="0.2">
      <c r="A468" s="71"/>
      <c r="B468" s="69"/>
      <c r="C468" s="71"/>
      <c r="D468" s="71"/>
      <c r="E468" s="71" t="str">
        <f t="shared" si="8"/>
        <v/>
      </c>
    </row>
    <row r="469" spans="1:5" x14ac:dyDescent="0.2">
      <c r="A469" s="71"/>
      <c r="B469" s="69"/>
      <c r="C469" s="71"/>
      <c r="D469" s="71"/>
      <c r="E469" s="71" t="str">
        <f t="shared" si="8"/>
        <v/>
      </c>
    </row>
    <row r="470" spans="1:5" x14ac:dyDescent="0.2">
      <c r="A470" s="71"/>
      <c r="B470" s="69"/>
      <c r="C470" s="71"/>
      <c r="D470" s="71"/>
      <c r="E470" s="71" t="str">
        <f t="shared" si="8"/>
        <v/>
      </c>
    </row>
    <row r="471" spans="1:5" x14ac:dyDescent="0.2">
      <c r="A471" s="71"/>
      <c r="B471" s="69"/>
      <c r="C471" s="71"/>
      <c r="D471" s="71"/>
      <c r="E471" s="71" t="str">
        <f t="shared" si="8"/>
        <v/>
      </c>
    </row>
    <row r="472" spans="1:5" x14ac:dyDescent="0.2">
      <c r="A472" s="71"/>
      <c r="B472" s="69"/>
      <c r="C472" s="71"/>
      <c r="D472" s="71"/>
      <c r="E472" s="71" t="str">
        <f t="shared" si="8"/>
        <v/>
      </c>
    </row>
    <row r="473" spans="1:5" x14ac:dyDescent="0.2">
      <c r="A473" s="71"/>
      <c r="B473" s="69"/>
      <c r="C473" s="71"/>
      <c r="D473" s="71"/>
      <c r="E473" s="71" t="str">
        <f t="shared" si="8"/>
        <v/>
      </c>
    </row>
    <row r="474" spans="1:5" x14ac:dyDescent="0.2">
      <c r="A474" s="71"/>
      <c r="B474" s="69"/>
      <c r="C474" s="71"/>
      <c r="D474" s="71"/>
      <c r="E474" s="71" t="str">
        <f t="shared" si="8"/>
        <v/>
      </c>
    </row>
    <row r="475" spans="1:5" x14ac:dyDescent="0.2">
      <c r="A475" s="71"/>
      <c r="B475" s="69"/>
      <c r="C475" s="71"/>
      <c r="D475" s="71"/>
      <c r="E475" s="71" t="str">
        <f t="shared" si="8"/>
        <v/>
      </c>
    </row>
    <row r="476" spans="1:5" x14ac:dyDescent="0.2">
      <c r="A476" s="71"/>
      <c r="B476" s="69"/>
      <c r="C476" s="71"/>
      <c r="D476" s="71"/>
      <c r="E476" s="71" t="str">
        <f t="shared" si="8"/>
        <v/>
      </c>
    </row>
    <row r="477" spans="1:5" x14ac:dyDescent="0.2">
      <c r="A477" s="71"/>
      <c r="B477" s="69"/>
      <c r="C477" s="71"/>
      <c r="D477" s="71"/>
      <c r="E477" s="71" t="str">
        <f t="shared" si="8"/>
        <v/>
      </c>
    </row>
    <row r="478" spans="1:5" x14ac:dyDescent="0.2">
      <c r="A478" s="71"/>
      <c r="B478" s="69"/>
      <c r="C478" s="71"/>
      <c r="D478" s="71"/>
      <c r="E478" s="71" t="str">
        <f t="shared" si="8"/>
        <v/>
      </c>
    </row>
    <row r="479" spans="1:5" x14ac:dyDescent="0.2">
      <c r="A479" s="71"/>
      <c r="B479" s="69"/>
      <c r="C479" s="71"/>
      <c r="D479" s="71"/>
      <c r="E479" s="71" t="str">
        <f t="shared" si="8"/>
        <v/>
      </c>
    </row>
    <row r="480" spans="1:5" x14ac:dyDescent="0.2">
      <c r="A480" s="71"/>
      <c r="B480" s="69"/>
      <c r="C480" s="71"/>
      <c r="D480" s="71"/>
      <c r="E480" s="71" t="str">
        <f t="shared" si="8"/>
        <v/>
      </c>
    </row>
    <row r="481" spans="1:5" x14ac:dyDescent="0.2">
      <c r="A481" s="71"/>
      <c r="B481" s="69"/>
      <c r="C481" s="71"/>
      <c r="D481" s="71"/>
      <c r="E481" s="71" t="str">
        <f t="shared" si="8"/>
        <v/>
      </c>
    </row>
    <row r="482" spans="1:5" x14ac:dyDescent="0.2">
      <c r="A482" s="71"/>
      <c r="B482" s="69"/>
      <c r="C482" s="71"/>
      <c r="D482" s="71"/>
      <c r="E482" s="71" t="str">
        <f t="shared" si="8"/>
        <v/>
      </c>
    </row>
    <row r="483" spans="1:5" x14ac:dyDescent="0.2">
      <c r="A483" s="71"/>
      <c r="B483" s="69"/>
      <c r="C483" s="71"/>
      <c r="D483" s="71"/>
      <c r="E483" s="71" t="str">
        <f t="shared" si="8"/>
        <v/>
      </c>
    </row>
    <row r="484" spans="1:5" x14ac:dyDescent="0.2">
      <c r="A484" s="71"/>
      <c r="B484" s="69"/>
      <c r="C484" s="71"/>
      <c r="D484" s="71"/>
      <c r="E484" s="71" t="str">
        <f t="shared" si="8"/>
        <v/>
      </c>
    </row>
    <row r="485" spans="1:5" x14ac:dyDescent="0.2">
      <c r="A485" s="71"/>
      <c r="B485" s="69"/>
      <c r="C485" s="71"/>
      <c r="D485" s="71"/>
      <c r="E485" s="71" t="str">
        <f t="shared" si="8"/>
        <v/>
      </c>
    </row>
    <row r="486" spans="1:5" x14ac:dyDescent="0.2">
      <c r="A486" s="71"/>
      <c r="B486" s="69"/>
      <c r="C486" s="71"/>
      <c r="D486" s="71"/>
      <c r="E486" s="71" t="str">
        <f t="shared" si="8"/>
        <v/>
      </c>
    </row>
    <row r="487" spans="1:5" x14ac:dyDescent="0.2">
      <c r="A487" s="71"/>
      <c r="B487" s="69"/>
      <c r="C487" s="71"/>
      <c r="D487" s="71"/>
      <c r="E487" s="71" t="str">
        <f t="shared" si="8"/>
        <v/>
      </c>
    </row>
    <row r="488" spans="1:5" x14ac:dyDescent="0.2">
      <c r="A488" s="71"/>
      <c r="B488" s="69"/>
      <c r="C488" s="71"/>
      <c r="D488" s="71"/>
      <c r="E488" s="71" t="str">
        <f t="shared" si="8"/>
        <v/>
      </c>
    </row>
    <row r="489" spans="1:5" x14ac:dyDescent="0.2">
      <c r="A489" s="71"/>
      <c r="B489" s="69"/>
      <c r="C489" s="71"/>
      <c r="D489" s="71"/>
      <c r="E489" s="71" t="str">
        <f t="shared" si="8"/>
        <v/>
      </c>
    </row>
    <row r="490" spans="1:5" x14ac:dyDescent="0.2">
      <c r="A490" s="71"/>
      <c r="B490" s="69"/>
      <c r="C490" s="71"/>
      <c r="D490" s="71"/>
      <c r="E490" s="71" t="str">
        <f t="shared" si="8"/>
        <v/>
      </c>
    </row>
    <row r="491" spans="1:5" x14ac:dyDescent="0.2">
      <c r="A491" s="71"/>
      <c r="B491" s="69"/>
      <c r="C491" s="71"/>
      <c r="D491" s="71"/>
      <c r="E491" s="71" t="str">
        <f t="shared" si="8"/>
        <v/>
      </c>
    </row>
    <row r="492" spans="1:5" x14ac:dyDescent="0.2">
      <c r="A492" s="71"/>
      <c r="B492" s="69"/>
      <c r="C492" s="71"/>
      <c r="D492" s="71"/>
      <c r="E492" s="71" t="str">
        <f t="shared" si="8"/>
        <v/>
      </c>
    </row>
    <row r="493" spans="1:5" x14ac:dyDescent="0.2">
      <c r="A493" s="71"/>
      <c r="B493" s="69"/>
      <c r="C493" s="71"/>
      <c r="D493" s="71"/>
      <c r="E493" s="71" t="str">
        <f t="shared" si="8"/>
        <v/>
      </c>
    </row>
    <row r="494" spans="1:5" x14ac:dyDescent="0.2">
      <c r="A494" s="71"/>
      <c r="B494" s="69"/>
      <c r="C494" s="71"/>
      <c r="D494" s="71"/>
      <c r="E494" s="71" t="str">
        <f t="shared" si="8"/>
        <v/>
      </c>
    </row>
    <row r="495" spans="1:5" x14ac:dyDescent="0.2">
      <c r="A495" s="71"/>
      <c r="B495" s="69"/>
      <c r="C495" s="71"/>
      <c r="D495" s="71"/>
      <c r="E495" s="71" t="str">
        <f t="shared" si="8"/>
        <v/>
      </c>
    </row>
    <row r="496" spans="1:5" x14ac:dyDescent="0.2">
      <c r="A496" s="71"/>
      <c r="B496" s="69"/>
      <c r="C496" s="71"/>
      <c r="D496" s="71"/>
      <c r="E496" s="71" t="str">
        <f t="shared" si="8"/>
        <v/>
      </c>
    </row>
    <row r="497" spans="1:5" x14ac:dyDescent="0.2">
      <c r="A497" s="71"/>
      <c r="B497" s="69"/>
      <c r="C497" s="71"/>
      <c r="D497" s="71"/>
      <c r="E497" s="71" t="str">
        <f t="shared" si="8"/>
        <v/>
      </c>
    </row>
    <row r="498" spans="1:5" x14ac:dyDescent="0.2">
      <c r="A498" s="71"/>
      <c r="B498" s="69"/>
      <c r="C498" s="71"/>
      <c r="D498" s="71"/>
      <c r="E498" s="71" t="str">
        <f t="shared" si="8"/>
        <v/>
      </c>
    </row>
    <row r="499" spans="1:5" x14ac:dyDescent="0.2">
      <c r="A499" s="71"/>
      <c r="B499" s="69"/>
      <c r="C499" s="71"/>
      <c r="D499" s="71"/>
      <c r="E499" s="71" t="str">
        <f t="shared" si="8"/>
        <v/>
      </c>
    </row>
    <row r="500" spans="1:5" x14ac:dyDescent="0.2">
      <c r="A500" s="71"/>
      <c r="B500" s="69"/>
      <c r="C500" s="71"/>
      <c r="D500" s="71"/>
      <c r="E500" s="71" t="str">
        <f t="shared" si="8"/>
        <v/>
      </c>
    </row>
    <row r="501" spans="1:5" x14ac:dyDescent="0.2">
      <c r="A501" s="71"/>
      <c r="B501" s="69"/>
      <c r="C501" s="71"/>
      <c r="D501" s="71"/>
      <c r="E501" s="71" t="str">
        <f t="shared" si="8"/>
        <v/>
      </c>
    </row>
    <row r="502" spans="1:5" x14ac:dyDescent="0.2">
      <c r="A502" s="71"/>
      <c r="B502" s="69"/>
      <c r="C502" s="71"/>
      <c r="D502" s="71"/>
      <c r="E502" s="71" t="str">
        <f t="shared" si="8"/>
        <v/>
      </c>
    </row>
    <row r="503" spans="1:5" x14ac:dyDescent="0.2">
      <c r="A503" s="71"/>
      <c r="B503" s="69"/>
      <c r="C503" s="71"/>
      <c r="D503" s="71"/>
      <c r="E503" s="71" t="str">
        <f t="shared" si="8"/>
        <v/>
      </c>
    </row>
    <row r="504" spans="1:5" x14ac:dyDescent="0.2">
      <c r="A504" s="71"/>
      <c r="B504" s="69"/>
      <c r="C504" s="71"/>
      <c r="D504" s="71"/>
      <c r="E504" s="71" t="str">
        <f t="shared" si="8"/>
        <v/>
      </c>
    </row>
    <row r="505" spans="1:5" x14ac:dyDescent="0.2">
      <c r="A505" s="71"/>
      <c r="B505" s="69"/>
      <c r="C505" s="71"/>
      <c r="D505" s="71"/>
      <c r="E505" s="71" t="str">
        <f t="shared" si="8"/>
        <v/>
      </c>
    </row>
    <row r="506" spans="1:5" x14ac:dyDescent="0.2">
      <c r="A506" s="71"/>
      <c r="B506" s="69"/>
      <c r="C506" s="71"/>
      <c r="D506" s="71"/>
      <c r="E506" s="71" t="str">
        <f t="shared" si="8"/>
        <v/>
      </c>
    </row>
    <row r="507" spans="1:5" x14ac:dyDescent="0.2">
      <c r="A507" s="71"/>
      <c r="B507" s="69"/>
      <c r="C507" s="71"/>
      <c r="D507" s="71"/>
      <c r="E507" s="71" t="str">
        <f t="shared" si="8"/>
        <v/>
      </c>
    </row>
    <row r="508" spans="1:5" x14ac:dyDescent="0.2">
      <c r="A508" s="71"/>
      <c r="B508" s="69"/>
      <c r="C508" s="71"/>
      <c r="D508" s="71"/>
      <c r="E508" s="71" t="str">
        <f t="shared" si="8"/>
        <v/>
      </c>
    </row>
    <row r="509" spans="1:5" x14ac:dyDescent="0.2">
      <c r="A509" s="71"/>
      <c r="B509" s="69"/>
      <c r="C509" s="71"/>
      <c r="D509" s="71"/>
      <c r="E509" s="71" t="str">
        <f t="shared" si="8"/>
        <v/>
      </c>
    </row>
    <row r="510" spans="1:5" x14ac:dyDescent="0.2">
      <c r="A510" s="71"/>
      <c r="B510" s="69"/>
      <c r="C510" s="71"/>
      <c r="D510" s="71"/>
      <c r="E510" s="71" t="str">
        <f t="shared" si="8"/>
        <v/>
      </c>
    </row>
    <row r="511" spans="1:5" x14ac:dyDescent="0.2">
      <c r="A511" s="71"/>
      <c r="B511" s="69"/>
      <c r="C511" s="71"/>
      <c r="D511" s="71"/>
      <c r="E511" s="71" t="str">
        <f t="shared" si="8"/>
        <v/>
      </c>
    </row>
    <row r="512" spans="1:5" x14ac:dyDescent="0.2">
      <c r="A512" s="71"/>
      <c r="B512" s="69"/>
      <c r="C512" s="71"/>
      <c r="D512" s="71"/>
      <c r="E512" s="71" t="str">
        <f t="shared" si="8"/>
        <v/>
      </c>
    </row>
    <row r="513" spans="1:5" x14ac:dyDescent="0.2">
      <c r="A513" s="71"/>
      <c r="B513" s="69"/>
      <c r="C513" s="71"/>
      <c r="D513" s="71"/>
      <c r="E513" s="71" t="str">
        <f t="shared" si="8"/>
        <v/>
      </c>
    </row>
    <row r="514" spans="1:5" x14ac:dyDescent="0.2">
      <c r="A514" s="71"/>
      <c r="B514" s="69"/>
      <c r="C514" s="71"/>
      <c r="D514" s="71"/>
      <c r="E514" s="71" t="str">
        <f t="shared" si="8"/>
        <v/>
      </c>
    </row>
    <row r="515" spans="1:5" x14ac:dyDescent="0.2">
      <c r="A515" s="71"/>
      <c r="B515" s="69"/>
      <c r="C515" s="71"/>
      <c r="D515" s="71"/>
      <c r="E515" s="71" t="str">
        <f t="shared" si="8"/>
        <v/>
      </c>
    </row>
    <row r="516" spans="1:5" x14ac:dyDescent="0.2">
      <c r="A516" s="71"/>
      <c r="B516" s="69"/>
      <c r="C516" s="71"/>
      <c r="D516" s="71"/>
      <c r="E516" s="71" t="str">
        <f t="shared" si="8"/>
        <v/>
      </c>
    </row>
    <row r="517" spans="1:5" x14ac:dyDescent="0.2">
      <c r="A517" s="71"/>
      <c r="B517" s="69"/>
      <c r="C517" s="71"/>
      <c r="D517" s="71"/>
      <c r="E517" s="71" t="str">
        <f t="shared" ref="E517:E545" si="9">IFERROR(VLOOKUP(D517,T_Indices,5,FALSE),"")</f>
        <v/>
      </c>
    </row>
    <row r="518" spans="1:5" x14ac:dyDescent="0.2">
      <c r="A518" s="71"/>
      <c r="B518" s="69"/>
      <c r="C518" s="71"/>
      <c r="D518" s="71"/>
      <c r="E518" s="71" t="str">
        <f t="shared" si="9"/>
        <v/>
      </c>
    </row>
    <row r="519" spans="1:5" x14ac:dyDescent="0.2">
      <c r="A519" s="71"/>
      <c r="B519" s="69"/>
      <c r="C519" s="71"/>
      <c r="D519" s="71"/>
      <c r="E519" s="71" t="str">
        <f t="shared" si="9"/>
        <v/>
      </c>
    </row>
    <row r="520" spans="1:5" x14ac:dyDescent="0.2">
      <c r="A520" s="71"/>
      <c r="B520" s="69"/>
      <c r="C520" s="71"/>
      <c r="D520" s="71"/>
      <c r="E520" s="71" t="str">
        <f t="shared" si="9"/>
        <v/>
      </c>
    </row>
    <row r="521" spans="1:5" x14ac:dyDescent="0.2">
      <c r="A521" s="71"/>
      <c r="B521" s="69"/>
      <c r="C521" s="71"/>
      <c r="D521" s="71"/>
      <c r="E521" s="71" t="str">
        <f t="shared" si="9"/>
        <v/>
      </c>
    </row>
    <row r="522" spans="1:5" x14ac:dyDescent="0.2">
      <c r="A522" s="71"/>
      <c r="B522" s="69"/>
      <c r="C522" s="71"/>
      <c r="D522" s="71"/>
      <c r="E522" s="71" t="str">
        <f t="shared" si="9"/>
        <v/>
      </c>
    </row>
    <row r="523" spans="1:5" x14ac:dyDescent="0.2">
      <c r="A523" s="71"/>
      <c r="B523" s="69"/>
      <c r="C523" s="71"/>
      <c r="D523" s="71"/>
      <c r="E523" s="71" t="str">
        <f t="shared" si="9"/>
        <v/>
      </c>
    </row>
    <row r="524" spans="1:5" x14ac:dyDescent="0.2">
      <c r="A524" s="71"/>
      <c r="B524" s="69"/>
      <c r="C524" s="71"/>
      <c r="D524" s="71"/>
      <c r="E524" s="71" t="str">
        <f t="shared" si="9"/>
        <v/>
      </c>
    </row>
    <row r="525" spans="1:5" x14ac:dyDescent="0.2">
      <c r="A525" s="71"/>
      <c r="B525" s="69"/>
      <c r="C525" s="71"/>
      <c r="D525" s="71"/>
      <c r="E525" s="71" t="str">
        <f t="shared" si="9"/>
        <v/>
      </c>
    </row>
    <row r="526" spans="1:5" x14ac:dyDescent="0.2">
      <c r="A526" s="71"/>
      <c r="B526" s="69"/>
      <c r="C526" s="71"/>
      <c r="D526" s="71"/>
      <c r="E526" s="71" t="str">
        <f t="shared" si="9"/>
        <v/>
      </c>
    </row>
    <row r="527" spans="1:5" x14ac:dyDescent="0.2">
      <c r="A527" s="71"/>
      <c r="B527" s="69"/>
      <c r="C527" s="71"/>
      <c r="D527" s="71"/>
      <c r="E527" s="71" t="str">
        <f t="shared" si="9"/>
        <v/>
      </c>
    </row>
    <row r="528" spans="1:5" x14ac:dyDescent="0.2">
      <c r="A528" s="71"/>
      <c r="B528" s="69"/>
      <c r="C528" s="71"/>
      <c r="D528" s="71"/>
      <c r="E528" s="71" t="str">
        <f t="shared" si="9"/>
        <v/>
      </c>
    </row>
    <row r="529" spans="1:5" x14ac:dyDescent="0.2">
      <c r="A529" s="71"/>
      <c r="B529" s="69"/>
      <c r="C529" s="71"/>
      <c r="D529" s="71"/>
      <c r="E529" s="71" t="str">
        <f t="shared" si="9"/>
        <v/>
      </c>
    </row>
    <row r="530" spans="1:5" x14ac:dyDescent="0.2">
      <c r="A530" s="71"/>
      <c r="B530" s="69"/>
      <c r="C530" s="71"/>
      <c r="D530" s="71"/>
      <c r="E530" s="71" t="str">
        <f t="shared" si="9"/>
        <v/>
      </c>
    </row>
    <row r="531" spans="1:5" x14ac:dyDescent="0.2">
      <c r="A531" s="71"/>
      <c r="B531" s="69"/>
      <c r="C531" s="71"/>
      <c r="D531" s="71"/>
      <c r="E531" s="71" t="str">
        <f t="shared" si="9"/>
        <v/>
      </c>
    </row>
    <row r="532" spans="1:5" x14ac:dyDescent="0.2">
      <c r="A532" s="71"/>
      <c r="B532" s="69"/>
      <c r="C532" s="71"/>
      <c r="D532" s="71"/>
      <c r="E532" s="71" t="str">
        <f t="shared" si="9"/>
        <v/>
      </c>
    </row>
    <row r="533" spans="1:5" x14ac:dyDescent="0.2">
      <c r="A533" s="71"/>
      <c r="B533" s="69"/>
      <c r="C533" s="71"/>
      <c r="D533" s="71"/>
      <c r="E533" s="71" t="str">
        <f t="shared" si="9"/>
        <v/>
      </c>
    </row>
    <row r="534" spans="1:5" x14ac:dyDescent="0.2">
      <c r="A534" s="71"/>
      <c r="B534" s="69"/>
      <c r="C534" s="71"/>
      <c r="D534" s="71"/>
      <c r="E534" s="71" t="str">
        <f t="shared" si="9"/>
        <v/>
      </c>
    </row>
    <row r="535" spans="1:5" x14ac:dyDescent="0.2">
      <c r="A535" s="71"/>
      <c r="B535" s="69"/>
      <c r="C535" s="71"/>
      <c r="D535" s="71"/>
      <c r="E535" s="71" t="str">
        <f t="shared" si="9"/>
        <v/>
      </c>
    </row>
    <row r="536" spans="1:5" x14ac:dyDescent="0.2">
      <c r="A536" s="71"/>
      <c r="B536" s="69"/>
      <c r="C536" s="71"/>
      <c r="D536" s="71"/>
      <c r="E536" s="71" t="str">
        <f t="shared" si="9"/>
        <v/>
      </c>
    </row>
    <row r="537" spans="1:5" x14ac:dyDescent="0.2">
      <c r="A537" s="71"/>
      <c r="B537" s="69"/>
      <c r="C537" s="71"/>
      <c r="D537" s="71"/>
      <c r="E537" s="71" t="str">
        <f t="shared" si="9"/>
        <v/>
      </c>
    </row>
    <row r="538" spans="1:5" x14ac:dyDescent="0.2">
      <c r="A538" s="71"/>
      <c r="B538" s="69"/>
      <c r="C538" s="71"/>
      <c r="D538" s="71"/>
      <c r="E538" s="71" t="str">
        <f t="shared" si="9"/>
        <v/>
      </c>
    </row>
    <row r="539" spans="1:5" x14ac:dyDescent="0.2">
      <c r="A539" s="71"/>
      <c r="B539" s="69"/>
      <c r="C539" s="71"/>
      <c r="D539" s="71"/>
      <c r="E539" s="71" t="str">
        <f t="shared" si="9"/>
        <v/>
      </c>
    </row>
    <row r="540" spans="1:5" x14ac:dyDescent="0.2">
      <c r="A540" s="71"/>
      <c r="B540" s="69"/>
      <c r="C540" s="71"/>
      <c r="D540" s="71"/>
      <c r="E540" s="71" t="str">
        <f t="shared" si="9"/>
        <v/>
      </c>
    </row>
    <row r="541" spans="1:5" x14ac:dyDescent="0.2">
      <c r="A541" s="71"/>
      <c r="B541" s="69"/>
      <c r="C541" s="71"/>
      <c r="D541" s="71"/>
      <c r="E541" s="71" t="str">
        <f t="shared" si="9"/>
        <v/>
      </c>
    </row>
    <row r="542" spans="1:5" x14ac:dyDescent="0.2">
      <c r="A542" s="71"/>
      <c r="B542" s="69"/>
      <c r="C542" s="71"/>
      <c r="D542" s="71"/>
      <c r="E542" s="71" t="str">
        <f t="shared" si="9"/>
        <v/>
      </c>
    </row>
    <row r="543" spans="1:5" x14ac:dyDescent="0.2">
      <c r="A543" s="71"/>
      <c r="B543" s="69"/>
      <c r="C543" s="71"/>
      <c r="D543" s="71"/>
      <c r="E543" s="71" t="str">
        <f t="shared" si="9"/>
        <v/>
      </c>
    </row>
    <row r="544" spans="1:5" x14ac:dyDescent="0.2">
      <c r="A544" s="71"/>
      <c r="B544" s="69"/>
      <c r="C544" s="71"/>
      <c r="D544" s="71"/>
      <c r="E544" s="71" t="str">
        <f t="shared" si="9"/>
        <v/>
      </c>
    </row>
    <row r="545" spans="1:5" x14ac:dyDescent="0.2">
      <c r="A545" s="71"/>
      <c r="B545" s="69"/>
      <c r="C545" s="71"/>
      <c r="D545" s="71"/>
      <c r="E545" s="71" t="str">
        <f t="shared" si="9"/>
        <v/>
      </c>
    </row>
  </sheetData>
  <sortState ref="A33:G320">
    <sortCondition ref="A33:A320"/>
  </sortState>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pageSetUpPr fitToPage="1"/>
  </sheetPr>
  <dimension ref="A1:G67"/>
  <sheetViews>
    <sheetView showZeros="0" topLeftCell="A37" zoomScale="120" zoomScaleNormal="120" workbookViewId="0">
      <selection activeCell="D32" sqref="D32"/>
    </sheetView>
  </sheetViews>
  <sheetFormatPr baseColWidth="10" defaultRowHeight="11.25" x14ac:dyDescent="0.2"/>
  <cols>
    <col min="1" max="1" width="19.28515625" style="370" customWidth="1"/>
    <col min="2" max="2" width="19.140625" style="370" customWidth="1"/>
    <col min="3" max="3" width="37.7109375" style="370" customWidth="1"/>
    <col min="4" max="4" width="12.42578125" style="370" customWidth="1"/>
    <col min="5" max="5" width="11.42578125" style="370"/>
    <col min="6" max="6" width="12" style="370" bestFit="1" customWidth="1"/>
    <col min="7" max="7" width="12.7109375" style="370" customWidth="1"/>
    <col min="8" max="8" width="11.42578125" style="370"/>
    <col min="9" max="9" width="12.85546875" style="370" bestFit="1" customWidth="1"/>
    <col min="10" max="10" width="13.28515625" style="370" bestFit="1" customWidth="1"/>
    <col min="11" max="16384" width="11.42578125" style="370"/>
  </cols>
  <sheetData>
    <row r="1" spans="1:7" x14ac:dyDescent="0.2">
      <c r="A1" s="851" t="s">
        <v>1666</v>
      </c>
      <c r="B1" s="851"/>
      <c r="C1" s="851"/>
      <c r="D1" s="851"/>
      <c r="E1" s="851"/>
      <c r="F1" s="851"/>
      <c r="G1" s="851"/>
    </row>
    <row r="2" spans="1:7" x14ac:dyDescent="0.2">
      <c r="A2" s="371" t="s">
        <v>711</v>
      </c>
      <c r="B2" s="371" t="str">
        <f>Comitente</f>
        <v>DEPARTAMENTO DE HIDRAULICA</v>
      </c>
      <c r="C2" s="372"/>
      <c r="D2" s="373"/>
      <c r="E2" s="373"/>
      <c r="F2" s="374"/>
      <c r="G2" s="374"/>
    </row>
    <row r="3" spans="1:7" x14ac:dyDescent="0.2">
      <c r="A3" s="371" t="s">
        <v>712</v>
      </c>
      <c r="B3" s="371">
        <f>Contratista</f>
        <v>0</v>
      </c>
      <c r="C3" s="375"/>
      <c r="D3" s="375"/>
      <c r="E3" s="375"/>
      <c r="F3" s="371"/>
      <c r="G3" s="371"/>
    </row>
    <row r="4" spans="1:7" x14ac:dyDescent="0.2">
      <c r="A4" s="371" t="s">
        <v>21</v>
      </c>
      <c r="B4" s="371" t="str">
        <f>Obra</f>
        <v xml:space="preserve">CONTRATACION DE 250 HS. TOPADORA SOBRE ORUGAS Y 
580 HORAS EXCAVADORA SOBRE ORUGAS
PARA MEJORA DE OBRAS DE DEFENSAS DE MATERIAL SUELTO-
 COLECTORAS Y DESAGÜES
</v>
      </c>
      <c r="C4" s="375"/>
      <c r="D4" s="371" t="s">
        <v>32</v>
      </c>
      <c r="E4" s="371">
        <f>Fecha_Base</f>
        <v>44503</v>
      </c>
    </row>
    <row r="5" spans="1:7" x14ac:dyDescent="0.2">
      <c r="A5" s="376" t="s">
        <v>710</v>
      </c>
      <c r="B5" s="376" t="str">
        <f>Ubicación</f>
        <v>DEPARTAMENTO JACHAL</v>
      </c>
      <c r="C5" s="376"/>
      <c r="D5" s="377"/>
      <c r="E5" s="378"/>
      <c r="F5" s="379"/>
      <c r="G5" s="380"/>
    </row>
    <row r="6" spans="1:7" x14ac:dyDescent="0.2">
      <c r="A6" s="376"/>
      <c r="B6" s="376"/>
      <c r="C6" s="376"/>
      <c r="D6" s="377"/>
      <c r="E6" s="378"/>
      <c r="F6" s="379"/>
      <c r="G6" s="380"/>
    </row>
    <row r="7" spans="1:7" x14ac:dyDescent="0.2">
      <c r="A7" s="376"/>
      <c r="B7" s="381"/>
      <c r="C7" s="382" t="s">
        <v>1667</v>
      </c>
      <c r="D7" s="377"/>
      <c r="E7" s="378"/>
      <c r="F7" s="376"/>
      <c r="G7" s="383"/>
    </row>
    <row r="8" spans="1:7" x14ac:dyDescent="0.2">
      <c r="A8" s="376"/>
      <c r="B8" s="381"/>
      <c r="C8" s="384"/>
      <c r="D8" s="385" t="s">
        <v>1668</v>
      </c>
      <c r="F8" s="376"/>
      <c r="G8" s="383"/>
    </row>
    <row r="9" spans="1:7" x14ac:dyDescent="0.2">
      <c r="A9" s="376"/>
      <c r="B9" s="381"/>
      <c r="C9" s="384"/>
      <c r="D9" s="378"/>
      <c r="F9" s="376"/>
      <c r="G9" s="383"/>
    </row>
    <row r="10" spans="1:7" x14ac:dyDescent="0.2">
      <c r="A10" s="386" t="s">
        <v>1669</v>
      </c>
      <c r="C10" s="370" t="s">
        <v>1009</v>
      </c>
      <c r="D10" s="410">
        <f>IF(V_U_Equipo+8*Interés_Anual/(2*2000)=0,0,8*Porcentaje_amortizaciónl_Equipo/V_U_Equipo)</f>
        <v>8.0000000000000004E-4</v>
      </c>
      <c r="F10" s="387"/>
      <c r="G10" s="383"/>
    </row>
    <row r="11" spans="1:7" x14ac:dyDescent="0.2">
      <c r="A11" s="388"/>
      <c r="C11" s="381"/>
      <c r="D11" s="411"/>
      <c r="F11" s="390"/>
      <c r="G11" s="383"/>
    </row>
    <row r="12" spans="1:7" x14ac:dyDescent="0.2">
      <c r="A12" s="376"/>
      <c r="D12" s="412"/>
      <c r="F12" s="376"/>
      <c r="G12" s="383"/>
    </row>
    <row r="13" spans="1:7" x14ac:dyDescent="0.2">
      <c r="A13" s="386" t="s">
        <v>1010</v>
      </c>
      <c r="C13" s="370" t="s">
        <v>1010</v>
      </c>
      <c r="D13" s="410">
        <f>IF(V_U_Equipo+8*Interés_Anual/(2*2000)=0,0,8*Interés_Anual/(2*2000))</f>
        <v>1.6000000000000001E-4</v>
      </c>
      <c r="F13" s="387"/>
      <c r="G13" s="383"/>
    </row>
    <row r="14" spans="1:7" x14ac:dyDescent="0.2">
      <c r="A14" s="388"/>
      <c r="C14" s="381"/>
      <c r="D14" s="411"/>
      <c r="F14" s="390"/>
      <c r="G14" s="383"/>
    </row>
    <row r="15" spans="1:7" x14ac:dyDescent="0.2">
      <c r="A15" s="388"/>
      <c r="C15" s="381"/>
      <c r="D15" s="411"/>
      <c r="F15" s="390"/>
      <c r="G15" s="383"/>
    </row>
    <row r="16" spans="1:7" x14ac:dyDescent="0.2">
      <c r="A16" s="386" t="s">
        <v>1011</v>
      </c>
      <c r="C16" s="370" t="s">
        <v>1011</v>
      </c>
      <c r="D16" s="410">
        <f>IF(V_U_Equipo*Porc_repuestos_reparaciones_de_amortización=0,0,8*Porcentaje_amortizaciónl_Equipo/V_U_Equipo*Porc_repuestos_reparaciones_de_amortización)</f>
        <v>1.6000000000000001E-4</v>
      </c>
      <c r="F16" s="390"/>
      <c r="G16" s="383"/>
    </row>
    <row r="17" spans="1:7" x14ac:dyDescent="0.2">
      <c r="A17" s="386"/>
      <c r="C17" s="381"/>
      <c r="D17" s="389"/>
      <c r="F17" s="376"/>
      <c r="G17" s="377"/>
    </row>
    <row r="18" spans="1:7" x14ac:dyDescent="0.2">
      <c r="A18" s="386"/>
      <c r="C18" s="381"/>
      <c r="D18" s="391"/>
      <c r="F18" s="376"/>
      <c r="G18" s="377"/>
    </row>
    <row r="19" spans="1:7" x14ac:dyDescent="0.2">
      <c r="A19" s="386" t="s">
        <v>1618</v>
      </c>
      <c r="C19" s="370" t="s">
        <v>870</v>
      </c>
      <c r="D19" s="409">
        <f>Consumo_gasoil_Equipo_porHP*8*Precio_gasoil</f>
        <v>45.6</v>
      </c>
      <c r="F19" s="376"/>
      <c r="G19" s="377"/>
    </row>
    <row r="20" spans="1:7" x14ac:dyDescent="0.2">
      <c r="A20" s="376"/>
      <c r="C20" s="381"/>
      <c r="D20" s="391"/>
      <c r="F20" s="376"/>
      <c r="G20" s="377"/>
    </row>
    <row r="21" spans="1:7" x14ac:dyDescent="0.2">
      <c r="A21" s="376"/>
      <c r="C21" s="381"/>
      <c r="D21" s="391"/>
      <c r="F21" s="376"/>
      <c r="G21" s="377"/>
    </row>
    <row r="22" spans="1:7" x14ac:dyDescent="0.2">
      <c r="A22" s="376"/>
      <c r="C22" s="370" t="s">
        <v>1012</v>
      </c>
      <c r="D22" s="409">
        <f>Consumo_gasoil_Equipo_porHP*8*Precio_gasoil*Porcentaje_lubricantes_respecto_al_combustible</f>
        <v>9.120000000000001</v>
      </c>
      <c r="F22" s="376"/>
      <c r="G22" s="392"/>
    </row>
    <row r="23" spans="1:7" x14ac:dyDescent="0.2">
      <c r="A23" s="376"/>
      <c r="B23" s="381"/>
      <c r="C23" s="381"/>
      <c r="D23" s="391"/>
      <c r="E23" s="392"/>
      <c r="F23" s="376"/>
      <c r="G23" s="377"/>
    </row>
    <row r="24" spans="1:7" x14ac:dyDescent="0.2">
      <c r="A24" s="376"/>
      <c r="B24" s="381" t="s">
        <v>1670</v>
      </c>
      <c r="C24" s="391"/>
      <c r="D24" s="391"/>
      <c r="E24" s="389"/>
      <c r="F24" s="376"/>
      <c r="G24" s="393"/>
    </row>
    <row r="25" spans="1:7" x14ac:dyDescent="0.2">
      <c r="A25" s="376"/>
      <c r="B25" s="394" t="s">
        <v>1671</v>
      </c>
      <c r="C25" s="395"/>
      <c r="D25" s="396">
        <v>10000</v>
      </c>
      <c r="E25" s="378"/>
      <c r="F25" s="376"/>
      <c r="G25" s="393"/>
    </row>
    <row r="26" spans="1:7" x14ac:dyDescent="0.2">
      <c r="A26" s="376"/>
      <c r="B26" s="394" t="s">
        <v>1672</v>
      </c>
      <c r="C26" s="395"/>
      <c r="D26" s="397">
        <v>1</v>
      </c>
      <c r="E26" s="378"/>
      <c r="F26" s="376"/>
      <c r="G26" s="393"/>
    </row>
    <row r="27" spans="1:7" x14ac:dyDescent="0.2">
      <c r="A27" s="376"/>
      <c r="B27" s="398" t="s">
        <v>1673</v>
      </c>
      <c r="C27" s="395"/>
      <c r="D27" s="397">
        <v>0.08</v>
      </c>
      <c r="E27" s="378"/>
      <c r="F27" s="376"/>
      <c r="G27" s="393"/>
    </row>
    <row r="28" spans="1:7" x14ac:dyDescent="0.2">
      <c r="A28" s="376"/>
      <c r="B28" s="398" t="s">
        <v>1674</v>
      </c>
      <c r="C28" s="395"/>
      <c r="D28" s="397">
        <v>0.2</v>
      </c>
      <c r="E28" s="378"/>
      <c r="F28" s="376"/>
      <c r="G28" s="393"/>
    </row>
    <row r="29" spans="1:7" x14ac:dyDescent="0.2">
      <c r="A29" s="376"/>
      <c r="B29" s="398" t="s">
        <v>1675</v>
      </c>
      <c r="C29" s="395"/>
      <c r="D29" s="399">
        <v>0.15</v>
      </c>
      <c r="E29" s="378"/>
      <c r="F29" s="376"/>
      <c r="G29" s="393"/>
    </row>
    <row r="30" spans="1:7" x14ac:dyDescent="0.2">
      <c r="A30" s="376"/>
      <c r="B30" s="398" t="s">
        <v>1676</v>
      </c>
      <c r="C30" s="395"/>
      <c r="D30" s="400">
        <v>38</v>
      </c>
      <c r="E30" s="378"/>
      <c r="F30" s="376"/>
      <c r="G30" s="377"/>
    </row>
    <row r="31" spans="1:7" x14ac:dyDescent="0.2">
      <c r="A31" s="376"/>
      <c r="B31" s="398" t="s">
        <v>1677</v>
      </c>
      <c r="C31" s="395"/>
      <c r="D31" s="397">
        <v>0.2</v>
      </c>
      <c r="E31" s="378"/>
      <c r="F31" s="376"/>
      <c r="G31" s="377"/>
    </row>
    <row r="32" spans="1:7" x14ac:dyDescent="0.2">
      <c r="A32" s="391"/>
      <c r="B32" s="391"/>
      <c r="C32" s="391"/>
      <c r="D32" s="391"/>
      <c r="E32" s="391"/>
      <c r="F32" s="391"/>
      <c r="G32" s="391"/>
    </row>
    <row r="33" spans="1:7" x14ac:dyDescent="0.2">
      <c r="A33" s="391"/>
      <c r="B33" s="391"/>
      <c r="C33" s="382" t="s">
        <v>1678</v>
      </c>
      <c r="D33" s="391"/>
      <c r="E33" s="391"/>
      <c r="F33" s="391"/>
      <c r="G33" s="391"/>
    </row>
    <row r="34" spans="1:7" x14ac:dyDescent="0.2">
      <c r="A34" s="391"/>
      <c r="B34" s="391"/>
      <c r="C34" s="382"/>
      <c r="D34" s="391"/>
      <c r="E34" s="391" t="s">
        <v>1668</v>
      </c>
      <c r="F34" s="391"/>
      <c r="G34" s="391"/>
    </row>
    <row r="35" spans="1:7" x14ac:dyDescent="0.2">
      <c r="A35" s="376"/>
      <c r="B35" s="381"/>
      <c r="C35" s="384"/>
      <c r="D35" s="377"/>
      <c r="E35" s="378"/>
      <c r="F35" s="376"/>
      <c r="G35" s="377"/>
    </row>
    <row r="36" spans="1:7" x14ac:dyDescent="0.2">
      <c r="A36" s="376"/>
      <c r="B36" s="381"/>
      <c r="C36" s="370" t="s">
        <v>1009</v>
      </c>
      <c r="D36" s="387"/>
      <c r="E36" s="401">
        <f>IF(V_U_Camioneta_meses=0,0,P_Camioneta_Amortizar/V_U_Camioneta_meses)</f>
        <v>0</v>
      </c>
      <c r="F36" s="387"/>
      <c r="G36" s="382"/>
    </row>
    <row r="37" spans="1:7" x14ac:dyDescent="0.2">
      <c r="A37" s="376"/>
      <c r="B37" s="381"/>
      <c r="C37" s="381"/>
      <c r="D37" s="387"/>
      <c r="E37" s="392"/>
      <c r="F37" s="387"/>
      <c r="G37" s="382"/>
    </row>
    <row r="38" spans="1:7" x14ac:dyDescent="0.2">
      <c r="A38" s="376"/>
      <c r="B38" s="381"/>
      <c r="D38" s="378"/>
      <c r="E38" s="389"/>
      <c r="F38" s="390"/>
      <c r="G38" s="383"/>
    </row>
    <row r="39" spans="1:7" x14ac:dyDescent="0.2">
      <c r="A39" s="376"/>
      <c r="B39" s="381"/>
      <c r="C39" s="370" t="s">
        <v>1010</v>
      </c>
      <c r="D39" s="378"/>
      <c r="E39" s="401">
        <f>Interés_Anual/(2*12)</f>
        <v>3.3333333333333335E-3</v>
      </c>
      <c r="F39" s="390"/>
      <c r="G39" s="383"/>
    </row>
    <row r="40" spans="1:7" x14ac:dyDescent="0.2">
      <c r="A40" s="376"/>
      <c r="B40" s="381"/>
      <c r="C40" s="381"/>
      <c r="D40" s="378"/>
      <c r="E40" s="389"/>
      <c r="F40" s="390"/>
      <c r="G40" s="383"/>
    </row>
    <row r="41" spans="1:7" x14ac:dyDescent="0.2">
      <c r="A41" s="376"/>
      <c r="B41" s="381"/>
      <c r="C41" s="381"/>
      <c r="D41" s="378"/>
      <c r="E41" s="389"/>
      <c r="F41" s="390"/>
      <c r="G41" s="383"/>
    </row>
    <row r="42" spans="1:7" x14ac:dyDescent="0.2">
      <c r="A42" s="376"/>
      <c r="B42" s="381"/>
      <c r="C42" s="370" t="s">
        <v>1692</v>
      </c>
      <c r="D42" s="378"/>
      <c r="E42" s="401">
        <f>D59/12</f>
        <v>0</v>
      </c>
      <c r="F42" s="390"/>
      <c r="G42" s="383"/>
    </row>
    <row r="43" spans="1:7" x14ac:dyDescent="0.2">
      <c r="A43" s="376"/>
      <c r="B43" s="381"/>
      <c r="C43" s="381"/>
      <c r="D43" s="391"/>
      <c r="E43" s="389"/>
      <c r="F43" s="376"/>
      <c r="G43" s="377"/>
    </row>
    <row r="44" spans="1:7" x14ac:dyDescent="0.2">
      <c r="A44" s="376"/>
      <c r="B44" s="381"/>
      <c r="C44" s="381"/>
      <c r="D44" s="391"/>
      <c r="E44" s="389"/>
      <c r="F44" s="376"/>
      <c r="G44" s="377"/>
    </row>
    <row r="45" spans="1:7" x14ac:dyDescent="0.2">
      <c r="A45" s="376"/>
      <c r="B45" s="381"/>
      <c r="C45" s="370" t="s">
        <v>1679</v>
      </c>
      <c r="D45" s="391"/>
      <c r="E45" s="401">
        <f>D60/12</f>
        <v>0</v>
      </c>
      <c r="F45" s="376"/>
      <c r="G45" s="377"/>
    </row>
    <row r="46" spans="1:7" x14ac:dyDescent="0.2">
      <c r="A46" s="376"/>
      <c r="B46" s="381"/>
      <c r="C46" s="381"/>
      <c r="D46" s="391"/>
      <c r="E46" s="389"/>
      <c r="F46" s="376"/>
      <c r="G46" s="377"/>
    </row>
    <row r="47" spans="1:7" x14ac:dyDescent="0.2">
      <c r="A47" s="376"/>
      <c r="B47" s="381"/>
      <c r="C47" s="381"/>
      <c r="D47" s="391"/>
      <c r="E47" s="389"/>
      <c r="F47" s="376"/>
      <c r="G47" s="377"/>
    </row>
    <row r="48" spans="1:7" x14ac:dyDescent="0.2">
      <c r="A48" s="376"/>
      <c r="B48" s="381"/>
      <c r="C48" s="370" t="s">
        <v>1618</v>
      </c>
      <c r="D48" s="391"/>
      <c r="E48" s="402">
        <f>Consumo_gasoil_Camioneta_porkm*Precio_gasoil*(1+Porcentaje_Lubricantes_Camionetas)</f>
        <v>0</v>
      </c>
      <c r="F48" s="376"/>
      <c r="G48" s="377"/>
    </row>
    <row r="49" spans="1:7" x14ac:dyDescent="0.2">
      <c r="A49" s="376"/>
      <c r="B49" s="381"/>
      <c r="C49" s="381"/>
      <c r="D49" s="391"/>
      <c r="E49" s="389"/>
      <c r="F49" s="376"/>
      <c r="G49" s="377"/>
    </row>
    <row r="50" spans="1:7" x14ac:dyDescent="0.2">
      <c r="A50" s="376"/>
      <c r="B50" s="381"/>
      <c r="C50" s="381"/>
      <c r="D50" s="391"/>
      <c r="E50" s="389"/>
      <c r="F50" s="376"/>
      <c r="G50" s="377"/>
    </row>
    <row r="51" spans="1:7" x14ac:dyDescent="0.2">
      <c r="A51" s="376"/>
      <c r="B51" s="381"/>
      <c r="C51" s="381" t="s">
        <v>1680</v>
      </c>
      <c r="D51" s="391"/>
      <c r="E51" s="402">
        <f>IF(V_U_cámara_cubiertas_Camionetas=0,0,Cant_Cubiertas_Camioneta*Costo_de_cámaras_y_cubiertas_Camionetas/V_U_cámara_cubiertas_Camionetas)</f>
        <v>0</v>
      </c>
      <c r="F51" s="376"/>
      <c r="G51" s="377"/>
    </row>
    <row r="52" spans="1:7" x14ac:dyDescent="0.2">
      <c r="A52" s="376"/>
      <c r="B52" s="381"/>
      <c r="C52" s="381"/>
      <c r="D52" s="391"/>
      <c r="E52" s="389"/>
      <c r="F52" s="376"/>
      <c r="G52" s="377"/>
    </row>
    <row r="53" spans="1:7" x14ac:dyDescent="0.2">
      <c r="A53" s="376"/>
      <c r="B53" s="381"/>
      <c r="C53" s="381"/>
      <c r="D53" s="391"/>
      <c r="E53" s="389"/>
      <c r="F53" s="376"/>
      <c r="G53" s="377"/>
    </row>
    <row r="54" spans="1:7" x14ac:dyDescent="0.2">
      <c r="A54" s="376"/>
      <c r="B54" s="381"/>
      <c r="C54" s="381"/>
      <c r="D54" s="391"/>
      <c r="E54" s="392"/>
      <c r="F54" s="376"/>
      <c r="G54" s="377"/>
    </row>
    <row r="55" spans="1:7" x14ac:dyDescent="0.2">
      <c r="A55" s="391"/>
      <c r="B55" s="394" t="s">
        <v>1681</v>
      </c>
      <c r="C55" s="395"/>
      <c r="D55" s="397"/>
      <c r="E55" s="391"/>
      <c r="F55" s="391"/>
      <c r="G55" s="391"/>
    </row>
    <row r="56" spans="1:7" x14ac:dyDescent="0.2">
      <c r="A56" s="391"/>
      <c r="B56" s="403" t="s">
        <v>1682</v>
      </c>
      <c r="C56" s="395"/>
      <c r="D56" s="404"/>
      <c r="E56" s="391"/>
      <c r="F56" s="391"/>
      <c r="G56" s="391"/>
    </row>
    <row r="57" spans="1:7" x14ac:dyDescent="0.2">
      <c r="A57" s="391"/>
      <c r="B57" s="403" t="s">
        <v>1683</v>
      </c>
      <c r="C57" s="395"/>
      <c r="D57" s="405"/>
      <c r="E57" s="391"/>
      <c r="F57" s="391"/>
      <c r="G57" s="391"/>
    </row>
    <row r="58" spans="1:7" x14ac:dyDescent="0.2">
      <c r="A58" s="391"/>
      <c r="B58" s="403" t="s">
        <v>1684</v>
      </c>
      <c r="C58" s="395"/>
      <c r="D58" s="413"/>
      <c r="E58" s="391"/>
      <c r="F58" s="391"/>
      <c r="G58" s="391"/>
    </row>
    <row r="59" spans="1:7" x14ac:dyDescent="0.2">
      <c r="A59" s="391"/>
      <c r="B59" s="403" t="s">
        <v>1685</v>
      </c>
      <c r="C59" s="395"/>
      <c r="D59" s="397"/>
      <c r="E59" s="391"/>
      <c r="F59" s="391"/>
      <c r="G59" s="391"/>
    </row>
    <row r="60" spans="1:7" x14ac:dyDescent="0.2">
      <c r="A60" s="391"/>
      <c r="B60" s="403" t="s">
        <v>1686</v>
      </c>
      <c r="C60" s="395"/>
      <c r="D60" s="397"/>
      <c r="E60" s="391"/>
      <c r="F60" s="391"/>
      <c r="G60" s="391"/>
    </row>
    <row r="61" spans="1:7" x14ac:dyDescent="0.2">
      <c r="A61" s="391"/>
      <c r="B61" s="403" t="s">
        <v>1687</v>
      </c>
      <c r="C61" s="395"/>
      <c r="D61" s="406"/>
      <c r="E61" s="391"/>
      <c r="F61" s="391"/>
      <c r="G61" s="391"/>
    </row>
    <row r="62" spans="1:7" x14ac:dyDescent="0.2">
      <c r="A62" s="391"/>
      <c r="B62" s="403" t="s">
        <v>1688</v>
      </c>
      <c r="C62" s="395"/>
      <c r="D62" s="397"/>
      <c r="E62" s="391"/>
      <c r="F62" s="391"/>
      <c r="G62" s="391"/>
    </row>
    <row r="63" spans="1:7" x14ac:dyDescent="0.2">
      <c r="A63" s="391"/>
      <c r="B63" s="403" t="s">
        <v>1689</v>
      </c>
      <c r="C63" s="395"/>
      <c r="D63" s="407"/>
      <c r="E63" s="391"/>
      <c r="F63" s="391"/>
      <c r="G63" s="391"/>
    </row>
    <row r="64" spans="1:7" x14ac:dyDescent="0.2">
      <c r="A64" s="391"/>
      <c r="B64" s="403" t="s">
        <v>1690</v>
      </c>
      <c r="C64" s="395"/>
      <c r="D64" s="414"/>
      <c r="E64" s="391"/>
      <c r="F64" s="391"/>
      <c r="G64" s="391"/>
    </row>
    <row r="65" spans="1:7" x14ac:dyDescent="0.2">
      <c r="A65" s="391"/>
      <c r="B65" s="403" t="s">
        <v>1691</v>
      </c>
      <c r="C65" s="395"/>
      <c r="D65" s="408"/>
      <c r="E65" s="391"/>
      <c r="F65" s="391"/>
      <c r="G65" s="391"/>
    </row>
    <row r="66" spans="1:7" x14ac:dyDescent="0.2">
      <c r="A66" s="391"/>
      <c r="B66" s="391"/>
      <c r="C66" s="391"/>
      <c r="D66" s="391"/>
      <c r="E66" s="391"/>
      <c r="F66" s="391"/>
      <c r="G66" s="391"/>
    </row>
    <row r="67" spans="1:7" x14ac:dyDescent="0.2">
      <c r="A67" s="391"/>
      <c r="B67" s="391"/>
      <c r="C67" s="391"/>
      <c r="D67" s="391"/>
      <c r="E67" s="391"/>
      <c r="F67" s="391"/>
      <c r="G67" s="391"/>
    </row>
  </sheetData>
  <mergeCells count="1">
    <mergeCell ref="A1:G1"/>
  </mergeCells>
  <pageMargins left="1.1811023622047245" right="0.78740157480314965" top="1.1811023622047245" bottom="0.74803149606299213" header="0.39370078740157483" footer="0.39370078740157483"/>
  <pageSetup paperSize="9" scale="65" fitToHeight="0" orientation="portrait" r:id="rId1"/>
  <headerFooter>
    <oddHeader>&amp;L&amp;G</oddHeader>
  </headerFooter>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4"/>
  <dimension ref="A1:U64"/>
  <sheetViews>
    <sheetView showZeros="0" topLeftCell="A16" workbookViewId="0">
      <selection activeCell="P25" sqref="P25:P27"/>
    </sheetView>
  </sheetViews>
  <sheetFormatPr baseColWidth="10" defaultRowHeight="15" customHeight="1" x14ac:dyDescent="0.2"/>
  <cols>
    <col min="1" max="14" width="10.7109375" style="417" customWidth="1"/>
    <col min="15" max="15" width="23.7109375" style="417" customWidth="1"/>
    <col min="16" max="16" width="10.28515625" style="417" customWidth="1"/>
    <col min="17" max="256" width="11.42578125" style="417"/>
    <col min="257" max="257" width="7" style="417" customWidth="1"/>
    <col min="258" max="258" width="10.7109375" style="417" customWidth="1"/>
    <col min="259" max="259" width="10.5703125" style="417" customWidth="1"/>
    <col min="260" max="260" width="10.7109375" style="417" customWidth="1"/>
    <col min="261" max="261" width="10.28515625" style="417" customWidth="1"/>
    <col min="262" max="262" width="10.7109375" style="417" customWidth="1"/>
    <col min="263" max="263" width="9.42578125" style="417" customWidth="1"/>
    <col min="264" max="264" width="10.5703125" style="417" customWidth="1"/>
    <col min="265" max="265" width="13.7109375" style="417" customWidth="1"/>
    <col min="266" max="267" width="10.42578125" style="417" customWidth="1"/>
    <col min="268" max="268" width="10.28515625" style="417" customWidth="1"/>
    <col min="269" max="269" width="9.42578125" style="417" customWidth="1"/>
    <col min="270" max="270" width="8.7109375" style="417" customWidth="1"/>
    <col min="271" max="271" width="10.42578125" style="417" customWidth="1"/>
    <col min="272" max="272" width="10.28515625" style="417" customWidth="1"/>
    <col min="273" max="512" width="11.42578125" style="417"/>
    <col min="513" max="513" width="7" style="417" customWidth="1"/>
    <col min="514" max="514" width="10.7109375" style="417" customWidth="1"/>
    <col min="515" max="515" width="10.5703125" style="417" customWidth="1"/>
    <col min="516" max="516" width="10.7109375" style="417" customWidth="1"/>
    <col min="517" max="517" width="10.28515625" style="417" customWidth="1"/>
    <col min="518" max="518" width="10.7109375" style="417" customWidth="1"/>
    <col min="519" max="519" width="9.42578125" style="417" customWidth="1"/>
    <col min="520" max="520" width="10.5703125" style="417" customWidth="1"/>
    <col min="521" max="521" width="13.7109375" style="417" customWidth="1"/>
    <col min="522" max="523" width="10.42578125" style="417" customWidth="1"/>
    <col min="524" max="524" width="10.28515625" style="417" customWidth="1"/>
    <col min="525" max="525" width="9.42578125" style="417" customWidth="1"/>
    <col min="526" max="526" width="8.7109375" style="417" customWidth="1"/>
    <col min="527" max="527" width="10.42578125" style="417" customWidth="1"/>
    <col min="528" max="528" width="10.28515625" style="417" customWidth="1"/>
    <col min="529" max="768" width="11.42578125" style="417"/>
    <col min="769" max="769" width="7" style="417" customWidth="1"/>
    <col min="770" max="770" width="10.7109375" style="417" customWidth="1"/>
    <col min="771" max="771" width="10.5703125" style="417" customWidth="1"/>
    <col min="772" max="772" width="10.7109375" style="417" customWidth="1"/>
    <col min="773" max="773" width="10.28515625" style="417" customWidth="1"/>
    <col min="774" max="774" width="10.7109375" style="417" customWidth="1"/>
    <col min="775" max="775" width="9.42578125" style="417" customWidth="1"/>
    <col min="776" max="776" width="10.5703125" style="417" customWidth="1"/>
    <col min="777" max="777" width="13.7109375" style="417" customWidth="1"/>
    <col min="778" max="779" width="10.42578125" style="417" customWidth="1"/>
    <col min="780" max="780" width="10.28515625" style="417" customWidth="1"/>
    <col min="781" max="781" width="9.42578125" style="417" customWidth="1"/>
    <col min="782" max="782" width="8.7109375" style="417" customWidth="1"/>
    <col min="783" max="783" width="10.42578125" style="417" customWidth="1"/>
    <col min="784" max="784" width="10.28515625" style="417" customWidth="1"/>
    <col min="785" max="1024" width="11.42578125" style="417"/>
    <col min="1025" max="1025" width="7" style="417" customWidth="1"/>
    <col min="1026" max="1026" width="10.7109375" style="417" customWidth="1"/>
    <col min="1027" max="1027" width="10.5703125" style="417" customWidth="1"/>
    <col min="1028" max="1028" width="10.7109375" style="417" customWidth="1"/>
    <col min="1029" max="1029" width="10.28515625" style="417" customWidth="1"/>
    <col min="1030" max="1030" width="10.7109375" style="417" customWidth="1"/>
    <col min="1031" max="1031" width="9.42578125" style="417" customWidth="1"/>
    <col min="1032" max="1032" width="10.5703125" style="417" customWidth="1"/>
    <col min="1033" max="1033" width="13.7109375" style="417" customWidth="1"/>
    <col min="1034" max="1035" width="10.42578125" style="417" customWidth="1"/>
    <col min="1036" max="1036" width="10.28515625" style="417" customWidth="1"/>
    <col min="1037" max="1037" width="9.42578125" style="417" customWidth="1"/>
    <col min="1038" max="1038" width="8.7109375" style="417" customWidth="1"/>
    <col min="1039" max="1039" width="10.42578125" style="417" customWidth="1"/>
    <col min="1040" max="1040" width="10.28515625" style="417" customWidth="1"/>
    <col min="1041" max="1280" width="11.42578125" style="417"/>
    <col min="1281" max="1281" width="7" style="417" customWidth="1"/>
    <col min="1282" max="1282" width="10.7109375" style="417" customWidth="1"/>
    <col min="1283" max="1283" width="10.5703125" style="417" customWidth="1"/>
    <col min="1284" max="1284" width="10.7109375" style="417" customWidth="1"/>
    <col min="1285" max="1285" width="10.28515625" style="417" customWidth="1"/>
    <col min="1286" max="1286" width="10.7109375" style="417" customWidth="1"/>
    <col min="1287" max="1287" width="9.42578125" style="417" customWidth="1"/>
    <col min="1288" max="1288" width="10.5703125" style="417" customWidth="1"/>
    <col min="1289" max="1289" width="13.7109375" style="417" customWidth="1"/>
    <col min="1290" max="1291" width="10.42578125" style="417" customWidth="1"/>
    <col min="1292" max="1292" width="10.28515625" style="417" customWidth="1"/>
    <col min="1293" max="1293" width="9.42578125" style="417" customWidth="1"/>
    <col min="1294" max="1294" width="8.7109375" style="417" customWidth="1"/>
    <col min="1295" max="1295" width="10.42578125" style="417" customWidth="1"/>
    <col min="1296" max="1296" width="10.28515625" style="417" customWidth="1"/>
    <col min="1297" max="1536" width="11.42578125" style="417"/>
    <col min="1537" max="1537" width="7" style="417" customWidth="1"/>
    <col min="1538" max="1538" width="10.7109375" style="417" customWidth="1"/>
    <col min="1539" max="1539" width="10.5703125" style="417" customWidth="1"/>
    <col min="1540" max="1540" width="10.7109375" style="417" customWidth="1"/>
    <col min="1541" max="1541" width="10.28515625" style="417" customWidth="1"/>
    <col min="1542" max="1542" width="10.7109375" style="417" customWidth="1"/>
    <col min="1543" max="1543" width="9.42578125" style="417" customWidth="1"/>
    <col min="1544" max="1544" width="10.5703125" style="417" customWidth="1"/>
    <col min="1545" max="1545" width="13.7109375" style="417" customWidth="1"/>
    <col min="1546" max="1547" width="10.42578125" style="417" customWidth="1"/>
    <col min="1548" max="1548" width="10.28515625" style="417" customWidth="1"/>
    <col min="1549" max="1549" width="9.42578125" style="417" customWidth="1"/>
    <col min="1550" max="1550" width="8.7109375" style="417" customWidth="1"/>
    <col min="1551" max="1551" width="10.42578125" style="417" customWidth="1"/>
    <col min="1552" max="1552" width="10.28515625" style="417" customWidth="1"/>
    <col min="1553" max="1792" width="11.42578125" style="417"/>
    <col min="1793" max="1793" width="7" style="417" customWidth="1"/>
    <col min="1794" max="1794" width="10.7109375" style="417" customWidth="1"/>
    <col min="1795" max="1795" width="10.5703125" style="417" customWidth="1"/>
    <col min="1796" max="1796" width="10.7109375" style="417" customWidth="1"/>
    <col min="1797" max="1797" width="10.28515625" style="417" customWidth="1"/>
    <col min="1798" max="1798" width="10.7109375" style="417" customWidth="1"/>
    <col min="1799" max="1799" width="9.42578125" style="417" customWidth="1"/>
    <col min="1800" max="1800" width="10.5703125" style="417" customWidth="1"/>
    <col min="1801" max="1801" width="13.7109375" style="417" customWidth="1"/>
    <col min="1802" max="1803" width="10.42578125" style="417" customWidth="1"/>
    <col min="1804" max="1804" width="10.28515625" style="417" customWidth="1"/>
    <col min="1805" max="1805" width="9.42578125" style="417" customWidth="1"/>
    <col min="1806" max="1806" width="8.7109375" style="417" customWidth="1"/>
    <col min="1807" max="1807" width="10.42578125" style="417" customWidth="1"/>
    <col min="1808" max="1808" width="10.28515625" style="417" customWidth="1"/>
    <col min="1809" max="2048" width="11.42578125" style="417"/>
    <col min="2049" max="2049" width="7" style="417" customWidth="1"/>
    <col min="2050" max="2050" width="10.7109375" style="417" customWidth="1"/>
    <col min="2051" max="2051" width="10.5703125" style="417" customWidth="1"/>
    <col min="2052" max="2052" width="10.7109375" style="417" customWidth="1"/>
    <col min="2053" max="2053" width="10.28515625" style="417" customWidth="1"/>
    <col min="2054" max="2054" width="10.7109375" style="417" customWidth="1"/>
    <col min="2055" max="2055" width="9.42578125" style="417" customWidth="1"/>
    <col min="2056" max="2056" width="10.5703125" style="417" customWidth="1"/>
    <col min="2057" max="2057" width="13.7109375" style="417" customWidth="1"/>
    <col min="2058" max="2059" width="10.42578125" style="417" customWidth="1"/>
    <col min="2060" max="2060" width="10.28515625" style="417" customWidth="1"/>
    <col min="2061" max="2061" width="9.42578125" style="417" customWidth="1"/>
    <col min="2062" max="2062" width="8.7109375" style="417" customWidth="1"/>
    <col min="2063" max="2063" width="10.42578125" style="417" customWidth="1"/>
    <col min="2064" max="2064" width="10.28515625" style="417" customWidth="1"/>
    <col min="2065" max="2304" width="11.42578125" style="417"/>
    <col min="2305" max="2305" width="7" style="417" customWidth="1"/>
    <col min="2306" max="2306" width="10.7109375" style="417" customWidth="1"/>
    <col min="2307" max="2307" width="10.5703125" style="417" customWidth="1"/>
    <col min="2308" max="2308" width="10.7109375" style="417" customWidth="1"/>
    <col min="2309" max="2309" width="10.28515625" style="417" customWidth="1"/>
    <col min="2310" max="2310" width="10.7109375" style="417" customWidth="1"/>
    <col min="2311" max="2311" width="9.42578125" style="417" customWidth="1"/>
    <col min="2312" max="2312" width="10.5703125" style="417" customWidth="1"/>
    <col min="2313" max="2313" width="13.7109375" style="417" customWidth="1"/>
    <col min="2314" max="2315" width="10.42578125" style="417" customWidth="1"/>
    <col min="2316" max="2316" width="10.28515625" style="417" customWidth="1"/>
    <col min="2317" max="2317" width="9.42578125" style="417" customWidth="1"/>
    <col min="2318" max="2318" width="8.7109375" style="417" customWidth="1"/>
    <col min="2319" max="2319" width="10.42578125" style="417" customWidth="1"/>
    <col min="2320" max="2320" width="10.28515625" style="417" customWidth="1"/>
    <col min="2321" max="2560" width="11.42578125" style="417"/>
    <col min="2561" max="2561" width="7" style="417" customWidth="1"/>
    <col min="2562" max="2562" width="10.7109375" style="417" customWidth="1"/>
    <col min="2563" max="2563" width="10.5703125" style="417" customWidth="1"/>
    <col min="2564" max="2564" width="10.7109375" style="417" customWidth="1"/>
    <col min="2565" max="2565" width="10.28515625" style="417" customWidth="1"/>
    <col min="2566" max="2566" width="10.7109375" style="417" customWidth="1"/>
    <col min="2567" max="2567" width="9.42578125" style="417" customWidth="1"/>
    <col min="2568" max="2568" width="10.5703125" style="417" customWidth="1"/>
    <col min="2569" max="2569" width="13.7109375" style="417" customWidth="1"/>
    <col min="2570" max="2571" width="10.42578125" style="417" customWidth="1"/>
    <col min="2572" max="2572" width="10.28515625" style="417" customWidth="1"/>
    <col min="2573" max="2573" width="9.42578125" style="417" customWidth="1"/>
    <col min="2574" max="2574" width="8.7109375" style="417" customWidth="1"/>
    <col min="2575" max="2575" width="10.42578125" style="417" customWidth="1"/>
    <col min="2576" max="2576" width="10.28515625" style="417" customWidth="1"/>
    <col min="2577" max="2816" width="11.42578125" style="417"/>
    <col min="2817" max="2817" width="7" style="417" customWidth="1"/>
    <col min="2818" max="2818" width="10.7109375" style="417" customWidth="1"/>
    <col min="2819" max="2819" width="10.5703125" style="417" customWidth="1"/>
    <col min="2820" max="2820" width="10.7109375" style="417" customWidth="1"/>
    <col min="2821" max="2821" width="10.28515625" style="417" customWidth="1"/>
    <col min="2822" max="2822" width="10.7109375" style="417" customWidth="1"/>
    <col min="2823" max="2823" width="9.42578125" style="417" customWidth="1"/>
    <col min="2824" max="2824" width="10.5703125" style="417" customWidth="1"/>
    <col min="2825" max="2825" width="13.7109375" style="417" customWidth="1"/>
    <col min="2826" max="2827" width="10.42578125" style="417" customWidth="1"/>
    <col min="2828" max="2828" width="10.28515625" style="417" customWidth="1"/>
    <col min="2829" max="2829" width="9.42578125" style="417" customWidth="1"/>
    <col min="2830" max="2830" width="8.7109375" style="417" customWidth="1"/>
    <col min="2831" max="2831" width="10.42578125" style="417" customWidth="1"/>
    <col min="2832" max="2832" width="10.28515625" style="417" customWidth="1"/>
    <col min="2833" max="3072" width="11.42578125" style="417"/>
    <col min="3073" max="3073" width="7" style="417" customWidth="1"/>
    <col min="3074" max="3074" width="10.7109375" style="417" customWidth="1"/>
    <col min="3075" max="3075" width="10.5703125" style="417" customWidth="1"/>
    <col min="3076" max="3076" width="10.7109375" style="417" customWidth="1"/>
    <col min="3077" max="3077" width="10.28515625" style="417" customWidth="1"/>
    <col min="3078" max="3078" width="10.7109375" style="417" customWidth="1"/>
    <col min="3079" max="3079" width="9.42578125" style="417" customWidth="1"/>
    <col min="3080" max="3080" width="10.5703125" style="417" customWidth="1"/>
    <col min="3081" max="3081" width="13.7109375" style="417" customWidth="1"/>
    <col min="3082" max="3083" width="10.42578125" style="417" customWidth="1"/>
    <col min="3084" max="3084" width="10.28515625" style="417" customWidth="1"/>
    <col min="3085" max="3085" width="9.42578125" style="417" customWidth="1"/>
    <col min="3086" max="3086" width="8.7109375" style="417" customWidth="1"/>
    <col min="3087" max="3087" width="10.42578125" style="417" customWidth="1"/>
    <col min="3088" max="3088" width="10.28515625" style="417" customWidth="1"/>
    <col min="3089" max="3328" width="11.42578125" style="417"/>
    <col min="3329" max="3329" width="7" style="417" customWidth="1"/>
    <col min="3330" max="3330" width="10.7109375" style="417" customWidth="1"/>
    <col min="3331" max="3331" width="10.5703125" style="417" customWidth="1"/>
    <col min="3332" max="3332" width="10.7109375" style="417" customWidth="1"/>
    <col min="3333" max="3333" width="10.28515625" style="417" customWidth="1"/>
    <col min="3334" max="3334" width="10.7109375" style="417" customWidth="1"/>
    <col min="3335" max="3335" width="9.42578125" style="417" customWidth="1"/>
    <col min="3336" max="3336" width="10.5703125" style="417" customWidth="1"/>
    <col min="3337" max="3337" width="13.7109375" style="417" customWidth="1"/>
    <col min="3338" max="3339" width="10.42578125" style="417" customWidth="1"/>
    <col min="3340" max="3340" width="10.28515625" style="417" customWidth="1"/>
    <col min="3341" max="3341" width="9.42578125" style="417" customWidth="1"/>
    <col min="3342" max="3342" width="8.7109375" style="417" customWidth="1"/>
    <col min="3343" max="3343" width="10.42578125" style="417" customWidth="1"/>
    <col min="3344" max="3344" width="10.28515625" style="417" customWidth="1"/>
    <col min="3345" max="3584" width="11.42578125" style="417"/>
    <col min="3585" max="3585" width="7" style="417" customWidth="1"/>
    <col min="3586" max="3586" width="10.7109375" style="417" customWidth="1"/>
    <col min="3587" max="3587" width="10.5703125" style="417" customWidth="1"/>
    <col min="3588" max="3588" width="10.7109375" style="417" customWidth="1"/>
    <col min="3589" max="3589" width="10.28515625" style="417" customWidth="1"/>
    <col min="3590" max="3590" width="10.7109375" style="417" customWidth="1"/>
    <col min="3591" max="3591" width="9.42578125" style="417" customWidth="1"/>
    <col min="3592" max="3592" width="10.5703125" style="417" customWidth="1"/>
    <col min="3593" max="3593" width="13.7109375" style="417" customWidth="1"/>
    <col min="3594" max="3595" width="10.42578125" style="417" customWidth="1"/>
    <col min="3596" max="3596" width="10.28515625" style="417" customWidth="1"/>
    <col min="3597" max="3597" width="9.42578125" style="417" customWidth="1"/>
    <col min="3598" max="3598" width="8.7109375" style="417" customWidth="1"/>
    <col min="3599" max="3599" width="10.42578125" style="417" customWidth="1"/>
    <col min="3600" max="3600" width="10.28515625" style="417" customWidth="1"/>
    <col min="3601" max="3840" width="11.42578125" style="417"/>
    <col min="3841" max="3841" width="7" style="417" customWidth="1"/>
    <col min="3842" max="3842" width="10.7109375" style="417" customWidth="1"/>
    <col min="3843" max="3843" width="10.5703125" style="417" customWidth="1"/>
    <col min="3844" max="3844" width="10.7109375" style="417" customWidth="1"/>
    <col min="3845" max="3845" width="10.28515625" style="417" customWidth="1"/>
    <col min="3846" max="3846" width="10.7109375" style="417" customWidth="1"/>
    <col min="3847" max="3847" width="9.42578125" style="417" customWidth="1"/>
    <col min="3848" max="3848" width="10.5703125" style="417" customWidth="1"/>
    <col min="3849" max="3849" width="13.7109375" style="417" customWidth="1"/>
    <col min="3850" max="3851" width="10.42578125" style="417" customWidth="1"/>
    <col min="3852" max="3852" width="10.28515625" style="417" customWidth="1"/>
    <col min="3853" max="3853" width="9.42578125" style="417" customWidth="1"/>
    <col min="3854" max="3854" width="8.7109375" style="417" customWidth="1"/>
    <col min="3855" max="3855" width="10.42578125" style="417" customWidth="1"/>
    <col min="3856" max="3856" width="10.28515625" style="417" customWidth="1"/>
    <col min="3857" max="4096" width="11.42578125" style="417"/>
    <col min="4097" max="4097" width="7" style="417" customWidth="1"/>
    <col min="4098" max="4098" width="10.7109375" style="417" customWidth="1"/>
    <col min="4099" max="4099" width="10.5703125" style="417" customWidth="1"/>
    <col min="4100" max="4100" width="10.7109375" style="417" customWidth="1"/>
    <col min="4101" max="4101" width="10.28515625" style="417" customWidth="1"/>
    <col min="4102" max="4102" width="10.7109375" style="417" customWidth="1"/>
    <col min="4103" max="4103" width="9.42578125" style="417" customWidth="1"/>
    <col min="4104" max="4104" width="10.5703125" style="417" customWidth="1"/>
    <col min="4105" max="4105" width="13.7109375" style="417" customWidth="1"/>
    <col min="4106" max="4107" width="10.42578125" style="417" customWidth="1"/>
    <col min="4108" max="4108" width="10.28515625" style="417" customWidth="1"/>
    <col min="4109" max="4109" width="9.42578125" style="417" customWidth="1"/>
    <col min="4110" max="4110" width="8.7109375" style="417" customWidth="1"/>
    <col min="4111" max="4111" width="10.42578125" style="417" customWidth="1"/>
    <col min="4112" max="4112" width="10.28515625" style="417" customWidth="1"/>
    <col min="4113" max="4352" width="11.42578125" style="417"/>
    <col min="4353" max="4353" width="7" style="417" customWidth="1"/>
    <col min="4354" max="4354" width="10.7109375" style="417" customWidth="1"/>
    <col min="4355" max="4355" width="10.5703125" style="417" customWidth="1"/>
    <col min="4356" max="4356" width="10.7109375" style="417" customWidth="1"/>
    <col min="4357" max="4357" width="10.28515625" style="417" customWidth="1"/>
    <col min="4358" max="4358" width="10.7109375" style="417" customWidth="1"/>
    <col min="4359" max="4359" width="9.42578125" style="417" customWidth="1"/>
    <col min="4360" max="4360" width="10.5703125" style="417" customWidth="1"/>
    <col min="4361" max="4361" width="13.7109375" style="417" customWidth="1"/>
    <col min="4362" max="4363" width="10.42578125" style="417" customWidth="1"/>
    <col min="4364" max="4364" width="10.28515625" style="417" customWidth="1"/>
    <col min="4365" max="4365" width="9.42578125" style="417" customWidth="1"/>
    <col min="4366" max="4366" width="8.7109375" style="417" customWidth="1"/>
    <col min="4367" max="4367" width="10.42578125" style="417" customWidth="1"/>
    <col min="4368" max="4368" width="10.28515625" style="417" customWidth="1"/>
    <col min="4369" max="4608" width="11.42578125" style="417"/>
    <col min="4609" max="4609" width="7" style="417" customWidth="1"/>
    <col min="4610" max="4610" width="10.7109375" style="417" customWidth="1"/>
    <col min="4611" max="4611" width="10.5703125" style="417" customWidth="1"/>
    <col min="4612" max="4612" width="10.7109375" style="417" customWidth="1"/>
    <col min="4613" max="4613" width="10.28515625" style="417" customWidth="1"/>
    <col min="4614" max="4614" width="10.7109375" style="417" customWidth="1"/>
    <col min="4615" max="4615" width="9.42578125" style="417" customWidth="1"/>
    <col min="4616" max="4616" width="10.5703125" style="417" customWidth="1"/>
    <col min="4617" max="4617" width="13.7109375" style="417" customWidth="1"/>
    <col min="4618" max="4619" width="10.42578125" style="417" customWidth="1"/>
    <col min="4620" max="4620" width="10.28515625" style="417" customWidth="1"/>
    <col min="4621" max="4621" width="9.42578125" style="417" customWidth="1"/>
    <col min="4622" max="4622" width="8.7109375" style="417" customWidth="1"/>
    <col min="4623" max="4623" width="10.42578125" style="417" customWidth="1"/>
    <col min="4624" max="4624" width="10.28515625" style="417" customWidth="1"/>
    <col min="4625" max="4864" width="11.42578125" style="417"/>
    <col min="4865" max="4865" width="7" style="417" customWidth="1"/>
    <col min="4866" max="4866" width="10.7109375" style="417" customWidth="1"/>
    <col min="4867" max="4867" width="10.5703125" style="417" customWidth="1"/>
    <col min="4868" max="4868" width="10.7109375" style="417" customWidth="1"/>
    <col min="4869" max="4869" width="10.28515625" style="417" customWidth="1"/>
    <col min="4870" max="4870" width="10.7109375" style="417" customWidth="1"/>
    <col min="4871" max="4871" width="9.42578125" style="417" customWidth="1"/>
    <col min="4872" max="4872" width="10.5703125" style="417" customWidth="1"/>
    <col min="4873" max="4873" width="13.7109375" style="417" customWidth="1"/>
    <col min="4874" max="4875" width="10.42578125" style="417" customWidth="1"/>
    <col min="4876" max="4876" width="10.28515625" style="417" customWidth="1"/>
    <col min="4877" max="4877" width="9.42578125" style="417" customWidth="1"/>
    <col min="4878" max="4878" width="8.7109375" style="417" customWidth="1"/>
    <col min="4879" max="4879" width="10.42578125" style="417" customWidth="1"/>
    <col min="4880" max="4880" width="10.28515625" style="417" customWidth="1"/>
    <col min="4881" max="5120" width="11.42578125" style="417"/>
    <col min="5121" max="5121" width="7" style="417" customWidth="1"/>
    <col min="5122" max="5122" width="10.7109375" style="417" customWidth="1"/>
    <col min="5123" max="5123" width="10.5703125" style="417" customWidth="1"/>
    <col min="5124" max="5124" width="10.7109375" style="417" customWidth="1"/>
    <col min="5125" max="5125" width="10.28515625" style="417" customWidth="1"/>
    <col min="5126" max="5126" width="10.7109375" style="417" customWidth="1"/>
    <col min="5127" max="5127" width="9.42578125" style="417" customWidth="1"/>
    <col min="5128" max="5128" width="10.5703125" style="417" customWidth="1"/>
    <col min="5129" max="5129" width="13.7109375" style="417" customWidth="1"/>
    <col min="5130" max="5131" width="10.42578125" style="417" customWidth="1"/>
    <col min="5132" max="5132" width="10.28515625" style="417" customWidth="1"/>
    <col min="5133" max="5133" width="9.42578125" style="417" customWidth="1"/>
    <col min="5134" max="5134" width="8.7109375" style="417" customWidth="1"/>
    <col min="5135" max="5135" width="10.42578125" style="417" customWidth="1"/>
    <col min="5136" max="5136" width="10.28515625" style="417" customWidth="1"/>
    <col min="5137" max="5376" width="11.42578125" style="417"/>
    <col min="5377" max="5377" width="7" style="417" customWidth="1"/>
    <col min="5378" max="5378" width="10.7109375" style="417" customWidth="1"/>
    <col min="5379" max="5379" width="10.5703125" style="417" customWidth="1"/>
    <col min="5380" max="5380" width="10.7109375" style="417" customWidth="1"/>
    <col min="5381" max="5381" width="10.28515625" style="417" customWidth="1"/>
    <col min="5382" max="5382" width="10.7109375" style="417" customWidth="1"/>
    <col min="5383" max="5383" width="9.42578125" style="417" customWidth="1"/>
    <col min="5384" max="5384" width="10.5703125" style="417" customWidth="1"/>
    <col min="5385" max="5385" width="13.7109375" style="417" customWidth="1"/>
    <col min="5386" max="5387" width="10.42578125" style="417" customWidth="1"/>
    <col min="5388" max="5388" width="10.28515625" style="417" customWidth="1"/>
    <col min="5389" max="5389" width="9.42578125" style="417" customWidth="1"/>
    <col min="5390" max="5390" width="8.7109375" style="417" customWidth="1"/>
    <col min="5391" max="5391" width="10.42578125" style="417" customWidth="1"/>
    <col min="5392" max="5392" width="10.28515625" style="417" customWidth="1"/>
    <col min="5393" max="5632" width="11.42578125" style="417"/>
    <col min="5633" max="5633" width="7" style="417" customWidth="1"/>
    <col min="5634" max="5634" width="10.7109375" style="417" customWidth="1"/>
    <col min="5635" max="5635" width="10.5703125" style="417" customWidth="1"/>
    <col min="5636" max="5636" width="10.7109375" style="417" customWidth="1"/>
    <col min="5637" max="5637" width="10.28515625" style="417" customWidth="1"/>
    <col min="5638" max="5638" width="10.7109375" style="417" customWidth="1"/>
    <col min="5639" max="5639" width="9.42578125" style="417" customWidth="1"/>
    <col min="5640" max="5640" width="10.5703125" style="417" customWidth="1"/>
    <col min="5641" max="5641" width="13.7109375" style="417" customWidth="1"/>
    <col min="5642" max="5643" width="10.42578125" style="417" customWidth="1"/>
    <col min="5644" max="5644" width="10.28515625" style="417" customWidth="1"/>
    <col min="5645" max="5645" width="9.42578125" style="417" customWidth="1"/>
    <col min="5646" max="5646" width="8.7109375" style="417" customWidth="1"/>
    <col min="5647" max="5647" width="10.42578125" style="417" customWidth="1"/>
    <col min="5648" max="5648" width="10.28515625" style="417" customWidth="1"/>
    <col min="5649" max="5888" width="11.42578125" style="417"/>
    <col min="5889" max="5889" width="7" style="417" customWidth="1"/>
    <col min="5890" max="5890" width="10.7109375" style="417" customWidth="1"/>
    <col min="5891" max="5891" width="10.5703125" style="417" customWidth="1"/>
    <col min="5892" max="5892" width="10.7109375" style="417" customWidth="1"/>
    <col min="5893" max="5893" width="10.28515625" style="417" customWidth="1"/>
    <col min="5894" max="5894" width="10.7109375" style="417" customWidth="1"/>
    <col min="5895" max="5895" width="9.42578125" style="417" customWidth="1"/>
    <col min="5896" max="5896" width="10.5703125" style="417" customWidth="1"/>
    <col min="5897" max="5897" width="13.7109375" style="417" customWidth="1"/>
    <col min="5898" max="5899" width="10.42578125" style="417" customWidth="1"/>
    <col min="5900" max="5900" width="10.28515625" style="417" customWidth="1"/>
    <col min="5901" max="5901" width="9.42578125" style="417" customWidth="1"/>
    <col min="5902" max="5902" width="8.7109375" style="417" customWidth="1"/>
    <col min="5903" max="5903" width="10.42578125" style="417" customWidth="1"/>
    <col min="5904" max="5904" width="10.28515625" style="417" customWidth="1"/>
    <col min="5905" max="6144" width="11.42578125" style="417"/>
    <col min="6145" max="6145" width="7" style="417" customWidth="1"/>
    <col min="6146" max="6146" width="10.7109375" style="417" customWidth="1"/>
    <col min="6147" max="6147" width="10.5703125" style="417" customWidth="1"/>
    <col min="6148" max="6148" width="10.7109375" style="417" customWidth="1"/>
    <col min="6149" max="6149" width="10.28515625" style="417" customWidth="1"/>
    <col min="6150" max="6150" width="10.7109375" style="417" customWidth="1"/>
    <col min="6151" max="6151" width="9.42578125" style="417" customWidth="1"/>
    <col min="6152" max="6152" width="10.5703125" style="417" customWidth="1"/>
    <col min="6153" max="6153" width="13.7109375" style="417" customWidth="1"/>
    <col min="6154" max="6155" width="10.42578125" style="417" customWidth="1"/>
    <col min="6156" max="6156" width="10.28515625" style="417" customWidth="1"/>
    <col min="6157" max="6157" width="9.42578125" style="417" customWidth="1"/>
    <col min="6158" max="6158" width="8.7109375" style="417" customWidth="1"/>
    <col min="6159" max="6159" width="10.42578125" style="417" customWidth="1"/>
    <col min="6160" max="6160" width="10.28515625" style="417" customWidth="1"/>
    <col min="6161" max="6400" width="11.42578125" style="417"/>
    <col min="6401" max="6401" width="7" style="417" customWidth="1"/>
    <col min="6402" max="6402" width="10.7109375" style="417" customWidth="1"/>
    <col min="6403" max="6403" width="10.5703125" style="417" customWidth="1"/>
    <col min="6404" max="6404" width="10.7109375" style="417" customWidth="1"/>
    <col min="6405" max="6405" width="10.28515625" style="417" customWidth="1"/>
    <col min="6406" max="6406" width="10.7109375" style="417" customWidth="1"/>
    <col min="6407" max="6407" width="9.42578125" style="417" customWidth="1"/>
    <col min="6408" max="6408" width="10.5703125" style="417" customWidth="1"/>
    <col min="6409" max="6409" width="13.7109375" style="417" customWidth="1"/>
    <col min="6410" max="6411" width="10.42578125" style="417" customWidth="1"/>
    <col min="6412" max="6412" width="10.28515625" style="417" customWidth="1"/>
    <col min="6413" max="6413" width="9.42578125" style="417" customWidth="1"/>
    <col min="6414" max="6414" width="8.7109375" style="417" customWidth="1"/>
    <col min="6415" max="6415" width="10.42578125" style="417" customWidth="1"/>
    <col min="6416" max="6416" width="10.28515625" style="417" customWidth="1"/>
    <col min="6417" max="6656" width="11.42578125" style="417"/>
    <col min="6657" max="6657" width="7" style="417" customWidth="1"/>
    <col min="6658" max="6658" width="10.7109375" style="417" customWidth="1"/>
    <col min="6659" max="6659" width="10.5703125" style="417" customWidth="1"/>
    <col min="6660" max="6660" width="10.7109375" style="417" customWidth="1"/>
    <col min="6661" max="6661" width="10.28515625" style="417" customWidth="1"/>
    <col min="6662" max="6662" width="10.7109375" style="417" customWidth="1"/>
    <col min="6663" max="6663" width="9.42578125" style="417" customWidth="1"/>
    <col min="6664" max="6664" width="10.5703125" style="417" customWidth="1"/>
    <col min="6665" max="6665" width="13.7109375" style="417" customWidth="1"/>
    <col min="6666" max="6667" width="10.42578125" style="417" customWidth="1"/>
    <col min="6668" max="6668" width="10.28515625" style="417" customWidth="1"/>
    <col min="6669" max="6669" width="9.42578125" style="417" customWidth="1"/>
    <col min="6670" max="6670" width="8.7109375" style="417" customWidth="1"/>
    <col min="6671" max="6671" width="10.42578125" style="417" customWidth="1"/>
    <col min="6672" max="6672" width="10.28515625" style="417" customWidth="1"/>
    <col min="6673" max="6912" width="11.42578125" style="417"/>
    <col min="6913" max="6913" width="7" style="417" customWidth="1"/>
    <col min="6914" max="6914" width="10.7109375" style="417" customWidth="1"/>
    <col min="6915" max="6915" width="10.5703125" style="417" customWidth="1"/>
    <col min="6916" max="6916" width="10.7109375" style="417" customWidth="1"/>
    <col min="6917" max="6917" width="10.28515625" style="417" customWidth="1"/>
    <col min="6918" max="6918" width="10.7109375" style="417" customWidth="1"/>
    <col min="6919" max="6919" width="9.42578125" style="417" customWidth="1"/>
    <col min="6920" max="6920" width="10.5703125" style="417" customWidth="1"/>
    <col min="6921" max="6921" width="13.7109375" style="417" customWidth="1"/>
    <col min="6922" max="6923" width="10.42578125" style="417" customWidth="1"/>
    <col min="6924" max="6924" width="10.28515625" style="417" customWidth="1"/>
    <col min="6925" max="6925" width="9.42578125" style="417" customWidth="1"/>
    <col min="6926" max="6926" width="8.7109375" style="417" customWidth="1"/>
    <col min="6927" max="6927" width="10.42578125" style="417" customWidth="1"/>
    <col min="6928" max="6928" width="10.28515625" style="417" customWidth="1"/>
    <col min="6929" max="7168" width="11.42578125" style="417"/>
    <col min="7169" max="7169" width="7" style="417" customWidth="1"/>
    <col min="7170" max="7170" width="10.7109375" style="417" customWidth="1"/>
    <col min="7171" max="7171" width="10.5703125" style="417" customWidth="1"/>
    <col min="7172" max="7172" width="10.7109375" style="417" customWidth="1"/>
    <col min="7173" max="7173" width="10.28515625" style="417" customWidth="1"/>
    <col min="7174" max="7174" width="10.7109375" style="417" customWidth="1"/>
    <col min="7175" max="7175" width="9.42578125" style="417" customWidth="1"/>
    <col min="7176" max="7176" width="10.5703125" style="417" customWidth="1"/>
    <col min="7177" max="7177" width="13.7109375" style="417" customWidth="1"/>
    <col min="7178" max="7179" width="10.42578125" style="417" customWidth="1"/>
    <col min="7180" max="7180" width="10.28515625" style="417" customWidth="1"/>
    <col min="7181" max="7181" width="9.42578125" style="417" customWidth="1"/>
    <col min="7182" max="7182" width="8.7109375" style="417" customWidth="1"/>
    <col min="7183" max="7183" width="10.42578125" style="417" customWidth="1"/>
    <col min="7184" max="7184" width="10.28515625" style="417" customWidth="1"/>
    <col min="7185" max="7424" width="11.42578125" style="417"/>
    <col min="7425" max="7425" width="7" style="417" customWidth="1"/>
    <col min="7426" max="7426" width="10.7109375" style="417" customWidth="1"/>
    <col min="7427" max="7427" width="10.5703125" style="417" customWidth="1"/>
    <col min="7428" max="7428" width="10.7109375" style="417" customWidth="1"/>
    <col min="7429" max="7429" width="10.28515625" style="417" customWidth="1"/>
    <col min="7430" max="7430" width="10.7109375" style="417" customWidth="1"/>
    <col min="7431" max="7431" width="9.42578125" style="417" customWidth="1"/>
    <col min="7432" max="7432" width="10.5703125" style="417" customWidth="1"/>
    <col min="7433" max="7433" width="13.7109375" style="417" customWidth="1"/>
    <col min="7434" max="7435" width="10.42578125" style="417" customWidth="1"/>
    <col min="7436" max="7436" width="10.28515625" style="417" customWidth="1"/>
    <col min="7437" max="7437" width="9.42578125" style="417" customWidth="1"/>
    <col min="7438" max="7438" width="8.7109375" style="417" customWidth="1"/>
    <col min="7439" max="7439" width="10.42578125" style="417" customWidth="1"/>
    <col min="7440" max="7440" width="10.28515625" style="417" customWidth="1"/>
    <col min="7441" max="7680" width="11.42578125" style="417"/>
    <col min="7681" max="7681" width="7" style="417" customWidth="1"/>
    <col min="7682" max="7682" width="10.7109375" style="417" customWidth="1"/>
    <col min="7683" max="7683" width="10.5703125" style="417" customWidth="1"/>
    <col min="7684" max="7684" width="10.7109375" style="417" customWidth="1"/>
    <col min="7685" max="7685" width="10.28515625" style="417" customWidth="1"/>
    <col min="7686" max="7686" width="10.7109375" style="417" customWidth="1"/>
    <col min="7687" max="7687" width="9.42578125" style="417" customWidth="1"/>
    <col min="7688" max="7688" width="10.5703125" style="417" customWidth="1"/>
    <col min="7689" max="7689" width="13.7109375" style="417" customWidth="1"/>
    <col min="7690" max="7691" width="10.42578125" style="417" customWidth="1"/>
    <col min="7692" max="7692" width="10.28515625" style="417" customWidth="1"/>
    <col min="7693" max="7693" width="9.42578125" style="417" customWidth="1"/>
    <col min="7694" max="7694" width="8.7109375" style="417" customWidth="1"/>
    <col min="7695" max="7695" width="10.42578125" style="417" customWidth="1"/>
    <col min="7696" max="7696" width="10.28515625" style="417" customWidth="1"/>
    <col min="7697" max="7936" width="11.42578125" style="417"/>
    <col min="7937" max="7937" width="7" style="417" customWidth="1"/>
    <col min="7938" max="7938" width="10.7109375" style="417" customWidth="1"/>
    <col min="7939" max="7939" width="10.5703125" style="417" customWidth="1"/>
    <col min="7940" max="7940" width="10.7109375" style="417" customWidth="1"/>
    <col min="7941" max="7941" width="10.28515625" style="417" customWidth="1"/>
    <col min="7942" max="7942" width="10.7109375" style="417" customWidth="1"/>
    <col min="7943" max="7943" width="9.42578125" style="417" customWidth="1"/>
    <col min="7944" max="7944" width="10.5703125" style="417" customWidth="1"/>
    <col min="7945" max="7945" width="13.7109375" style="417" customWidth="1"/>
    <col min="7946" max="7947" width="10.42578125" style="417" customWidth="1"/>
    <col min="7948" max="7948" width="10.28515625" style="417" customWidth="1"/>
    <col min="7949" max="7949" width="9.42578125" style="417" customWidth="1"/>
    <col min="7950" max="7950" width="8.7109375" style="417" customWidth="1"/>
    <col min="7951" max="7951" width="10.42578125" style="417" customWidth="1"/>
    <col min="7952" max="7952" width="10.28515625" style="417" customWidth="1"/>
    <col min="7953" max="8192" width="11.42578125" style="417"/>
    <col min="8193" max="8193" width="7" style="417" customWidth="1"/>
    <col min="8194" max="8194" width="10.7109375" style="417" customWidth="1"/>
    <col min="8195" max="8195" width="10.5703125" style="417" customWidth="1"/>
    <col min="8196" max="8196" width="10.7109375" style="417" customWidth="1"/>
    <col min="8197" max="8197" width="10.28515625" style="417" customWidth="1"/>
    <col min="8198" max="8198" width="10.7109375" style="417" customWidth="1"/>
    <col min="8199" max="8199" width="9.42578125" style="417" customWidth="1"/>
    <col min="8200" max="8200" width="10.5703125" style="417" customWidth="1"/>
    <col min="8201" max="8201" width="13.7109375" style="417" customWidth="1"/>
    <col min="8202" max="8203" width="10.42578125" style="417" customWidth="1"/>
    <col min="8204" max="8204" width="10.28515625" style="417" customWidth="1"/>
    <col min="8205" max="8205" width="9.42578125" style="417" customWidth="1"/>
    <col min="8206" max="8206" width="8.7109375" style="417" customWidth="1"/>
    <col min="8207" max="8207" width="10.42578125" style="417" customWidth="1"/>
    <col min="8208" max="8208" width="10.28515625" style="417" customWidth="1"/>
    <col min="8209" max="8448" width="11.42578125" style="417"/>
    <col min="8449" max="8449" width="7" style="417" customWidth="1"/>
    <col min="8450" max="8450" width="10.7109375" style="417" customWidth="1"/>
    <col min="8451" max="8451" width="10.5703125" style="417" customWidth="1"/>
    <col min="8452" max="8452" width="10.7109375" style="417" customWidth="1"/>
    <col min="8453" max="8453" width="10.28515625" style="417" customWidth="1"/>
    <col min="8454" max="8454" width="10.7109375" style="417" customWidth="1"/>
    <col min="8455" max="8455" width="9.42578125" style="417" customWidth="1"/>
    <col min="8456" max="8456" width="10.5703125" style="417" customWidth="1"/>
    <col min="8457" max="8457" width="13.7109375" style="417" customWidth="1"/>
    <col min="8458" max="8459" width="10.42578125" style="417" customWidth="1"/>
    <col min="8460" max="8460" width="10.28515625" style="417" customWidth="1"/>
    <col min="8461" max="8461" width="9.42578125" style="417" customWidth="1"/>
    <col min="8462" max="8462" width="8.7109375" style="417" customWidth="1"/>
    <col min="8463" max="8463" width="10.42578125" style="417" customWidth="1"/>
    <col min="8464" max="8464" width="10.28515625" style="417" customWidth="1"/>
    <col min="8465" max="8704" width="11.42578125" style="417"/>
    <col min="8705" max="8705" width="7" style="417" customWidth="1"/>
    <col min="8706" max="8706" width="10.7109375" style="417" customWidth="1"/>
    <col min="8707" max="8707" width="10.5703125" style="417" customWidth="1"/>
    <col min="8708" max="8708" width="10.7109375" style="417" customWidth="1"/>
    <col min="8709" max="8709" width="10.28515625" style="417" customWidth="1"/>
    <col min="8710" max="8710" width="10.7109375" style="417" customWidth="1"/>
    <col min="8711" max="8711" width="9.42578125" style="417" customWidth="1"/>
    <col min="8712" max="8712" width="10.5703125" style="417" customWidth="1"/>
    <col min="8713" max="8713" width="13.7109375" style="417" customWidth="1"/>
    <col min="8714" max="8715" width="10.42578125" style="417" customWidth="1"/>
    <col min="8716" max="8716" width="10.28515625" style="417" customWidth="1"/>
    <col min="8717" max="8717" width="9.42578125" style="417" customWidth="1"/>
    <col min="8718" max="8718" width="8.7109375" style="417" customWidth="1"/>
    <col min="8719" max="8719" width="10.42578125" style="417" customWidth="1"/>
    <col min="8720" max="8720" width="10.28515625" style="417" customWidth="1"/>
    <col min="8721" max="8960" width="11.42578125" style="417"/>
    <col min="8961" max="8961" width="7" style="417" customWidth="1"/>
    <col min="8962" max="8962" width="10.7109375" style="417" customWidth="1"/>
    <col min="8963" max="8963" width="10.5703125" style="417" customWidth="1"/>
    <col min="8964" max="8964" width="10.7109375" style="417" customWidth="1"/>
    <col min="8965" max="8965" width="10.28515625" style="417" customWidth="1"/>
    <col min="8966" max="8966" width="10.7109375" style="417" customWidth="1"/>
    <col min="8967" max="8967" width="9.42578125" style="417" customWidth="1"/>
    <col min="8968" max="8968" width="10.5703125" style="417" customWidth="1"/>
    <col min="8969" max="8969" width="13.7109375" style="417" customWidth="1"/>
    <col min="8970" max="8971" width="10.42578125" style="417" customWidth="1"/>
    <col min="8972" max="8972" width="10.28515625" style="417" customWidth="1"/>
    <col min="8973" max="8973" width="9.42578125" style="417" customWidth="1"/>
    <col min="8974" max="8974" width="8.7109375" style="417" customWidth="1"/>
    <col min="8975" max="8975" width="10.42578125" style="417" customWidth="1"/>
    <col min="8976" max="8976" width="10.28515625" style="417" customWidth="1"/>
    <col min="8977" max="9216" width="11.42578125" style="417"/>
    <col min="9217" max="9217" width="7" style="417" customWidth="1"/>
    <col min="9218" max="9218" width="10.7109375" style="417" customWidth="1"/>
    <col min="9219" max="9219" width="10.5703125" style="417" customWidth="1"/>
    <col min="9220" max="9220" width="10.7109375" style="417" customWidth="1"/>
    <col min="9221" max="9221" width="10.28515625" style="417" customWidth="1"/>
    <col min="9222" max="9222" width="10.7109375" style="417" customWidth="1"/>
    <col min="9223" max="9223" width="9.42578125" style="417" customWidth="1"/>
    <col min="9224" max="9224" width="10.5703125" style="417" customWidth="1"/>
    <col min="9225" max="9225" width="13.7109375" style="417" customWidth="1"/>
    <col min="9226" max="9227" width="10.42578125" style="417" customWidth="1"/>
    <col min="9228" max="9228" width="10.28515625" style="417" customWidth="1"/>
    <col min="9229" max="9229" width="9.42578125" style="417" customWidth="1"/>
    <col min="9230" max="9230" width="8.7109375" style="417" customWidth="1"/>
    <col min="9231" max="9231" width="10.42578125" style="417" customWidth="1"/>
    <col min="9232" max="9232" width="10.28515625" style="417" customWidth="1"/>
    <col min="9233" max="9472" width="11.42578125" style="417"/>
    <col min="9473" max="9473" width="7" style="417" customWidth="1"/>
    <col min="9474" max="9474" width="10.7109375" style="417" customWidth="1"/>
    <col min="9475" max="9475" width="10.5703125" style="417" customWidth="1"/>
    <col min="9476" max="9476" width="10.7109375" style="417" customWidth="1"/>
    <col min="9477" max="9477" width="10.28515625" style="417" customWidth="1"/>
    <col min="9478" max="9478" width="10.7109375" style="417" customWidth="1"/>
    <col min="9479" max="9479" width="9.42578125" style="417" customWidth="1"/>
    <col min="9480" max="9480" width="10.5703125" style="417" customWidth="1"/>
    <col min="9481" max="9481" width="13.7109375" style="417" customWidth="1"/>
    <col min="9482" max="9483" width="10.42578125" style="417" customWidth="1"/>
    <col min="9484" max="9484" width="10.28515625" style="417" customWidth="1"/>
    <col min="9485" max="9485" width="9.42578125" style="417" customWidth="1"/>
    <col min="9486" max="9486" width="8.7109375" style="417" customWidth="1"/>
    <col min="9487" max="9487" width="10.42578125" style="417" customWidth="1"/>
    <col min="9488" max="9488" width="10.28515625" style="417" customWidth="1"/>
    <col min="9489" max="9728" width="11.42578125" style="417"/>
    <col min="9729" max="9729" width="7" style="417" customWidth="1"/>
    <col min="9730" max="9730" width="10.7109375" style="417" customWidth="1"/>
    <col min="9731" max="9731" width="10.5703125" style="417" customWidth="1"/>
    <col min="9732" max="9732" width="10.7109375" style="417" customWidth="1"/>
    <col min="9733" max="9733" width="10.28515625" style="417" customWidth="1"/>
    <col min="9734" max="9734" width="10.7109375" style="417" customWidth="1"/>
    <col min="9735" max="9735" width="9.42578125" style="417" customWidth="1"/>
    <col min="9736" max="9736" width="10.5703125" style="417" customWidth="1"/>
    <col min="9737" max="9737" width="13.7109375" style="417" customWidth="1"/>
    <col min="9738" max="9739" width="10.42578125" style="417" customWidth="1"/>
    <col min="9740" max="9740" width="10.28515625" style="417" customWidth="1"/>
    <col min="9741" max="9741" width="9.42578125" style="417" customWidth="1"/>
    <col min="9742" max="9742" width="8.7109375" style="417" customWidth="1"/>
    <col min="9743" max="9743" width="10.42578125" style="417" customWidth="1"/>
    <col min="9744" max="9744" width="10.28515625" style="417" customWidth="1"/>
    <col min="9745" max="9984" width="11.42578125" style="417"/>
    <col min="9985" max="9985" width="7" style="417" customWidth="1"/>
    <col min="9986" max="9986" width="10.7109375" style="417" customWidth="1"/>
    <col min="9987" max="9987" width="10.5703125" style="417" customWidth="1"/>
    <col min="9988" max="9988" width="10.7109375" style="417" customWidth="1"/>
    <col min="9989" max="9989" width="10.28515625" style="417" customWidth="1"/>
    <col min="9990" max="9990" width="10.7109375" style="417" customWidth="1"/>
    <col min="9991" max="9991" width="9.42578125" style="417" customWidth="1"/>
    <col min="9992" max="9992" width="10.5703125" style="417" customWidth="1"/>
    <col min="9993" max="9993" width="13.7109375" style="417" customWidth="1"/>
    <col min="9994" max="9995" width="10.42578125" style="417" customWidth="1"/>
    <col min="9996" max="9996" width="10.28515625" style="417" customWidth="1"/>
    <col min="9997" max="9997" width="9.42578125" style="417" customWidth="1"/>
    <col min="9998" max="9998" width="8.7109375" style="417" customWidth="1"/>
    <col min="9999" max="9999" width="10.42578125" style="417" customWidth="1"/>
    <col min="10000" max="10000" width="10.28515625" style="417" customWidth="1"/>
    <col min="10001" max="10240" width="11.42578125" style="417"/>
    <col min="10241" max="10241" width="7" style="417" customWidth="1"/>
    <col min="10242" max="10242" width="10.7109375" style="417" customWidth="1"/>
    <col min="10243" max="10243" width="10.5703125" style="417" customWidth="1"/>
    <col min="10244" max="10244" width="10.7109375" style="417" customWidth="1"/>
    <col min="10245" max="10245" width="10.28515625" style="417" customWidth="1"/>
    <col min="10246" max="10246" width="10.7109375" style="417" customWidth="1"/>
    <col min="10247" max="10247" width="9.42578125" style="417" customWidth="1"/>
    <col min="10248" max="10248" width="10.5703125" style="417" customWidth="1"/>
    <col min="10249" max="10249" width="13.7109375" style="417" customWidth="1"/>
    <col min="10250" max="10251" width="10.42578125" style="417" customWidth="1"/>
    <col min="10252" max="10252" width="10.28515625" style="417" customWidth="1"/>
    <col min="10253" max="10253" width="9.42578125" style="417" customWidth="1"/>
    <col min="10254" max="10254" width="8.7109375" style="417" customWidth="1"/>
    <col min="10255" max="10255" width="10.42578125" style="417" customWidth="1"/>
    <col min="10256" max="10256" width="10.28515625" style="417" customWidth="1"/>
    <col min="10257" max="10496" width="11.42578125" style="417"/>
    <col min="10497" max="10497" width="7" style="417" customWidth="1"/>
    <col min="10498" max="10498" width="10.7109375" style="417" customWidth="1"/>
    <col min="10499" max="10499" width="10.5703125" style="417" customWidth="1"/>
    <col min="10500" max="10500" width="10.7109375" style="417" customWidth="1"/>
    <col min="10501" max="10501" width="10.28515625" style="417" customWidth="1"/>
    <col min="10502" max="10502" width="10.7109375" style="417" customWidth="1"/>
    <col min="10503" max="10503" width="9.42578125" style="417" customWidth="1"/>
    <col min="10504" max="10504" width="10.5703125" style="417" customWidth="1"/>
    <col min="10505" max="10505" width="13.7109375" style="417" customWidth="1"/>
    <col min="10506" max="10507" width="10.42578125" style="417" customWidth="1"/>
    <col min="10508" max="10508" width="10.28515625" style="417" customWidth="1"/>
    <col min="10509" max="10509" width="9.42578125" style="417" customWidth="1"/>
    <col min="10510" max="10510" width="8.7109375" style="417" customWidth="1"/>
    <col min="10511" max="10511" width="10.42578125" style="417" customWidth="1"/>
    <col min="10512" max="10512" width="10.28515625" style="417" customWidth="1"/>
    <col min="10513" max="10752" width="11.42578125" style="417"/>
    <col min="10753" max="10753" width="7" style="417" customWidth="1"/>
    <col min="10754" max="10754" width="10.7109375" style="417" customWidth="1"/>
    <col min="10755" max="10755" width="10.5703125" style="417" customWidth="1"/>
    <col min="10756" max="10756" width="10.7109375" style="417" customWidth="1"/>
    <col min="10757" max="10757" width="10.28515625" style="417" customWidth="1"/>
    <col min="10758" max="10758" width="10.7109375" style="417" customWidth="1"/>
    <col min="10759" max="10759" width="9.42578125" style="417" customWidth="1"/>
    <col min="10760" max="10760" width="10.5703125" style="417" customWidth="1"/>
    <col min="10761" max="10761" width="13.7109375" style="417" customWidth="1"/>
    <col min="10762" max="10763" width="10.42578125" style="417" customWidth="1"/>
    <col min="10764" max="10764" width="10.28515625" style="417" customWidth="1"/>
    <col min="10765" max="10765" width="9.42578125" style="417" customWidth="1"/>
    <col min="10766" max="10766" width="8.7109375" style="417" customWidth="1"/>
    <col min="10767" max="10767" width="10.42578125" style="417" customWidth="1"/>
    <col min="10768" max="10768" width="10.28515625" style="417" customWidth="1"/>
    <col min="10769" max="11008" width="11.42578125" style="417"/>
    <col min="11009" max="11009" width="7" style="417" customWidth="1"/>
    <col min="11010" max="11010" width="10.7109375" style="417" customWidth="1"/>
    <col min="11011" max="11011" width="10.5703125" style="417" customWidth="1"/>
    <col min="11012" max="11012" width="10.7109375" style="417" customWidth="1"/>
    <col min="11013" max="11013" width="10.28515625" style="417" customWidth="1"/>
    <col min="11014" max="11014" width="10.7109375" style="417" customWidth="1"/>
    <col min="11015" max="11015" width="9.42578125" style="417" customWidth="1"/>
    <col min="11016" max="11016" width="10.5703125" style="417" customWidth="1"/>
    <col min="11017" max="11017" width="13.7109375" style="417" customWidth="1"/>
    <col min="11018" max="11019" width="10.42578125" style="417" customWidth="1"/>
    <col min="11020" max="11020" width="10.28515625" style="417" customWidth="1"/>
    <col min="11021" max="11021" width="9.42578125" style="417" customWidth="1"/>
    <col min="11022" max="11022" width="8.7109375" style="417" customWidth="1"/>
    <col min="11023" max="11023" width="10.42578125" style="417" customWidth="1"/>
    <col min="11024" max="11024" width="10.28515625" style="417" customWidth="1"/>
    <col min="11025" max="11264" width="11.42578125" style="417"/>
    <col min="11265" max="11265" width="7" style="417" customWidth="1"/>
    <col min="11266" max="11266" width="10.7109375" style="417" customWidth="1"/>
    <col min="11267" max="11267" width="10.5703125" style="417" customWidth="1"/>
    <col min="11268" max="11268" width="10.7109375" style="417" customWidth="1"/>
    <col min="11269" max="11269" width="10.28515625" style="417" customWidth="1"/>
    <col min="11270" max="11270" width="10.7109375" style="417" customWidth="1"/>
    <col min="11271" max="11271" width="9.42578125" style="417" customWidth="1"/>
    <col min="11272" max="11272" width="10.5703125" style="417" customWidth="1"/>
    <col min="11273" max="11273" width="13.7109375" style="417" customWidth="1"/>
    <col min="11274" max="11275" width="10.42578125" style="417" customWidth="1"/>
    <col min="11276" max="11276" width="10.28515625" style="417" customWidth="1"/>
    <col min="11277" max="11277" width="9.42578125" style="417" customWidth="1"/>
    <col min="11278" max="11278" width="8.7109375" style="417" customWidth="1"/>
    <col min="11279" max="11279" width="10.42578125" style="417" customWidth="1"/>
    <col min="11280" max="11280" width="10.28515625" style="417" customWidth="1"/>
    <col min="11281" max="11520" width="11.42578125" style="417"/>
    <col min="11521" max="11521" width="7" style="417" customWidth="1"/>
    <col min="11522" max="11522" width="10.7109375" style="417" customWidth="1"/>
    <col min="11523" max="11523" width="10.5703125" style="417" customWidth="1"/>
    <col min="11524" max="11524" width="10.7109375" style="417" customWidth="1"/>
    <col min="11525" max="11525" width="10.28515625" style="417" customWidth="1"/>
    <col min="11526" max="11526" width="10.7109375" style="417" customWidth="1"/>
    <col min="11527" max="11527" width="9.42578125" style="417" customWidth="1"/>
    <col min="11528" max="11528" width="10.5703125" style="417" customWidth="1"/>
    <col min="11529" max="11529" width="13.7109375" style="417" customWidth="1"/>
    <col min="11530" max="11531" width="10.42578125" style="417" customWidth="1"/>
    <col min="11532" max="11532" width="10.28515625" style="417" customWidth="1"/>
    <col min="11533" max="11533" width="9.42578125" style="417" customWidth="1"/>
    <col min="11534" max="11534" width="8.7109375" style="417" customWidth="1"/>
    <col min="11535" max="11535" width="10.42578125" style="417" customWidth="1"/>
    <col min="11536" max="11536" width="10.28515625" style="417" customWidth="1"/>
    <col min="11537" max="11776" width="11.42578125" style="417"/>
    <col min="11777" max="11777" width="7" style="417" customWidth="1"/>
    <col min="11778" max="11778" width="10.7109375" style="417" customWidth="1"/>
    <col min="11779" max="11779" width="10.5703125" style="417" customWidth="1"/>
    <col min="11780" max="11780" width="10.7109375" style="417" customWidth="1"/>
    <col min="11781" max="11781" width="10.28515625" style="417" customWidth="1"/>
    <col min="11782" max="11782" width="10.7109375" style="417" customWidth="1"/>
    <col min="11783" max="11783" width="9.42578125" style="417" customWidth="1"/>
    <col min="11784" max="11784" width="10.5703125" style="417" customWidth="1"/>
    <col min="11785" max="11785" width="13.7109375" style="417" customWidth="1"/>
    <col min="11786" max="11787" width="10.42578125" style="417" customWidth="1"/>
    <col min="11788" max="11788" width="10.28515625" style="417" customWidth="1"/>
    <col min="11789" max="11789" width="9.42578125" style="417" customWidth="1"/>
    <col min="11790" max="11790" width="8.7109375" style="417" customWidth="1"/>
    <col min="11791" max="11791" width="10.42578125" style="417" customWidth="1"/>
    <col min="11792" max="11792" width="10.28515625" style="417" customWidth="1"/>
    <col min="11793" max="12032" width="11.42578125" style="417"/>
    <col min="12033" max="12033" width="7" style="417" customWidth="1"/>
    <col min="12034" max="12034" width="10.7109375" style="417" customWidth="1"/>
    <col min="12035" max="12035" width="10.5703125" style="417" customWidth="1"/>
    <col min="12036" max="12036" width="10.7109375" style="417" customWidth="1"/>
    <col min="12037" max="12037" width="10.28515625" style="417" customWidth="1"/>
    <col min="12038" max="12038" width="10.7109375" style="417" customWidth="1"/>
    <col min="12039" max="12039" width="9.42578125" style="417" customWidth="1"/>
    <col min="12040" max="12040" width="10.5703125" style="417" customWidth="1"/>
    <col min="12041" max="12041" width="13.7109375" style="417" customWidth="1"/>
    <col min="12042" max="12043" width="10.42578125" style="417" customWidth="1"/>
    <col min="12044" max="12044" width="10.28515625" style="417" customWidth="1"/>
    <col min="12045" max="12045" width="9.42578125" style="417" customWidth="1"/>
    <col min="12046" max="12046" width="8.7109375" style="417" customWidth="1"/>
    <col min="12047" max="12047" width="10.42578125" style="417" customWidth="1"/>
    <col min="12048" max="12048" width="10.28515625" style="417" customWidth="1"/>
    <col min="12049" max="12288" width="11.42578125" style="417"/>
    <col min="12289" max="12289" width="7" style="417" customWidth="1"/>
    <col min="12290" max="12290" width="10.7109375" style="417" customWidth="1"/>
    <col min="12291" max="12291" width="10.5703125" style="417" customWidth="1"/>
    <col min="12292" max="12292" width="10.7109375" style="417" customWidth="1"/>
    <col min="12293" max="12293" width="10.28515625" style="417" customWidth="1"/>
    <col min="12294" max="12294" width="10.7109375" style="417" customWidth="1"/>
    <col min="12295" max="12295" width="9.42578125" style="417" customWidth="1"/>
    <col min="12296" max="12296" width="10.5703125" style="417" customWidth="1"/>
    <col min="12297" max="12297" width="13.7109375" style="417" customWidth="1"/>
    <col min="12298" max="12299" width="10.42578125" style="417" customWidth="1"/>
    <col min="12300" max="12300" width="10.28515625" style="417" customWidth="1"/>
    <col min="12301" max="12301" width="9.42578125" style="417" customWidth="1"/>
    <col min="12302" max="12302" width="8.7109375" style="417" customWidth="1"/>
    <col min="12303" max="12303" width="10.42578125" style="417" customWidth="1"/>
    <col min="12304" max="12304" width="10.28515625" style="417" customWidth="1"/>
    <col min="12305" max="12544" width="11.42578125" style="417"/>
    <col min="12545" max="12545" width="7" style="417" customWidth="1"/>
    <col min="12546" max="12546" width="10.7109375" style="417" customWidth="1"/>
    <col min="12547" max="12547" width="10.5703125" style="417" customWidth="1"/>
    <col min="12548" max="12548" width="10.7109375" style="417" customWidth="1"/>
    <col min="12549" max="12549" width="10.28515625" style="417" customWidth="1"/>
    <col min="12550" max="12550" width="10.7109375" style="417" customWidth="1"/>
    <col min="12551" max="12551" width="9.42578125" style="417" customWidth="1"/>
    <col min="12552" max="12552" width="10.5703125" style="417" customWidth="1"/>
    <col min="12553" max="12553" width="13.7109375" style="417" customWidth="1"/>
    <col min="12554" max="12555" width="10.42578125" style="417" customWidth="1"/>
    <col min="12556" max="12556" width="10.28515625" style="417" customWidth="1"/>
    <col min="12557" max="12557" width="9.42578125" style="417" customWidth="1"/>
    <col min="12558" max="12558" width="8.7109375" style="417" customWidth="1"/>
    <col min="12559" max="12559" width="10.42578125" style="417" customWidth="1"/>
    <col min="12560" max="12560" width="10.28515625" style="417" customWidth="1"/>
    <col min="12561" max="12800" width="11.42578125" style="417"/>
    <col min="12801" max="12801" width="7" style="417" customWidth="1"/>
    <col min="12802" max="12802" width="10.7109375" style="417" customWidth="1"/>
    <col min="12803" max="12803" width="10.5703125" style="417" customWidth="1"/>
    <col min="12804" max="12804" width="10.7109375" style="417" customWidth="1"/>
    <col min="12805" max="12805" width="10.28515625" style="417" customWidth="1"/>
    <col min="12806" max="12806" width="10.7109375" style="417" customWidth="1"/>
    <col min="12807" max="12807" width="9.42578125" style="417" customWidth="1"/>
    <col min="12808" max="12808" width="10.5703125" style="417" customWidth="1"/>
    <col min="12809" max="12809" width="13.7109375" style="417" customWidth="1"/>
    <col min="12810" max="12811" width="10.42578125" style="417" customWidth="1"/>
    <col min="12812" max="12812" width="10.28515625" style="417" customWidth="1"/>
    <col min="12813" max="12813" width="9.42578125" style="417" customWidth="1"/>
    <col min="12814" max="12814" width="8.7109375" style="417" customWidth="1"/>
    <col min="12815" max="12815" width="10.42578125" style="417" customWidth="1"/>
    <col min="12816" max="12816" width="10.28515625" style="417" customWidth="1"/>
    <col min="12817" max="13056" width="11.42578125" style="417"/>
    <col min="13057" max="13057" width="7" style="417" customWidth="1"/>
    <col min="13058" max="13058" width="10.7109375" style="417" customWidth="1"/>
    <col min="13059" max="13059" width="10.5703125" style="417" customWidth="1"/>
    <col min="13060" max="13060" width="10.7109375" style="417" customWidth="1"/>
    <col min="13061" max="13061" width="10.28515625" style="417" customWidth="1"/>
    <col min="13062" max="13062" width="10.7109375" style="417" customWidth="1"/>
    <col min="13063" max="13063" width="9.42578125" style="417" customWidth="1"/>
    <col min="13064" max="13064" width="10.5703125" style="417" customWidth="1"/>
    <col min="13065" max="13065" width="13.7109375" style="417" customWidth="1"/>
    <col min="13066" max="13067" width="10.42578125" style="417" customWidth="1"/>
    <col min="13068" max="13068" width="10.28515625" style="417" customWidth="1"/>
    <col min="13069" max="13069" width="9.42578125" style="417" customWidth="1"/>
    <col min="13070" max="13070" width="8.7109375" style="417" customWidth="1"/>
    <col min="13071" max="13071" width="10.42578125" style="417" customWidth="1"/>
    <col min="13072" max="13072" width="10.28515625" style="417" customWidth="1"/>
    <col min="13073" max="13312" width="11.42578125" style="417"/>
    <col min="13313" max="13313" width="7" style="417" customWidth="1"/>
    <col min="13314" max="13314" width="10.7109375" style="417" customWidth="1"/>
    <col min="13315" max="13315" width="10.5703125" style="417" customWidth="1"/>
    <col min="13316" max="13316" width="10.7109375" style="417" customWidth="1"/>
    <col min="13317" max="13317" width="10.28515625" style="417" customWidth="1"/>
    <col min="13318" max="13318" width="10.7109375" style="417" customWidth="1"/>
    <col min="13319" max="13319" width="9.42578125" style="417" customWidth="1"/>
    <col min="13320" max="13320" width="10.5703125" style="417" customWidth="1"/>
    <col min="13321" max="13321" width="13.7109375" style="417" customWidth="1"/>
    <col min="13322" max="13323" width="10.42578125" style="417" customWidth="1"/>
    <col min="13324" max="13324" width="10.28515625" style="417" customWidth="1"/>
    <col min="13325" max="13325" width="9.42578125" style="417" customWidth="1"/>
    <col min="13326" max="13326" width="8.7109375" style="417" customWidth="1"/>
    <col min="13327" max="13327" width="10.42578125" style="417" customWidth="1"/>
    <col min="13328" max="13328" width="10.28515625" style="417" customWidth="1"/>
    <col min="13329" max="13568" width="11.42578125" style="417"/>
    <col min="13569" max="13569" width="7" style="417" customWidth="1"/>
    <col min="13570" max="13570" width="10.7109375" style="417" customWidth="1"/>
    <col min="13571" max="13571" width="10.5703125" style="417" customWidth="1"/>
    <col min="13572" max="13572" width="10.7109375" style="417" customWidth="1"/>
    <col min="13573" max="13573" width="10.28515625" style="417" customWidth="1"/>
    <col min="13574" max="13574" width="10.7109375" style="417" customWidth="1"/>
    <col min="13575" max="13575" width="9.42578125" style="417" customWidth="1"/>
    <col min="13576" max="13576" width="10.5703125" style="417" customWidth="1"/>
    <col min="13577" max="13577" width="13.7109375" style="417" customWidth="1"/>
    <col min="13578" max="13579" width="10.42578125" style="417" customWidth="1"/>
    <col min="13580" max="13580" width="10.28515625" style="417" customWidth="1"/>
    <col min="13581" max="13581" width="9.42578125" style="417" customWidth="1"/>
    <col min="13582" max="13582" width="8.7109375" style="417" customWidth="1"/>
    <col min="13583" max="13583" width="10.42578125" style="417" customWidth="1"/>
    <col min="13584" max="13584" width="10.28515625" style="417" customWidth="1"/>
    <col min="13585" max="13824" width="11.42578125" style="417"/>
    <col min="13825" max="13825" width="7" style="417" customWidth="1"/>
    <col min="13826" max="13826" width="10.7109375" style="417" customWidth="1"/>
    <col min="13827" max="13827" width="10.5703125" style="417" customWidth="1"/>
    <col min="13828" max="13828" width="10.7109375" style="417" customWidth="1"/>
    <col min="13829" max="13829" width="10.28515625" style="417" customWidth="1"/>
    <col min="13830" max="13830" width="10.7109375" style="417" customWidth="1"/>
    <col min="13831" max="13831" width="9.42578125" style="417" customWidth="1"/>
    <col min="13832" max="13832" width="10.5703125" style="417" customWidth="1"/>
    <col min="13833" max="13833" width="13.7109375" style="417" customWidth="1"/>
    <col min="13834" max="13835" width="10.42578125" style="417" customWidth="1"/>
    <col min="13836" max="13836" width="10.28515625" style="417" customWidth="1"/>
    <col min="13837" max="13837" width="9.42578125" style="417" customWidth="1"/>
    <col min="13838" max="13838" width="8.7109375" style="417" customWidth="1"/>
    <col min="13839" max="13839" width="10.42578125" style="417" customWidth="1"/>
    <col min="13840" max="13840" width="10.28515625" style="417" customWidth="1"/>
    <col min="13841" max="14080" width="11.42578125" style="417"/>
    <col min="14081" max="14081" width="7" style="417" customWidth="1"/>
    <col min="14082" max="14082" width="10.7109375" style="417" customWidth="1"/>
    <col min="14083" max="14083" width="10.5703125" style="417" customWidth="1"/>
    <col min="14084" max="14084" width="10.7109375" style="417" customWidth="1"/>
    <col min="14085" max="14085" width="10.28515625" style="417" customWidth="1"/>
    <col min="14086" max="14086" width="10.7109375" style="417" customWidth="1"/>
    <col min="14087" max="14087" width="9.42578125" style="417" customWidth="1"/>
    <col min="14088" max="14088" width="10.5703125" style="417" customWidth="1"/>
    <col min="14089" max="14089" width="13.7109375" style="417" customWidth="1"/>
    <col min="14090" max="14091" width="10.42578125" style="417" customWidth="1"/>
    <col min="14092" max="14092" width="10.28515625" style="417" customWidth="1"/>
    <col min="14093" max="14093" width="9.42578125" style="417" customWidth="1"/>
    <col min="14094" max="14094" width="8.7109375" style="417" customWidth="1"/>
    <col min="14095" max="14095" width="10.42578125" style="417" customWidth="1"/>
    <col min="14096" max="14096" width="10.28515625" style="417" customWidth="1"/>
    <col min="14097" max="14336" width="11.42578125" style="417"/>
    <col min="14337" max="14337" width="7" style="417" customWidth="1"/>
    <col min="14338" max="14338" width="10.7109375" style="417" customWidth="1"/>
    <col min="14339" max="14339" width="10.5703125" style="417" customWidth="1"/>
    <col min="14340" max="14340" width="10.7109375" style="417" customWidth="1"/>
    <col min="14341" max="14341" width="10.28515625" style="417" customWidth="1"/>
    <col min="14342" max="14342" width="10.7109375" style="417" customWidth="1"/>
    <col min="14343" max="14343" width="9.42578125" style="417" customWidth="1"/>
    <col min="14344" max="14344" width="10.5703125" style="417" customWidth="1"/>
    <col min="14345" max="14345" width="13.7109375" style="417" customWidth="1"/>
    <col min="14346" max="14347" width="10.42578125" style="417" customWidth="1"/>
    <col min="14348" max="14348" width="10.28515625" style="417" customWidth="1"/>
    <col min="14349" max="14349" width="9.42578125" style="417" customWidth="1"/>
    <col min="14350" max="14350" width="8.7109375" style="417" customWidth="1"/>
    <col min="14351" max="14351" width="10.42578125" style="417" customWidth="1"/>
    <col min="14352" max="14352" width="10.28515625" style="417" customWidth="1"/>
    <col min="14353" max="14592" width="11.42578125" style="417"/>
    <col min="14593" max="14593" width="7" style="417" customWidth="1"/>
    <col min="14594" max="14594" width="10.7109375" style="417" customWidth="1"/>
    <col min="14595" max="14595" width="10.5703125" style="417" customWidth="1"/>
    <col min="14596" max="14596" width="10.7109375" style="417" customWidth="1"/>
    <col min="14597" max="14597" width="10.28515625" style="417" customWidth="1"/>
    <col min="14598" max="14598" width="10.7109375" style="417" customWidth="1"/>
    <col min="14599" max="14599" width="9.42578125" style="417" customWidth="1"/>
    <col min="14600" max="14600" width="10.5703125" style="417" customWidth="1"/>
    <col min="14601" max="14601" width="13.7109375" style="417" customWidth="1"/>
    <col min="14602" max="14603" width="10.42578125" style="417" customWidth="1"/>
    <col min="14604" max="14604" width="10.28515625" style="417" customWidth="1"/>
    <col min="14605" max="14605" width="9.42578125" style="417" customWidth="1"/>
    <col min="14606" max="14606" width="8.7109375" style="417" customWidth="1"/>
    <col min="14607" max="14607" width="10.42578125" style="417" customWidth="1"/>
    <col min="14608" max="14608" width="10.28515625" style="417" customWidth="1"/>
    <col min="14609" max="14848" width="11.42578125" style="417"/>
    <col min="14849" max="14849" width="7" style="417" customWidth="1"/>
    <col min="14850" max="14850" width="10.7109375" style="417" customWidth="1"/>
    <col min="14851" max="14851" width="10.5703125" style="417" customWidth="1"/>
    <col min="14852" max="14852" width="10.7109375" style="417" customWidth="1"/>
    <col min="14853" max="14853" width="10.28515625" style="417" customWidth="1"/>
    <col min="14854" max="14854" width="10.7109375" style="417" customWidth="1"/>
    <col min="14855" max="14855" width="9.42578125" style="417" customWidth="1"/>
    <col min="14856" max="14856" width="10.5703125" style="417" customWidth="1"/>
    <col min="14857" max="14857" width="13.7109375" style="417" customWidth="1"/>
    <col min="14858" max="14859" width="10.42578125" style="417" customWidth="1"/>
    <col min="14860" max="14860" width="10.28515625" style="417" customWidth="1"/>
    <col min="14861" max="14861" width="9.42578125" style="417" customWidth="1"/>
    <col min="14862" max="14862" width="8.7109375" style="417" customWidth="1"/>
    <col min="14863" max="14863" width="10.42578125" style="417" customWidth="1"/>
    <col min="14864" max="14864" width="10.28515625" style="417" customWidth="1"/>
    <col min="14865" max="15104" width="11.42578125" style="417"/>
    <col min="15105" max="15105" width="7" style="417" customWidth="1"/>
    <col min="15106" max="15106" width="10.7109375" style="417" customWidth="1"/>
    <col min="15107" max="15107" width="10.5703125" style="417" customWidth="1"/>
    <col min="15108" max="15108" width="10.7109375" style="417" customWidth="1"/>
    <col min="15109" max="15109" width="10.28515625" style="417" customWidth="1"/>
    <col min="15110" max="15110" width="10.7109375" style="417" customWidth="1"/>
    <col min="15111" max="15111" width="9.42578125" style="417" customWidth="1"/>
    <col min="15112" max="15112" width="10.5703125" style="417" customWidth="1"/>
    <col min="15113" max="15113" width="13.7109375" style="417" customWidth="1"/>
    <col min="15114" max="15115" width="10.42578125" style="417" customWidth="1"/>
    <col min="15116" max="15116" width="10.28515625" style="417" customWidth="1"/>
    <col min="15117" max="15117" width="9.42578125" style="417" customWidth="1"/>
    <col min="15118" max="15118" width="8.7109375" style="417" customWidth="1"/>
    <col min="15119" max="15119" width="10.42578125" style="417" customWidth="1"/>
    <col min="15120" max="15120" width="10.28515625" style="417" customWidth="1"/>
    <col min="15121" max="15360" width="11.42578125" style="417"/>
    <col min="15361" max="15361" width="7" style="417" customWidth="1"/>
    <col min="15362" max="15362" width="10.7109375" style="417" customWidth="1"/>
    <col min="15363" max="15363" width="10.5703125" style="417" customWidth="1"/>
    <col min="15364" max="15364" width="10.7109375" style="417" customWidth="1"/>
    <col min="15365" max="15365" width="10.28515625" style="417" customWidth="1"/>
    <col min="15366" max="15366" width="10.7109375" style="417" customWidth="1"/>
    <col min="15367" max="15367" width="9.42578125" style="417" customWidth="1"/>
    <col min="15368" max="15368" width="10.5703125" style="417" customWidth="1"/>
    <col min="15369" max="15369" width="13.7109375" style="417" customWidth="1"/>
    <col min="15370" max="15371" width="10.42578125" style="417" customWidth="1"/>
    <col min="15372" max="15372" width="10.28515625" style="417" customWidth="1"/>
    <col min="15373" max="15373" width="9.42578125" style="417" customWidth="1"/>
    <col min="15374" max="15374" width="8.7109375" style="417" customWidth="1"/>
    <col min="15375" max="15375" width="10.42578125" style="417" customWidth="1"/>
    <col min="15376" max="15376" width="10.28515625" style="417" customWidth="1"/>
    <col min="15377" max="15616" width="11.42578125" style="417"/>
    <col min="15617" max="15617" width="7" style="417" customWidth="1"/>
    <col min="15618" max="15618" width="10.7109375" style="417" customWidth="1"/>
    <col min="15619" max="15619" width="10.5703125" style="417" customWidth="1"/>
    <col min="15620" max="15620" width="10.7109375" style="417" customWidth="1"/>
    <col min="15621" max="15621" width="10.28515625" style="417" customWidth="1"/>
    <col min="15622" max="15622" width="10.7109375" style="417" customWidth="1"/>
    <col min="15623" max="15623" width="9.42578125" style="417" customWidth="1"/>
    <col min="15624" max="15624" width="10.5703125" style="417" customWidth="1"/>
    <col min="15625" max="15625" width="13.7109375" style="417" customWidth="1"/>
    <col min="15626" max="15627" width="10.42578125" style="417" customWidth="1"/>
    <col min="15628" max="15628" width="10.28515625" style="417" customWidth="1"/>
    <col min="15629" max="15629" width="9.42578125" style="417" customWidth="1"/>
    <col min="15630" max="15630" width="8.7109375" style="417" customWidth="1"/>
    <col min="15631" max="15631" width="10.42578125" style="417" customWidth="1"/>
    <col min="15632" max="15632" width="10.28515625" style="417" customWidth="1"/>
    <col min="15633" max="15872" width="11.42578125" style="417"/>
    <col min="15873" max="15873" width="7" style="417" customWidth="1"/>
    <col min="15874" max="15874" width="10.7109375" style="417" customWidth="1"/>
    <col min="15875" max="15875" width="10.5703125" style="417" customWidth="1"/>
    <col min="15876" max="15876" width="10.7109375" style="417" customWidth="1"/>
    <col min="15877" max="15877" width="10.28515625" style="417" customWidth="1"/>
    <col min="15878" max="15878" width="10.7109375" style="417" customWidth="1"/>
    <col min="15879" max="15879" width="9.42578125" style="417" customWidth="1"/>
    <col min="15880" max="15880" width="10.5703125" style="417" customWidth="1"/>
    <col min="15881" max="15881" width="13.7109375" style="417" customWidth="1"/>
    <col min="15882" max="15883" width="10.42578125" style="417" customWidth="1"/>
    <col min="15884" max="15884" width="10.28515625" style="417" customWidth="1"/>
    <col min="15885" max="15885" width="9.42578125" style="417" customWidth="1"/>
    <col min="15886" max="15886" width="8.7109375" style="417" customWidth="1"/>
    <col min="15887" max="15887" width="10.42578125" style="417" customWidth="1"/>
    <col min="15888" max="15888" width="10.28515625" style="417" customWidth="1"/>
    <col min="15889" max="16128" width="11.42578125" style="417"/>
    <col min="16129" max="16129" width="7" style="417" customWidth="1"/>
    <col min="16130" max="16130" width="10.7109375" style="417" customWidth="1"/>
    <col min="16131" max="16131" width="10.5703125" style="417" customWidth="1"/>
    <col min="16132" max="16132" width="10.7109375" style="417" customWidth="1"/>
    <col min="16133" max="16133" width="10.28515625" style="417" customWidth="1"/>
    <col min="16134" max="16134" width="10.7109375" style="417" customWidth="1"/>
    <col min="16135" max="16135" width="9.42578125" style="417" customWidth="1"/>
    <col min="16136" max="16136" width="10.5703125" style="417" customWidth="1"/>
    <col min="16137" max="16137" width="13.7109375" style="417" customWidth="1"/>
    <col min="16138" max="16139" width="10.42578125" style="417" customWidth="1"/>
    <col min="16140" max="16140" width="10.28515625" style="417" customWidth="1"/>
    <col min="16141" max="16141" width="9.42578125" style="417" customWidth="1"/>
    <col min="16142" max="16142" width="8.7109375" style="417" customWidth="1"/>
    <col min="16143" max="16143" width="10.42578125" style="417" customWidth="1"/>
    <col min="16144" max="16144" width="10.28515625" style="417" customWidth="1"/>
    <col min="16145" max="16384" width="11.42578125" style="417"/>
  </cols>
  <sheetData>
    <row r="1" spans="1:21" ht="15" customHeight="1" x14ac:dyDescent="0.2">
      <c r="A1" s="865" t="s">
        <v>1707</v>
      </c>
      <c r="B1" s="865"/>
      <c r="C1" s="865"/>
      <c r="D1" s="865"/>
      <c r="E1" s="865"/>
      <c r="F1" s="865"/>
      <c r="G1" s="865"/>
      <c r="H1" s="865"/>
      <c r="I1" s="865"/>
      <c r="J1" s="865"/>
      <c r="K1" s="865"/>
      <c r="L1" s="865"/>
      <c r="M1" s="865"/>
      <c r="N1" s="865"/>
      <c r="O1" s="865"/>
      <c r="P1" s="865"/>
    </row>
    <row r="2" spans="1:21" ht="15" customHeight="1" x14ac:dyDescent="0.2">
      <c r="A2" s="865" t="s">
        <v>1708</v>
      </c>
      <c r="B2" s="865"/>
      <c r="C2" s="865"/>
      <c r="D2" s="865"/>
      <c r="E2" s="865"/>
      <c r="F2" s="865" t="s">
        <v>1709</v>
      </c>
      <c r="G2" s="865"/>
      <c r="H2" s="865"/>
      <c r="I2" s="865"/>
      <c r="J2" s="865"/>
      <c r="K2" s="865"/>
      <c r="L2" s="865"/>
      <c r="M2" s="865"/>
      <c r="N2" s="865"/>
      <c r="O2" s="865"/>
      <c r="P2" s="865"/>
    </row>
    <row r="3" spans="1:21" ht="15" customHeight="1" x14ac:dyDescent="0.2">
      <c r="E3" s="418"/>
    </row>
    <row r="4" spans="1:21" ht="15" customHeight="1" x14ac:dyDescent="0.25">
      <c r="A4" s="866" t="s">
        <v>1710</v>
      </c>
      <c r="B4" s="866"/>
      <c r="C4" s="866"/>
      <c r="D4" s="866"/>
      <c r="E4" s="866"/>
      <c r="F4" s="418"/>
      <c r="K4" s="418"/>
      <c r="N4" s="418" t="s">
        <v>1711</v>
      </c>
      <c r="O4" s="419">
        <f>IF(HorasAmortizaciónEquipoCamión=0,0,ROUND(Valor_CamiónSolo*PorcentajeEquipoAmortizarCamión/HorasAmortizaciónEquipoCamión,3))</f>
        <v>0</v>
      </c>
    </row>
    <row r="5" spans="1:21" ht="15" customHeight="1" x14ac:dyDescent="0.2">
      <c r="A5" s="420"/>
      <c r="B5" s="420"/>
      <c r="C5" s="420"/>
      <c r="D5" s="420"/>
      <c r="E5" s="420"/>
      <c r="F5" s="418"/>
      <c r="K5" s="418"/>
      <c r="O5" s="421"/>
    </row>
    <row r="6" spans="1:21" ht="15" customHeight="1" x14ac:dyDescent="0.2">
      <c r="A6" s="489"/>
      <c r="B6" s="489"/>
      <c r="C6" s="489"/>
      <c r="D6" s="489"/>
      <c r="E6" s="489"/>
      <c r="F6" s="418"/>
      <c r="K6" s="418"/>
      <c r="O6" s="421"/>
      <c r="Q6" s="420"/>
      <c r="R6" s="420"/>
      <c r="S6" s="420"/>
      <c r="T6" s="420"/>
      <c r="U6" s="420"/>
    </row>
    <row r="7" spans="1:21" ht="15" customHeight="1" x14ac:dyDescent="0.2">
      <c r="A7" s="852" t="s">
        <v>1712</v>
      </c>
      <c r="B7" s="853"/>
      <c r="C7" s="853"/>
      <c r="D7" s="854"/>
      <c r="E7" s="467"/>
      <c r="F7" s="418"/>
      <c r="G7" s="422"/>
      <c r="H7" s="420"/>
      <c r="I7" s="867"/>
      <c r="J7" s="423"/>
      <c r="K7" s="424"/>
      <c r="N7" s="418" t="s">
        <v>1713</v>
      </c>
      <c r="O7" s="455">
        <f>ROUND(Valor_CamiónSolo*E10/4000,3)</f>
        <v>0</v>
      </c>
      <c r="Q7" s="422"/>
      <c r="R7" s="425"/>
      <c r="S7" s="862"/>
      <c r="T7" s="426"/>
      <c r="U7" s="423"/>
    </row>
    <row r="8" spans="1:21" ht="15" customHeight="1" x14ac:dyDescent="0.2">
      <c r="A8" s="852" t="s">
        <v>1714</v>
      </c>
      <c r="B8" s="853"/>
      <c r="C8" s="853"/>
      <c r="D8" s="854"/>
      <c r="E8" s="468"/>
      <c r="F8" s="418"/>
      <c r="G8" s="863"/>
      <c r="H8" s="863"/>
      <c r="I8" s="867"/>
      <c r="K8" s="418"/>
      <c r="O8" s="421"/>
      <c r="Q8" s="863"/>
      <c r="R8" s="863"/>
      <c r="S8" s="862"/>
      <c r="T8" s="420"/>
      <c r="U8" s="420"/>
    </row>
    <row r="9" spans="1:21" ht="15" customHeight="1" x14ac:dyDescent="0.2">
      <c r="A9" s="852" t="s">
        <v>1715</v>
      </c>
      <c r="B9" s="853"/>
      <c r="C9" s="853"/>
      <c r="D9" s="854"/>
      <c r="E9" s="469"/>
      <c r="F9" s="418"/>
      <c r="K9" s="418"/>
      <c r="O9" s="421"/>
    </row>
    <row r="10" spans="1:21" ht="15" customHeight="1" x14ac:dyDescent="0.2">
      <c r="A10" s="852" t="s">
        <v>1716</v>
      </c>
      <c r="B10" s="853"/>
      <c r="C10" s="853"/>
      <c r="D10" s="854"/>
      <c r="E10" s="469"/>
      <c r="F10" s="418"/>
      <c r="K10" s="418"/>
      <c r="N10" s="418" t="s">
        <v>1717</v>
      </c>
      <c r="O10" s="419">
        <f>ROUND(O4*Porcentaje_Reparaciones_Repuestos,3)</f>
        <v>0</v>
      </c>
      <c r="Q10" s="420"/>
      <c r="R10" s="420"/>
      <c r="S10" s="420"/>
      <c r="T10" s="420"/>
      <c r="U10" s="420"/>
    </row>
    <row r="11" spans="1:21" ht="15" customHeight="1" x14ac:dyDescent="0.2">
      <c r="A11" s="852" t="s">
        <v>1718</v>
      </c>
      <c r="B11" s="853"/>
      <c r="C11" s="853"/>
      <c r="D11" s="854"/>
      <c r="E11" s="469"/>
      <c r="F11" s="418"/>
      <c r="K11" s="418"/>
      <c r="O11" s="421"/>
      <c r="Q11" s="420"/>
      <c r="R11" s="420"/>
      <c r="S11" s="420"/>
      <c r="T11" s="420"/>
      <c r="U11" s="420"/>
    </row>
    <row r="12" spans="1:21" ht="15" customHeight="1" x14ac:dyDescent="0.2">
      <c r="A12" s="852" t="s">
        <v>1719</v>
      </c>
      <c r="B12" s="853"/>
      <c r="C12" s="853"/>
      <c r="D12" s="854"/>
      <c r="E12" s="469"/>
      <c r="F12" s="418"/>
      <c r="K12" s="418"/>
      <c r="O12" s="421"/>
      <c r="Q12" s="420"/>
      <c r="R12" s="420"/>
      <c r="S12" s="420"/>
      <c r="T12" s="420"/>
      <c r="U12" s="420"/>
    </row>
    <row r="13" spans="1:21" ht="15" customHeight="1" x14ac:dyDescent="0.2">
      <c r="A13" s="852" t="s">
        <v>1720</v>
      </c>
      <c r="B13" s="853"/>
      <c r="C13" s="853"/>
      <c r="D13" s="854"/>
      <c r="E13" s="468"/>
      <c r="F13" s="418"/>
      <c r="G13" s="420"/>
      <c r="H13" s="420"/>
      <c r="I13" s="420"/>
      <c r="J13" s="420"/>
      <c r="K13" s="427"/>
      <c r="N13" s="418" t="s">
        <v>1721</v>
      </c>
      <c r="O13" s="419">
        <f>ROUND(Tiempo_lavado_en_horas*Mano_Obra_Lavado*Cantidad_lavado_al_mes*12/2000,3)</f>
        <v>0</v>
      </c>
      <c r="Q13" s="420"/>
      <c r="R13" s="420"/>
      <c r="S13" s="420"/>
      <c r="T13" s="420"/>
      <c r="U13" s="420"/>
    </row>
    <row r="14" spans="1:21" ht="15" customHeight="1" x14ac:dyDescent="0.2">
      <c r="A14" s="852" t="s">
        <v>1722</v>
      </c>
      <c r="B14" s="853"/>
      <c r="C14" s="853"/>
      <c r="D14" s="854"/>
      <c r="E14" s="470"/>
      <c r="F14" s="418"/>
      <c r="G14" s="420"/>
      <c r="H14" s="420"/>
      <c r="I14" s="420"/>
      <c r="J14" s="420"/>
      <c r="K14" s="427"/>
      <c r="O14" s="421"/>
      <c r="Q14" s="420"/>
      <c r="R14" s="420"/>
      <c r="S14" s="420"/>
      <c r="T14" s="420"/>
      <c r="U14" s="420"/>
    </row>
    <row r="15" spans="1:21" ht="15" customHeight="1" x14ac:dyDescent="0.2">
      <c r="A15" s="852" t="s">
        <v>1723</v>
      </c>
      <c r="B15" s="853"/>
      <c r="C15" s="853"/>
      <c r="D15" s="854"/>
      <c r="E15" s="471"/>
      <c r="F15" s="418"/>
      <c r="G15" s="422"/>
      <c r="H15" s="420"/>
      <c r="I15" s="862"/>
      <c r="J15" s="423"/>
      <c r="K15" s="428"/>
      <c r="O15" s="421"/>
      <c r="Q15" s="429"/>
      <c r="R15" s="430"/>
      <c r="S15" s="862"/>
      <c r="T15" s="426"/>
      <c r="U15" s="431"/>
    </row>
    <row r="16" spans="1:21" ht="15" customHeight="1" x14ac:dyDescent="0.2">
      <c r="A16" s="852" t="s">
        <v>1724</v>
      </c>
      <c r="B16" s="853"/>
      <c r="C16" s="853"/>
      <c r="D16" s="854"/>
      <c r="E16" s="472"/>
      <c r="F16" s="418"/>
      <c r="G16" s="863"/>
      <c r="H16" s="863"/>
      <c r="I16" s="862"/>
      <c r="J16" s="420"/>
      <c r="K16" s="427"/>
      <c r="N16" s="418" t="s">
        <v>1725</v>
      </c>
      <c r="O16" s="419">
        <f>ROUND(Valor_CamiónSolo*PorSegurosPatentesImpustoCamión/2000,3)</f>
        <v>0</v>
      </c>
      <c r="Q16" s="864"/>
      <c r="R16" s="864"/>
      <c r="S16" s="862"/>
      <c r="T16" s="420"/>
      <c r="U16" s="420"/>
    </row>
    <row r="17" spans="1:21" ht="15" customHeight="1" x14ac:dyDescent="0.2">
      <c r="A17" s="852" t="s">
        <v>1726</v>
      </c>
      <c r="B17" s="853"/>
      <c r="C17" s="853"/>
      <c r="D17" s="854"/>
      <c r="E17" s="473"/>
      <c r="F17" s="418"/>
      <c r="K17" s="418"/>
      <c r="O17" s="421"/>
    </row>
    <row r="18" spans="1:21" ht="15" customHeight="1" x14ac:dyDescent="0.2">
      <c r="A18" s="852" t="s">
        <v>1727</v>
      </c>
      <c r="B18" s="853"/>
      <c r="C18" s="853"/>
      <c r="D18" s="854"/>
      <c r="E18" s="474"/>
      <c r="F18" s="418"/>
      <c r="K18" s="418"/>
      <c r="O18" s="421"/>
    </row>
    <row r="19" spans="1:21" ht="15" customHeight="1" x14ac:dyDescent="0.2">
      <c r="A19" s="852" t="s">
        <v>1728</v>
      </c>
      <c r="B19" s="853"/>
      <c r="C19" s="853"/>
      <c r="D19" s="854"/>
      <c r="E19" s="475"/>
      <c r="F19" s="418"/>
      <c r="G19" s="422"/>
      <c r="H19" s="420"/>
      <c r="I19" s="420"/>
      <c r="J19" s="423"/>
      <c r="K19" s="428"/>
      <c r="N19" s="418" t="s">
        <v>1729</v>
      </c>
      <c r="O19" s="419">
        <f>IF(V_Ul_cámara_cubiertas_CamiónSolo=0,0,ROUND(Cantidad_camaras_cubiertas*Valor_cámara_cubiertas_CamiónSolo/V_Ul_cámara_cubiertas_CamiónSolo,3))</f>
        <v>0</v>
      </c>
      <c r="Q19" s="432"/>
      <c r="R19" s="433"/>
      <c r="S19" s="434"/>
      <c r="T19" s="435"/>
      <c r="U19" s="436"/>
    </row>
    <row r="20" spans="1:21" ht="15" customHeight="1" x14ac:dyDescent="0.2">
      <c r="A20" s="852" t="s">
        <v>1730</v>
      </c>
      <c r="B20" s="853"/>
      <c r="C20" s="853"/>
      <c r="D20" s="854"/>
      <c r="E20" s="469"/>
      <c r="F20" s="418"/>
      <c r="G20" s="863"/>
      <c r="H20" s="863"/>
      <c r="I20" s="420"/>
      <c r="J20" s="420"/>
      <c r="K20" s="427"/>
      <c r="O20" s="421"/>
    </row>
    <row r="21" spans="1:21" ht="15" customHeight="1" x14ac:dyDescent="0.2">
      <c r="A21" s="852" t="s">
        <v>1781</v>
      </c>
      <c r="B21" s="853"/>
      <c r="C21" s="853"/>
      <c r="D21" s="854" t="s">
        <v>1731</v>
      </c>
      <c r="E21" s="476"/>
      <c r="G21" s="857"/>
      <c r="H21" s="857"/>
      <c r="I21" s="857"/>
      <c r="K21" s="418"/>
      <c r="O21" s="421"/>
    </row>
    <row r="22" spans="1:21" ht="15" customHeight="1" x14ac:dyDescent="0.2">
      <c r="A22" s="852" t="s">
        <v>1782</v>
      </c>
      <c r="B22" s="853"/>
      <c r="C22" s="853"/>
      <c r="D22" s="854" t="s">
        <v>1732</v>
      </c>
      <c r="E22" s="477"/>
      <c r="G22" s="420"/>
      <c r="H22" s="420"/>
      <c r="I22" s="420"/>
      <c r="J22" s="420"/>
      <c r="K22" s="427"/>
      <c r="N22" s="418" t="s">
        <v>1733</v>
      </c>
      <c r="O22" s="419">
        <f>ROUND(Consumo_gasoil_CamiónSolo_porkm*Costo_gasoil*(1+Porcentaje_Lubricantes),3)</f>
        <v>0</v>
      </c>
    </row>
    <row r="23" spans="1:21" ht="15" customHeight="1" x14ac:dyDescent="0.25">
      <c r="A23" s="490"/>
      <c r="B23" s="490"/>
      <c r="C23" s="490"/>
      <c r="D23" s="490"/>
      <c r="E23" s="490"/>
      <c r="G23" s="437"/>
      <c r="H23" s="438"/>
      <c r="I23" s="439"/>
      <c r="J23" s="440"/>
      <c r="K23" s="428"/>
    </row>
    <row r="24" spans="1:21" ht="15" customHeight="1" x14ac:dyDescent="0.2">
      <c r="A24" s="420"/>
      <c r="B24" s="420"/>
      <c r="C24" s="420"/>
      <c r="D24" s="420"/>
      <c r="E24" s="420"/>
      <c r="F24" s="420"/>
      <c r="G24" s="420"/>
      <c r="H24" s="420"/>
      <c r="I24" s="420"/>
      <c r="J24" s="420"/>
      <c r="K24" s="420"/>
      <c r="L24" s="420"/>
      <c r="M24" s="420"/>
      <c r="N24" s="420"/>
      <c r="O24" s="420"/>
      <c r="P24" s="420"/>
    </row>
    <row r="25" spans="1:21" ht="15" customHeight="1" x14ac:dyDescent="0.2">
      <c r="A25" s="859" t="s">
        <v>1734</v>
      </c>
      <c r="B25" s="859"/>
      <c r="C25" s="859"/>
      <c r="D25" s="859"/>
      <c r="E25" s="859"/>
      <c r="F25" s="859"/>
      <c r="G25" s="859"/>
      <c r="H25" s="860" t="s">
        <v>1735</v>
      </c>
      <c r="I25" s="860"/>
      <c r="J25" s="860"/>
      <c r="K25" s="860"/>
      <c r="L25" s="860"/>
      <c r="M25" s="860"/>
      <c r="N25" s="860"/>
      <c r="O25" s="860"/>
      <c r="P25" s="861" t="s">
        <v>1736</v>
      </c>
    </row>
    <row r="26" spans="1:21" ht="15" customHeight="1" x14ac:dyDescent="0.2">
      <c r="A26" s="441" t="s">
        <v>1737</v>
      </c>
      <c r="B26" s="441" t="s">
        <v>1738</v>
      </c>
      <c r="C26" s="441" t="s">
        <v>1739</v>
      </c>
      <c r="D26" s="441" t="s">
        <v>1740</v>
      </c>
      <c r="E26" s="441" t="s">
        <v>1741</v>
      </c>
      <c r="F26" s="441" t="s">
        <v>1007</v>
      </c>
      <c r="G26" s="441" t="s">
        <v>1742</v>
      </c>
      <c r="H26" s="856" t="s">
        <v>1669</v>
      </c>
      <c r="I26" s="856" t="s">
        <v>1743</v>
      </c>
      <c r="J26" s="441" t="s">
        <v>1744</v>
      </c>
      <c r="K26" s="441" t="s">
        <v>1745</v>
      </c>
      <c r="L26" s="441" t="s">
        <v>1746</v>
      </c>
      <c r="M26" s="441" t="s">
        <v>1747</v>
      </c>
      <c r="N26" s="441" t="s">
        <v>1748</v>
      </c>
      <c r="O26" s="442" t="s">
        <v>1749</v>
      </c>
      <c r="P26" s="861"/>
    </row>
    <row r="27" spans="1:21" ht="15" customHeight="1" x14ac:dyDescent="0.2">
      <c r="A27" s="441" t="s">
        <v>1750</v>
      </c>
      <c r="B27" s="441" t="s">
        <v>1751</v>
      </c>
      <c r="C27" s="441" t="s">
        <v>1752</v>
      </c>
      <c r="D27" s="441" t="s">
        <v>1753</v>
      </c>
      <c r="E27" s="441" t="s">
        <v>1754</v>
      </c>
      <c r="F27" s="441" t="s">
        <v>1755</v>
      </c>
      <c r="G27" s="441" t="s">
        <v>1756</v>
      </c>
      <c r="H27" s="856"/>
      <c r="I27" s="856"/>
      <c r="J27" s="441" t="s">
        <v>1757</v>
      </c>
      <c r="K27" s="441" t="s">
        <v>1758</v>
      </c>
      <c r="L27" s="441" t="s">
        <v>1759</v>
      </c>
      <c r="M27" s="441" t="s">
        <v>1760</v>
      </c>
      <c r="N27" s="441" t="s">
        <v>1761</v>
      </c>
      <c r="O27" s="442" t="s">
        <v>1762</v>
      </c>
      <c r="P27" s="861"/>
    </row>
    <row r="28" spans="1:21" ht="15" customHeight="1" x14ac:dyDescent="0.2">
      <c r="A28" s="855" t="s">
        <v>1763</v>
      </c>
      <c r="B28" s="855" t="s">
        <v>1764</v>
      </c>
      <c r="C28" s="855" t="s">
        <v>1765</v>
      </c>
      <c r="D28" s="855" t="s">
        <v>1766</v>
      </c>
      <c r="E28" s="855" t="s">
        <v>1767</v>
      </c>
      <c r="F28" s="855" t="s">
        <v>1768</v>
      </c>
      <c r="G28" s="855" t="s">
        <v>1769</v>
      </c>
      <c r="H28" s="855" t="s">
        <v>1770</v>
      </c>
      <c r="I28" s="855" t="s">
        <v>1771</v>
      </c>
      <c r="J28" s="855" t="s">
        <v>1772</v>
      </c>
      <c r="K28" s="855" t="s">
        <v>1773</v>
      </c>
      <c r="L28" s="855" t="s">
        <v>1774</v>
      </c>
      <c r="M28" s="855" t="s">
        <v>1775</v>
      </c>
      <c r="N28" s="855" t="s">
        <v>1776</v>
      </c>
      <c r="O28" s="855" t="s">
        <v>1777</v>
      </c>
      <c r="P28" s="858" t="s">
        <v>1778</v>
      </c>
    </row>
    <row r="29" spans="1:21" ht="15" customHeight="1" x14ac:dyDescent="0.2">
      <c r="A29" s="855"/>
      <c r="B29" s="855"/>
      <c r="C29" s="855"/>
      <c r="D29" s="855"/>
      <c r="E29" s="855"/>
      <c r="F29" s="855"/>
      <c r="G29" s="855"/>
      <c r="H29" s="855"/>
      <c r="I29" s="855"/>
      <c r="J29" s="855"/>
      <c r="K29" s="855"/>
      <c r="L29" s="855"/>
      <c r="M29" s="855"/>
      <c r="N29" s="855"/>
      <c r="O29" s="855"/>
      <c r="P29" s="858"/>
    </row>
    <row r="30" spans="1:21" ht="15" customHeight="1" x14ac:dyDescent="0.2">
      <c r="A30" s="443">
        <v>1</v>
      </c>
      <c r="B30" s="444"/>
      <c r="C30" s="445">
        <f>IF(B30=0,0,(2*A30*60)/B30)</f>
        <v>0</v>
      </c>
      <c r="D30" s="446"/>
      <c r="E30" s="445">
        <f t="shared" ref="E30:E64" si="0">+C30+D30</f>
        <v>0</v>
      </c>
      <c r="F30" s="447"/>
      <c r="G30" s="448">
        <f t="shared" ref="G30:G64" si="1">+A30*2</f>
        <v>2</v>
      </c>
      <c r="H30" s="449">
        <f t="shared" ref="H30:H64" si="2">A*(E30/60)</f>
        <v>0</v>
      </c>
      <c r="I30" s="449">
        <f t="shared" ref="I30:I38" si="3">B*(E30/60)</f>
        <v>0</v>
      </c>
      <c r="J30" s="449">
        <f t="shared" ref="J30:J38" si="4">C_*(C30/60)</f>
        <v>0</v>
      </c>
      <c r="K30" s="449">
        <f t="shared" ref="K30:K38" si="5">D*(E30/60)</f>
        <v>0</v>
      </c>
      <c r="L30" s="449">
        <f t="shared" ref="L30:L38" si="6">E*(E30/60)</f>
        <v>0</v>
      </c>
      <c r="M30" s="449">
        <f t="shared" ref="M30:M38" si="7">+G30*F_</f>
        <v>0</v>
      </c>
      <c r="N30" s="449">
        <f t="shared" ref="N30:N38" si="8">Mano_Obra_Lavado*(E30/60)</f>
        <v>0</v>
      </c>
      <c r="O30" s="449">
        <f t="shared" ref="O30:O38" si="9">+G30*G</f>
        <v>0</v>
      </c>
      <c r="P30" s="450">
        <f>IF(F30=0,0,ROUND(SUM(H30:O30)/F30,3))</f>
        <v>0</v>
      </c>
      <c r="R30" s="451"/>
    </row>
    <row r="31" spans="1:21" ht="15" customHeight="1" x14ac:dyDescent="0.2">
      <c r="A31" s="443">
        <v>1.5</v>
      </c>
      <c r="B31" s="444"/>
      <c r="C31" s="445">
        <f t="shared" ref="C31:C64" si="10">IF(B31=0,0,(2*A31*60)/B31)</f>
        <v>0</v>
      </c>
      <c r="D31" s="446"/>
      <c r="E31" s="445">
        <f t="shared" si="0"/>
        <v>0</v>
      </c>
      <c r="F31" s="447"/>
      <c r="G31" s="448">
        <f t="shared" si="1"/>
        <v>3</v>
      </c>
      <c r="H31" s="449">
        <f t="shared" si="2"/>
        <v>0</v>
      </c>
      <c r="I31" s="449">
        <f t="shared" si="3"/>
        <v>0</v>
      </c>
      <c r="J31" s="449">
        <f t="shared" si="4"/>
        <v>0</v>
      </c>
      <c r="K31" s="449">
        <f t="shared" si="5"/>
        <v>0</v>
      </c>
      <c r="L31" s="449">
        <f t="shared" si="6"/>
        <v>0</v>
      </c>
      <c r="M31" s="449">
        <f t="shared" si="7"/>
        <v>0</v>
      </c>
      <c r="N31" s="449">
        <f t="shared" si="8"/>
        <v>0</v>
      </c>
      <c r="O31" s="449">
        <f t="shared" si="9"/>
        <v>0</v>
      </c>
      <c r="P31" s="450">
        <f t="shared" ref="P31:P64" si="11">IF(F31=0,0,ROUND(SUM(H31:O31)/F31,3))</f>
        <v>0</v>
      </c>
      <c r="R31" s="451"/>
    </row>
    <row r="32" spans="1:21" ht="15" customHeight="1" x14ac:dyDescent="0.2">
      <c r="A32" s="443">
        <v>2</v>
      </c>
      <c r="B32" s="444"/>
      <c r="C32" s="445">
        <f t="shared" si="10"/>
        <v>0</v>
      </c>
      <c r="D32" s="446"/>
      <c r="E32" s="445">
        <f t="shared" si="0"/>
        <v>0</v>
      </c>
      <c r="F32" s="447"/>
      <c r="G32" s="448">
        <f t="shared" si="1"/>
        <v>4</v>
      </c>
      <c r="H32" s="449">
        <f t="shared" si="2"/>
        <v>0</v>
      </c>
      <c r="I32" s="449">
        <f t="shared" si="3"/>
        <v>0</v>
      </c>
      <c r="J32" s="449">
        <f t="shared" si="4"/>
        <v>0</v>
      </c>
      <c r="K32" s="449">
        <f t="shared" si="5"/>
        <v>0</v>
      </c>
      <c r="L32" s="449">
        <f t="shared" si="6"/>
        <v>0</v>
      </c>
      <c r="M32" s="449">
        <f t="shared" si="7"/>
        <v>0</v>
      </c>
      <c r="N32" s="449">
        <f t="shared" si="8"/>
        <v>0</v>
      </c>
      <c r="O32" s="449">
        <f t="shared" si="9"/>
        <v>0</v>
      </c>
      <c r="P32" s="450">
        <f t="shared" si="11"/>
        <v>0</v>
      </c>
      <c r="R32" s="451"/>
    </row>
    <row r="33" spans="1:18" ht="15" customHeight="1" x14ac:dyDescent="0.2">
      <c r="A33" s="443">
        <v>2.5</v>
      </c>
      <c r="B33" s="444"/>
      <c r="C33" s="445">
        <f t="shared" si="10"/>
        <v>0</v>
      </c>
      <c r="D33" s="446"/>
      <c r="E33" s="445">
        <f t="shared" si="0"/>
        <v>0</v>
      </c>
      <c r="F33" s="447"/>
      <c r="G33" s="448">
        <f t="shared" si="1"/>
        <v>5</v>
      </c>
      <c r="H33" s="449">
        <f t="shared" si="2"/>
        <v>0</v>
      </c>
      <c r="I33" s="449">
        <f t="shared" si="3"/>
        <v>0</v>
      </c>
      <c r="J33" s="449">
        <f t="shared" si="4"/>
        <v>0</v>
      </c>
      <c r="K33" s="449">
        <f t="shared" si="5"/>
        <v>0</v>
      </c>
      <c r="L33" s="449">
        <f t="shared" si="6"/>
        <v>0</v>
      </c>
      <c r="M33" s="449">
        <f t="shared" si="7"/>
        <v>0</v>
      </c>
      <c r="N33" s="449">
        <f t="shared" si="8"/>
        <v>0</v>
      </c>
      <c r="O33" s="449">
        <f t="shared" si="9"/>
        <v>0</v>
      </c>
      <c r="P33" s="450">
        <f t="shared" si="11"/>
        <v>0</v>
      </c>
      <c r="R33" s="451"/>
    </row>
    <row r="34" spans="1:18" ht="15" customHeight="1" x14ac:dyDescent="0.2">
      <c r="A34" s="443">
        <v>3</v>
      </c>
      <c r="B34" s="444"/>
      <c r="C34" s="445">
        <f t="shared" si="10"/>
        <v>0</v>
      </c>
      <c r="D34" s="446"/>
      <c r="E34" s="445">
        <f t="shared" si="0"/>
        <v>0</v>
      </c>
      <c r="F34" s="447"/>
      <c r="G34" s="448">
        <f t="shared" si="1"/>
        <v>6</v>
      </c>
      <c r="H34" s="449">
        <f t="shared" si="2"/>
        <v>0</v>
      </c>
      <c r="I34" s="449">
        <f t="shared" si="3"/>
        <v>0</v>
      </c>
      <c r="J34" s="449">
        <f t="shared" si="4"/>
        <v>0</v>
      </c>
      <c r="K34" s="449">
        <f t="shared" si="5"/>
        <v>0</v>
      </c>
      <c r="L34" s="449">
        <f t="shared" si="6"/>
        <v>0</v>
      </c>
      <c r="M34" s="449">
        <f t="shared" si="7"/>
        <v>0</v>
      </c>
      <c r="N34" s="449">
        <f t="shared" si="8"/>
        <v>0</v>
      </c>
      <c r="O34" s="449">
        <f t="shared" si="9"/>
        <v>0</v>
      </c>
      <c r="P34" s="450">
        <f t="shared" si="11"/>
        <v>0</v>
      </c>
      <c r="R34" s="451"/>
    </row>
    <row r="35" spans="1:18" ht="15" customHeight="1" x14ac:dyDescent="0.2">
      <c r="A35" s="443">
        <v>3.5</v>
      </c>
      <c r="B35" s="444"/>
      <c r="C35" s="445">
        <f t="shared" si="10"/>
        <v>0</v>
      </c>
      <c r="D35" s="446"/>
      <c r="E35" s="445">
        <f t="shared" si="0"/>
        <v>0</v>
      </c>
      <c r="F35" s="447"/>
      <c r="G35" s="448">
        <f t="shared" si="1"/>
        <v>7</v>
      </c>
      <c r="H35" s="449">
        <f t="shared" si="2"/>
        <v>0</v>
      </c>
      <c r="I35" s="449">
        <f t="shared" si="3"/>
        <v>0</v>
      </c>
      <c r="J35" s="449">
        <f t="shared" si="4"/>
        <v>0</v>
      </c>
      <c r="K35" s="449">
        <f t="shared" si="5"/>
        <v>0</v>
      </c>
      <c r="L35" s="449">
        <f t="shared" si="6"/>
        <v>0</v>
      </c>
      <c r="M35" s="449">
        <f t="shared" si="7"/>
        <v>0</v>
      </c>
      <c r="N35" s="449">
        <f t="shared" si="8"/>
        <v>0</v>
      </c>
      <c r="O35" s="449">
        <f t="shared" si="9"/>
        <v>0</v>
      </c>
      <c r="P35" s="450">
        <f t="shared" si="11"/>
        <v>0</v>
      </c>
      <c r="R35" s="451"/>
    </row>
    <row r="36" spans="1:18" ht="15" customHeight="1" x14ac:dyDescent="0.2">
      <c r="A36" s="443">
        <v>4</v>
      </c>
      <c r="B36" s="444"/>
      <c r="C36" s="445">
        <f t="shared" si="10"/>
        <v>0</v>
      </c>
      <c r="D36" s="446"/>
      <c r="E36" s="445">
        <f t="shared" si="0"/>
        <v>0</v>
      </c>
      <c r="F36" s="447"/>
      <c r="G36" s="448">
        <f t="shared" si="1"/>
        <v>8</v>
      </c>
      <c r="H36" s="449">
        <f t="shared" si="2"/>
        <v>0</v>
      </c>
      <c r="I36" s="449">
        <f t="shared" si="3"/>
        <v>0</v>
      </c>
      <c r="J36" s="449">
        <f t="shared" si="4"/>
        <v>0</v>
      </c>
      <c r="K36" s="449">
        <f t="shared" si="5"/>
        <v>0</v>
      </c>
      <c r="L36" s="449">
        <f t="shared" si="6"/>
        <v>0</v>
      </c>
      <c r="M36" s="449">
        <f t="shared" si="7"/>
        <v>0</v>
      </c>
      <c r="N36" s="449">
        <f t="shared" si="8"/>
        <v>0</v>
      </c>
      <c r="O36" s="449">
        <f t="shared" si="9"/>
        <v>0</v>
      </c>
      <c r="P36" s="450">
        <f t="shared" si="11"/>
        <v>0</v>
      </c>
      <c r="R36" s="451"/>
    </row>
    <row r="37" spans="1:18" ht="15" customHeight="1" x14ac:dyDescent="0.2">
      <c r="A37" s="443">
        <v>4.5</v>
      </c>
      <c r="B37" s="444"/>
      <c r="C37" s="445">
        <f t="shared" si="10"/>
        <v>0</v>
      </c>
      <c r="D37" s="446"/>
      <c r="E37" s="445">
        <f t="shared" si="0"/>
        <v>0</v>
      </c>
      <c r="F37" s="447"/>
      <c r="G37" s="448">
        <f t="shared" si="1"/>
        <v>9</v>
      </c>
      <c r="H37" s="449">
        <f t="shared" si="2"/>
        <v>0</v>
      </c>
      <c r="I37" s="449">
        <f t="shared" si="3"/>
        <v>0</v>
      </c>
      <c r="J37" s="449">
        <f t="shared" si="4"/>
        <v>0</v>
      </c>
      <c r="K37" s="449">
        <f t="shared" si="5"/>
        <v>0</v>
      </c>
      <c r="L37" s="449">
        <f t="shared" si="6"/>
        <v>0</v>
      </c>
      <c r="M37" s="449">
        <f t="shared" si="7"/>
        <v>0</v>
      </c>
      <c r="N37" s="449">
        <f t="shared" si="8"/>
        <v>0</v>
      </c>
      <c r="O37" s="449">
        <f t="shared" si="9"/>
        <v>0</v>
      </c>
      <c r="P37" s="450">
        <f t="shared" si="11"/>
        <v>0</v>
      </c>
      <c r="R37" s="451"/>
    </row>
    <row r="38" spans="1:18" ht="15" customHeight="1" x14ac:dyDescent="0.2">
      <c r="A38" s="443">
        <v>5</v>
      </c>
      <c r="B38" s="444"/>
      <c r="C38" s="445">
        <f t="shared" si="10"/>
        <v>0</v>
      </c>
      <c r="D38" s="446"/>
      <c r="E38" s="445">
        <f t="shared" si="0"/>
        <v>0</v>
      </c>
      <c r="F38" s="447"/>
      <c r="G38" s="448">
        <f t="shared" si="1"/>
        <v>10</v>
      </c>
      <c r="H38" s="449">
        <f t="shared" si="2"/>
        <v>0</v>
      </c>
      <c r="I38" s="449">
        <f t="shared" si="3"/>
        <v>0</v>
      </c>
      <c r="J38" s="449">
        <f t="shared" si="4"/>
        <v>0</v>
      </c>
      <c r="K38" s="449">
        <f t="shared" si="5"/>
        <v>0</v>
      </c>
      <c r="L38" s="449">
        <f t="shared" si="6"/>
        <v>0</v>
      </c>
      <c r="M38" s="449">
        <f t="shared" si="7"/>
        <v>0</v>
      </c>
      <c r="N38" s="449">
        <f t="shared" si="8"/>
        <v>0</v>
      </c>
      <c r="O38" s="449">
        <f t="shared" si="9"/>
        <v>0</v>
      </c>
      <c r="P38" s="450">
        <f t="shared" si="11"/>
        <v>0</v>
      </c>
      <c r="R38" s="451"/>
    </row>
    <row r="39" spans="1:18" ht="15" customHeight="1" x14ac:dyDescent="0.2">
      <c r="A39" s="443">
        <v>6</v>
      </c>
      <c r="B39" s="444"/>
      <c r="C39" s="445">
        <f t="shared" si="10"/>
        <v>0</v>
      </c>
      <c r="D39" s="446"/>
      <c r="E39" s="445">
        <f t="shared" si="0"/>
        <v>0</v>
      </c>
      <c r="F39" s="447"/>
      <c r="G39" s="448">
        <f t="shared" si="1"/>
        <v>12</v>
      </c>
      <c r="H39" s="449">
        <f t="shared" si="2"/>
        <v>0</v>
      </c>
      <c r="I39" s="449">
        <f t="shared" ref="I39:I64" si="12">B*(E39/60)</f>
        <v>0</v>
      </c>
      <c r="J39" s="449">
        <f t="shared" ref="J39:J64" si="13">C_*(C39/60)</f>
        <v>0</v>
      </c>
      <c r="K39" s="449">
        <f t="shared" ref="K39:K64" si="14">D*(E39/60)</f>
        <v>0</v>
      </c>
      <c r="L39" s="449">
        <f t="shared" ref="L39:L64" si="15">E*(E39/60)</f>
        <v>0</v>
      </c>
      <c r="M39" s="449">
        <f t="shared" ref="M39:M64" si="16">+G39*F_</f>
        <v>0</v>
      </c>
      <c r="N39" s="449">
        <f t="shared" ref="N39:N64" si="17">Mano_Obra_Lavado*(E39/60)</f>
        <v>0</v>
      </c>
      <c r="O39" s="449">
        <f t="shared" ref="O39:O64" si="18">+G39*G</f>
        <v>0</v>
      </c>
      <c r="P39" s="450">
        <f t="shared" si="11"/>
        <v>0</v>
      </c>
      <c r="R39" s="451"/>
    </row>
    <row r="40" spans="1:18" ht="15" customHeight="1" x14ac:dyDescent="0.2">
      <c r="A40" s="443">
        <v>7</v>
      </c>
      <c r="B40" s="444"/>
      <c r="C40" s="445">
        <f t="shared" si="10"/>
        <v>0</v>
      </c>
      <c r="D40" s="446"/>
      <c r="E40" s="445">
        <f t="shared" si="0"/>
        <v>0</v>
      </c>
      <c r="F40" s="447"/>
      <c r="G40" s="448">
        <f t="shared" si="1"/>
        <v>14</v>
      </c>
      <c r="H40" s="449">
        <f t="shared" si="2"/>
        <v>0</v>
      </c>
      <c r="I40" s="449">
        <f t="shared" si="12"/>
        <v>0</v>
      </c>
      <c r="J40" s="449">
        <f t="shared" si="13"/>
        <v>0</v>
      </c>
      <c r="K40" s="449">
        <f t="shared" si="14"/>
        <v>0</v>
      </c>
      <c r="L40" s="449">
        <f t="shared" si="15"/>
        <v>0</v>
      </c>
      <c r="M40" s="449">
        <f t="shared" si="16"/>
        <v>0</v>
      </c>
      <c r="N40" s="449">
        <f t="shared" si="17"/>
        <v>0</v>
      </c>
      <c r="O40" s="449">
        <f t="shared" si="18"/>
        <v>0</v>
      </c>
      <c r="P40" s="450">
        <f t="shared" si="11"/>
        <v>0</v>
      </c>
      <c r="R40" s="451"/>
    </row>
    <row r="41" spans="1:18" ht="15" customHeight="1" x14ac:dyDescent="0.2">
      <c r="A41" s="443">
        <v>8</v>
      </c>
      <c r="B41" s="444"/>
      <c r="C41" s="445">
        <f t="shared" si="10"/>
        <v>0</v>
      </c>
      <c r="D41" s="446"/>
      <c r="E41" s="445">
        <f t="shared" si="0"/>
        <v>0</v>
      </c>
      <c r="F41" s="447"/>
      <c r="G41" s="448">
        <f t="shared" si="1"/>
        <v>16</v>
      </c>
      <c r="H41" s="449">
        <f t="shared" si="2"/>
        <v>0</v>
      </c>
      <c r="I41" s="449">
        <f t="shared" si="12"/>
        <v>0</v>
      </c>
      <c r="J41" s="449">
        <f t="shared" si="13"/>
        <v>0</v>
      </c>
      <c r="K41" s="449">
        <f t="shared" si="14"/>
        <v>0</v>
      </c>
      <c r="L41" s="449">
        <f t="shared" si="15"/>
        <v>0</v>
      </c>
      <c r="M41" s="449">
        <f t="shared" si="16"/>
        <v>0</v>
      </c>
      <c r="N41" s="449">
        <f t="shared" si="17"/>
        <v>0</v>
      </c>
      <c r="O41" s="449">
        <f t="shared" si="18"/>
        <v>0</v>
      </c>
      <c r="P41" s="450">
        <f t="shared" si="11"/>
        <v>0</v>
      </c>
      <c r="R41" s="451"/>
    </row>
    <row r="42" spans="1:18" ht="15" customHeight="1" x14ac:dyDescent="0.2">
      <c r="A42" s="443">
        <v>9</v>
      </c>
      <c r="B42" s="444"/>
      <c r="C42" s="445">
        <f t="shared" si="10"/>
        <v>0</v>
      </c>
      <c r="D42" s="446"/>
      <c r="E42" s="445">
        <f t="shared" si="0"/>
        <v>0</v>
      </c>
      <c r="F42" s="447"/>
      <c r="G42" s="448">
        <f t="shared" si="1"/>
        <v>18</v>
      </c>
      <c r="H42" s="449">
        <f t="shared" si="2"/>
        <v>0</v>
      </c>
      <c r="I42" s="449">
        <f t="shared" si="12"/>
        <v>0</v>
      </c>
      <c r="J42" s="449">
        <f t="shared" si="13"/>
        <v>0</v>
      </c>
      <c r="K42" s="449">
        <f t="shared" si="14"/>
        <v>0</v>
      </c>
      <c r="L42" s="449">
        <f t="shared" si="15"/>
        <v>0</v>
      </c>
      <c r="M42" s="449">
        <f t="shared" si="16"/>
        <v>0</v>
      </c>
      <c r="N42" s="449">
        <f t="shared" si="17"/>
        <v>0</v>
      </c>
      <c r="O42" s="449">
        <f t="shared" si="18"/>
        <v>0</v>
      </c>
      <c r="P42" s="450">
        <f t="shared" si="11"/>
        <v>0</v>
      </c>
      <c r="R42" s="451"/>
    </row>
    <row r="43" spans="1:18" ht="15" customHeight="1" x14ac:dyDescent="0.2">
      <c r="A43" s="443">
        <v>10</v>
      </c>
      <c r="B43" s="444"/>
      <c r="C43" s="445">
        <f t="shared" si="10"/>
        <v>0</v>
      </c>
      <c r="D43" s="446"/>
      <c r="E43" s="445">
        <f t="shared" si="0"/>
        <v>0</v>
      </c>
      <c r="F43" s="447"/>
      <c r="G43" s="448">
        <f t="shared" si="1"/>
        <v>20</v>
      </c>
      <c r="H43" s="449">
        <f t="shared" si="2"/>
        <v>0</v>
      </c>
      <c r="I43" s="449">
        <f t="shared" si="12"/>
        <v>0</v>
      </c>
      <c r="J43" s="449">
        <f t="shared" si="13"/>
        <v>0</v>
      </c>
      <c r="K43" s="449">
        <f t="shared" si="14"/>
        <v>0</v>
      </c>
      <c r="L43" s="449">
        <f t="shared" si="15"/>
        <v>0</v>
      </c>
      <c r="M43" s="449">
        <f t="shared" si="16"/>
        <v>0</v>
      </c>
      <c r="N43" s="449">
        <f t="shared" si="17"/>
        <v>0</v>
      </c>
      <c r="O43" s="449">
        <f t="shared" si="18"/>
        <v>0</v>
      </c>
      <c r="P43" s="450">
        <f t="shared" si="11"/>
        <v>0</v>
      </c>
      <c r="R43" s="451"/>
    </row>
    <row r="44" spans="1:18" ht="15" customHeight="1" x14ac:dyDescent="0.2">
      <c r="A44" s="443">
        <v>12</v>
      </c>
      <c r="B44" s="444"/>
      <c r="C44" s="445">
        <f t="shared" si="10"/>
        <v>0</v>
      </c>
      <c r="D44" s="446"/>
      <c r="E44" s="445">
        <f t="shared" si="0"/>
        <v>0</v>
      </c>
      <c r="F44" s="447"/>
      <c r="G44" s="448">
        <f t="shared" si="1"/>
        <v>24</v>
      </c>
      <c r="H44" s="449">
        <f t="shared" si="2"/>
        <v>0</v>
      </c>
      <c r="I44" s="449">
        <f t="shared" si="12"/>
        <v>0</v>
      </c>
      <c r="J44" s="449">
        <f t="shared" si="13"/>
        <v>0</v>
      </c>
      <c r="K44" s="449">
        <f t="shared" si="14"/>
        <v>0</v>
      </c>
      <c r="L44" s="449">
        <f t="shared" si="15"/>
        <v>0</v>
      </c>
      <c r="M44" s="449">
        <f t="shared" si="16"/>
        <v>0</v>
      </c>
      <c r="N44" s="449">
        <f t="shared" si="17"/>
        <v>0</v>
      </c>
      <c r="O44" s="449">
        <f t="shared" si="18"/>
        <v>0</v>
      </c>
      <c r="P44" s="450">
        <f t="shared" si="11"/>
        <v>0</v>
      </c>
      <c r="R44" s="451"/>
    </row>
    <row r="45" spans="1:18" ht="15" customHeight="1" x14ac:dyDescent="0.2">
      <c r="A45" s="443">
        <v>15</v>
      </c>
      <c r="B45" s="444"/>
      <c r="C45" s="445">
        <f t="shared" si="10"/>
        <v>0</v>
      </c>
      <c r="D45" s="446"/>
      <c r="E45" s="445">
        <f t="shared" si="0"/>
        <v>0</v>
      </c>
      <c r="F45" s="447"/>
      <c r="G45" s="448">
        <f t="shared" si="1"/>
        <v>30</v>
      </c>
      <c r="H45" s="449">
        <f t="shared" si="2"/>
        <v>0</v>
      </c>
      <c r="I45" s="449">
        <f t="shared" si="12"/>
        <v>0</v>
      </c>
      <c r="J45" s="449">
        <f t="shared" si="13"/>
        <v>0</v>
      </c>
      <c r="K45" s="449">
        <f t="shared" si="14"/>
        <v>0</v>
      </c>
      <c r="L45" s="449">
        <f t="shared" si="15"/>
        <v>0</v>
      </c>
      <c r="M45" s="449">
        <f t="shared" si="16"/>
        <v>0</v>
      </c>
      <c r="N45" s="449">
        <f t="shared" si="17"/>
        <v>0</v>
      </c>
      <c r="O45" s="449">
        <f t="shared" si="18"/>
        <v>0</v>
      </c>
      <c r="P45" s="450">
        <f t="shared" si="11"/>
        <v>0</v>
      </c>
      <c r="R45" s="451"/>
    </row>
    <row r="46" spans="1:18" ht="15" customHeight="1" x14ac:dyDescent="0.2">
      <c r="A46" s="443">
        <v>17</v>
      </c>
      <c r="B46" s="444"/>
      <c r="C46" s="445">
        <f t="shared" si="10"/>
        <v>0</v>
      </c>
      <c r="D46" s="446"/>
      <c r="E46" s="445">
        <f t="shared" si="0"/>
        <v>0</v>
      </c>
      <c r="F46" s="447"/>
      <c r="G46" s="448">
        <f t="shared" si="1"/>
        <v>34</v>
      </c>
      <c r="H46" s="449">
        <f t="shared" si="2"/>
        <v>0</v>
      </c>
      <c r="I46" s="449">
        <f t="shared" si="12"/>
        <v>0</v>
      </c>
      <c r="J46" s="449">
        <f t="shared" si="13"/>
        <v>0</v>
      </c>
      <c r="K46" s="449">
        <f t="shared" si="14"/>
        <v>0</v>
      </c>
      <c r="L46" s="449">
        <f t="shared" si="15"/>
        <v>0</v>
      </c>
      <c r="M46" s="449">
        <f t="shared" si="16"/>
        <v>0</v>
      </c>
      <c r="N46" s="449">
        <f t="shared" si="17"/>
        <v>0</v>
      </c>
      <c r="O46" s="449">
        <f t="shared" si="18"/>
        <v>0</v>
      </c>
      <c r="P46" s="450">
        <f t="shared" si="11"/>
        <v>0</v>
      </c>
      <c r="R46" s="451"/>
    </row>
    <row r="47" spans="1:18" ht="15" customHeight="1" x14ac:dyDescent="0.2">
      <c r="A47" s="443">
        <v>19</v>
      </c>
      <c r="B47" s="444"/>
      <c r="C47" s="445">
        <f t="shared" si="10"/>
        <v>0</v>
      </c>
      <c r="D47" s="446"/>
      <c r="E47" s="445">
        <f t="shared" si="0"/>
        <v>0</v>
      </c>
      <c r="F47" s="447"/>
      <c r="G47" s="448">
        <f t="shared" si="1"/>
        <v>38</v>
      </c>
      <c r="H47" s="449">
        <f t="shared" si="2"/>
        <v>0</v>
      </c>
      <c r="I47" s="449">
        <f t="shared" si="12"/>
        <v>0</v>
      </c>
      <c r="J47" s="449">
        <f t="shared" si="13"/>
        <v>0</v>
      </c>
      <c r="K47" s="449">
        <f t="shared" si="14"/>
        <v>0</v>
      </c>
      <c r="L47" s="449">
        <f t="shared" si="15"/>
        <v>0</v>
      </c>
      <c r="M47" s="449">
        <f t="shared" si="16"/>
        <v>0</v>
      </c>
      <c r="N47" s="449">
        <f t="shared" si="17"/>
        <v>0</v>
      </c>
      <c r="O47" s="449">
        <f t="shared" si="18"/>
        <v>0</v>
      </c>
      <c r="P47" s="450">
        <f t="shared" si="11"/>
        <v>0</v>
      </c>
      <c r="R47" s="451"/>
    </row>
    <row r="48" spans="1:18" ht="15" customHeight="1" x14ac:dyDescent="0.2">
      <c r="A48" s="443">
        <v>20</v>
      </c>
      <c r="B48" s="444"/>
      <c r="C48" s="445">
        <f t="shared" si="10"/>
        <v>0</v>
      </c>
      <c r="D48" s="446"/>
      <c r="E48" s="445">
        <f t="shared" si="0"/>
        <v>0</v>
      </c>
      <c r="F48" s="447"/>
      <c r="G48" s="448">
        <f t="shared" si="1"/>
        <v>40</v>
      </c>
      <c r="H48" s="449">
        <f t="shared" si="2"/>
        <v>0</v>
      </c>
      <c r="I48" s="449">
        <f t="shared" si="12"/>
        <v>0</v>
      </c>
      <c r="J48" s="449">
        <f t="shared" si="13"/>
        <v>0</v>
      </c>
      <c r="K48" s="449">
        <f t="shared" si="14"/>
        <v>0</v>
      </c>
      <c r="L48" s="449">
        <f t="shared" si="15"/>
        <v>0</v>
      </c>
      <c r="M48" s="449">
        <f t="shared" si="16"/>
        <v>0</v>
      </c>
      <c r="N48" s="449">
        <f t="shared" si="17"/>
        <v>0</v>
      </c>
      <c r="O48" s="449">
        <f t="shared" si="18"/>
        <v>0</v>
      </c>
      <c r="P48" s="450">
        <f t="shared" si="11"/>
        <v>0</v>
      </c>
      <c r="R48" s="451"/>
    </row>
    <row r="49" spans="1:18" ht="15" customHeight="1" x14ac:dyDescent="0.2">
      <c r="A49" s="443">
        <v>25</v>
      </c>
      <c r="B49" s="444"/>
      <c r="C49" s="445">
        <f t="shared" si="10"/>
        <v>0</v>
      </c>
      <c r="D49" s="446"/>
      <c r="E49" s="445">
        <f t="shared" si="0"/>
        <v>0</v>
      </c>
      <c r="F49" s="447"/>
      <c r="G49" s="448">
        <f t="shared" si="1"/>
        <v>50</v>
      </c>
      <c r="H49" s="449">
        <f t="shared" si="2"/>
        <v>0</v>
      </c>
      <c r="I49" s="449">
        <f t="shared" si="12"/>
        <v>0</v>
      </c>
      <c r="J49" s="449">
        <f t="shared" si="13"/>
        <v>0</v>
      </c>
      <c r="K49" s="449">
        <f t="shared" si="14"/>
        <v>0</v>
      </c>
      <c r="L49" s="449">
        <f t="shared" si="15"/>
        <v>0</v>
      </c>
      <c r="M49" s="449">
        <f t="shared" si="16"/>
        <v>0</v>
      </c>
      <c r="N49" s="449">
        <f t="shared" si="17"/>
        <v>0</v>
      </c>
      <c r="O49" s="449">
        <f t="shared" si="18"/>
        <v>0</v>
      </c>
      <c r="P49" s="450">
        <f t="shared" si="11"/>
        <v>0</v>
      </c>
      <c r="R49" s="451"/>
    </row>
    <row r="50" spans="1:18" ht="15" customHeight="1" x14ac:dyDescent="0.2">
      <c r="A50" s="443">
        <v>30</v>
      </c>
      <c r="B50" s="444"/>
      <c r="C50" s="445">
        <f t="shared" si="10"/>
        <v>0</v>
      </c>
      <c r="D50" s="446"/>
      <c r="E50" s="445">
        <f t="shared" si="0"/>
        <v>0</v>
      </c>
      <c r="F50" s="447"/>
      <c r="G50" s="448">
        <f t="shared" si="1"/>
        <v>60</v>
      </c>
      <c r="H50" s="449">
        <f t="shared" si="2"/>
        <v>0</v>
      </c>
      <c r="I50" s="449">
        <f t="shared" si="12"/>
        <v>0</v>
      </c>
      <c r="J50" s="449">
        <f t="shared" si="13"/>
        <v>0</v>
      </c>
      <c r="K50" s="449">
        <f t="shared" si="14"/>
        <v>0</v>
      </c>
      <c r="L50" s="449">
        <f t="shared" si="15"/>
        <v>0</v>
      </c>
      <c r="M50" s="449">
        <f t="shared" si="16"/>
        <v>0</v>
      </c>
      <c r="N50" s="449">
        <f t="shared" si="17"/>
        <v>0</v>
      </c>
      <c r="O50" s="449">
        <f t="shared" si="18"/>
        <v>0</v>
      </c>
      <c r="P50" s="450">
        <f t="shared" si="11"/>
        <v>0</v>
      </c>
      <c r="R50" s="451"/>
    </row>
    <row r="51" spans="1:18" ht="15" customHeight="1" x14ac:dyDescent="0.2">
      <c r="A51" s="443">
        <v>35</v>
      </c>
      <c r="B51" s="444"/>
      <c r="C51" s="445">
        <f t="shared" si="10"/>
        <v>0</v>
      </c>
      <c r="D51" s="446"/>
      <c r="E51" s="445">
        <f t="shared" si="0"/>
        <v>0</v>
      </c>
      <c r="F51" s="447"/>
      <c r="G51" s="448">
        <f t="shared" si="1"/>
        <v>70</v>
      </c>
      <c r="H51" s="449">
        <f t="shared" si="2"/>
        <v>0</v>
      </c>
      <c r="I51" s="449">
        <f t="shared" si="12"/>
        <v>0</v>
      </c>
      <c r="J51" s="449">
        <f t="shared" si="13"/>
        <v>0</v>
      </c>
      <c r="K51" s="449">
        <f t="shared" si="14"/>
        <v>0</v>
      </c>
      <c r="L51" s="449">
        <f t="shared" si="15"/>
        <v>0</v>
      </c>
      <c r="M51" s="449">
        <f t="shared" si="16"/>
        <v>0</v>
      </c>
      <c r="N51" s="449">
        <f t="shared" si="17"/>
        <v>0</v>
      </c>
      <c r="O51" s="449">
        <f t="shared" si="18"/>
        <v>0</v>
      </c>
      <c r="P51" s="450">
        <f t="shared" si="11"/>
        <v>0</v>
      </c>
      <c r="R51" s="451"/>
    </row>
    <row r="52" spans="1:18" ht="15" customHeight="1" x14ac:dyDescent="0.2">
      <c r="A52" s="443">
        <v>40</v>
      </c>
      <c r="B52" s="444"/>
      <c r="C52" s="445">
        <f t="shared" si="10"/>
        <v>0</v>
      </c>
      <c r="D52" s="446"/>
      <c r="E52" s="445">
        <f t="shared" si="0"/>
        <v>0</v>
      </c>
      <c r="F52" s="447"/>
      <c r="G52" s="448">
        <f t="shared" si="1"/>
        <v>80</v>
      </c>
      <c r="H52" s="449">
        <f t="shared" si="2"/>
        <v>0</v>
      </c>
      <c r="I52" s="449">
        <f t="shared" si="12"/>
        <v>0</v>
      </c>
      <c r="J52" s="449">
        <f t="shared" si="13"/>
        <v>0</v>
      </c>
      <c r="K52" s="449">
        <f t="shared" si="14"/>
        <v>0</v>
      </c>
      <c r="L52" s="449">
        <f t="shared" si="15"/>
        <v>0</v>
      </c>
      <c r="M52" s="449">
        <f t="shared" si="16"/>
        <v>0</v>
      </c>
      <c r="N52" s="449">
        <f t="shared" si="17"/>
        <v>0</v>
      </c>
      <c r="O52" s="449">
        <f t="shared" si="18"/>
        <v>0</v>
      </c>
      <c r="P52" s="450">
        <f t="shared" si="11"/>
        <v>0</v>
      </c>
      <c r="R52" s="451"/>
    </row>
    <row r="53" spans="1:18" ht="15" customHeight="1" x14ac:dyDescent="0.2">
      <c r="A53" s="443">
        <v>45</v>
      </c>
      <c r="B53" s="444"/>
      <c r="C53" s="445">
        <f t="shared" si="10"/>
        <v>0</v>
      </c>
      <c r="D53" s="446"/>
      <c r="E53" s="445">
        <f t="shared" si="0"/>
        <v>0</v>
      </c>
      <c r="F53" s="447"/>
      <c r="G53" s="448">
        <f t="shared" si="1"/>
        <v>90</v>
      </c>
      <c r="H53" s="449">
        <f t="shared" si="2"/>
        <v>0</v>
      </c>
      <c r="I53" s="449">
        <f t="shared" si="12"/>
        <v>0</v>
      </c>
      <c r="J53" s="449">
        <f t="shared" si="13"/>
        <v>0</v>
      </c>
      <c r="K53" s="449">
        <f t="shared" si="14"/>
        <v>0</v>
      </c>
      <c r="L53" s="449">
        <f t="shared" si="15"/>
        <v>0</v>
      </c>
      <c r="M53" s="449">
        <f t="shared" si="16"/>
        <v>0</v>
      </c>
      <c r="N53" s="449">
        <f t="shared" si="17"/>
        <v>0</v>
      </c>
      <c r="O53" s="449">
        <f t="shared" si="18"/>
        <v>0</v>
      </c>
      <c r="P53" s="450">
        <f t="shared" si="11"/>
        <v>0</v>
      </c>
      <c r="R53" s="451"/>
    </row>
    <row r="54" spans="1:18" ht="15" customHeight="1" x14ac:dyDescent="0.2">
      <c r="A54" s="443">
        <v>50</v>
      </c>
      <c r="B54" s="444"/>
      <c r="C54" s="445">
        <f t="shared" si="10"/>
        <v>0</v>
      </c>
      <c r="D54" s="446"/>
      <c r="E54" s="445">
        <f t="shared" si="0"/>
        <v>0</v>
      </c>
      <c r="F54" s="447"/>
      <c r="G54" s="448">
        <f t="shared" si="1"/>
        <v>100</v>
      </c>
      <c r="H54" s="449">
        <f t="shared" si="2"/>
        <v>0</v>
      </c>
      <c r="I54" s="449">
        <f t="shared" si="12"/>
        <v>0</v>
      </c>
      <c r="J54" s="449">
        <f t="shared" si="13"/>
        <v>0</v>
      </c>
      <c r="K54" s="449">
        <f t="shared" si="14"/>
        <v>0</v>
      </c>
      <c r="L54" s="449">
        <f t="shared" si="15"/>
        <v>0</v>
      </c>
      <c r="M54" s="449">
        <f t="shared" si="16"/>
        <v>0</v>
      </c>
      <c r="N54" s="449">
        <f t="shared" si="17"/>
        <v>0</v>
      </c>
      <c r="O54" s="449">
        <f t="shared" si="18"/>
        <v>0</v>
      </c>
      <c r="P54" s="450">
        <f t="shared" si="11"/>
        <v>0</v>
      </c>
      <c r="R54" s="451"/>
    </row>
    <row r="55" spans="1:18" ht="15" customHeight="1" x14ac:dyDescent="0.2">
      <c r="A55" s="443">
        <v>55</v>
      </c>
      <c r="B55" s="444"/>
      <c r="C55" s="445">
        <f t="shared" si="10"/>
        <v>0</v>
      </c>
      <c r="D55" s="446"/>
      <c r="E55" s="445">
        <f t="shared" si="0"/>
        <v>0</v>
      </c>
      <c r="F55" s="447"/>
      <c r="G55" s="448">
        <f t="shared" si="1"/>
        <v>110</v>
      </c>
      <c r="H55" s="449">
        <f t="shared" si="2"/>
        <v>0</v>
      </c>
      <c r="I55" s="449">
        <f t="shared" si="12"/>
        <v>0</v>
      </c>
      <c r="J55" s="449">
        <f t="shared" si="13"/>
        <v>0</v>
      </c>
      <c r="K55" s="449">
        <f t="shared" si="14"/>
        <v>0</v>
      </c>
      <c r="L55" s="449">
        <f t="shared" si="15"/>
        <v>0</v>
      </c>
      <c r="M55" s="449">
        <f t="shared" si="16"/>
        <v>0</v>
      </c>
      <c r="N55" s="449">
        <f t="shared" si="17"/>
        <v>0</v>
      </c>
      <c r="O55" s="449">
        <f t="shared" si="18"/>
        <v>0</v>
      </c>
      <c r="P55" s="450">
        <f t="shared" si="11"/>
        <v>0</v>
      </c>
      <c r="R55" s="451"/>
    </row>
    <row r="56" spans="1:18" ht="15" customHeight="1" x14ac:dyDescent="0.2">
      <c r="A56" s="443">
        <v>60</v>
      </c>
      <c r="B56" s="444"/>
      <c r="C56" s="445">
        <f t="shared" si="10"/>
        <v>0</v>
      </c>
      <c r="D56" s="446"/>
      <c r="E56" s="445">
        <f t="shared" si="0"/>
        <v>0</v>
      </c>
      <c r="F56" s="447"/>
      <c r="G56" s="448">
        <f t="shared" si="1"/>
        <v>120</v>
      </c>
      <c r="H56" s="449">
        <f t="shared" si="2"/>
        <v>0</v>
      </c>
      <c r="I56" s="449">
        <f t="shared" si="12"/>
        <v>0</v>
      </c>
      <c r="J56" s="449">
        <f t="shared" si="13"/>
        <v>0</v>
      </c>
      <c r="K56" s="449">
        <f t="shared" si="14"/>
        <v>0</v>
      </c>
      <c r="L56" s="449">
        <f t="shared" si="15"/>
        <v>0</v>
      </c>
      <c r="M56" s="449">
        <f t="shared" si="16"/>
        <v>0</v>
      </c>
      <c r="N56" s="449">
        <f t="shared" si="17"/>
        <v>0</v>
      </c>
      <c r="O56" s="449">
        <f t="shared" si="18"/>
        <v>0</v>
      </c>
      <c r="P56" s="450">
        <f t="shared" si="11"/>
        <v>0</v>
      </c>
      <c r="R56" s="451"/>
    </row>
    <row r="57" spans="1:18" ht="15" customHeight="1" x14ac:dyDescent="0.2">
      <c r="A57" s="443">
        <v>65</v>
      </c>
      <c r="B57" s="444"/>
      <c r="C57" s="445">
        <f t="shared" si="10"/>
        <v>0</v>
      </c>
      <c r="D57" s="446"/>
      <c r="E57" s="445">
        <f t="shared" si="0"/>
        <v>0</v>
      </c>
      <c r="F57" s="447"/>
      <c r="G57" s="448">
        <f t="shared" si="1"/>
        <v>130</v>
      </c>
      <c r="H57" s="449">
        <f t="shared" si="2"/>
        <v>0</v>
      </c>
      <c r="I57" s="449">
        <f t="shared" si="12"/>
        <v>0</v>
      </c>
      <c r="J57" s="449">
        <f t="shared" si="13"/>
        <v>0</v>
      </c>
      <c r="K57" s="449">
        <f t="shared" si="14"/>
        <v>0</v>
      </c>
      <c r="L57" s="449">
        <f t="shared" si="15"/>
        <v>0</v>
      </c>
      <c r="M57" s="449">
        <f t="shared" si="16"/>
        <v>0</v>
      </c>
      <c r="N57" s="449">
        <f t="shared" si="17"/>
        <v>0</v>
      </c>
      <c r="O57" s="449">
        <f t="shared" si="18"/>
        <v>0</v>
      </c>
      <c r="P57" s="450">
        <f t="shared" si="11"/>
        <v>0</v>
      </c>
      <c r="R57" s="451"/>
    </row>
    <row r="58" spans="1:18" ht="15" customHeight="1" x14ac:dyDescent="0.2">
      <c r="A58" s="443">
        <v>70</v>
      </c>
      <c r="B58" s="444"/>
      <c r="C58" s="445">
        <f t="shared" si="10"/>
        <v>0</v>
      </c>
      <c r="D58" s="446"/>
      <c r="E58" s="445">
        <f t="shared" si="0"/>
        <v>0</v>
      </c>
      <c r="F58" s="447"/>
      <c r="G58" s="448">
        <f t="shared" si="1"/>
        <v>140</v>
      </c>
      <c r="H58" s="449">
        <f t="shared" si="2"/>
        <v>0</v>
      </c>
      <c r="I58" s="449">
        <f t="shared" si="12"/>
        <v>0</v>
      </c>
      <c r="J58" s="449">
        <f t="shared" si="13"/>
        <v>0</v>
      </c>
      <c r="K58" s="449">
        <f t="shared" si="14"/>
        <v>0</v>
      </c>
      <c r="L58" s="449">
        <f t="shared" si="15"/>
        <v>0</v>
      </c>
      <c r="M58" s="449">
        <f t="shared" si="16"/>
        <v>0</v>
      </c>
      <c r="N58" s="449">
        <f t="shared" si="17"/>
        <v>0</v>
      </c>
      <c r="O58" s="449">
        <f t="shared" si="18"/>
        <v>0</v>
      </c>
      <c r="P58" s="450">
        <f t="shared" si="11"/>
        <v>0</v>
      </c>
      <c r="R58" s="451"/>
    </row>
    <row r="59" spans="1:18" ht="15" customHeight="1" x14ac:dyDescent="0.2">
      <c r="A59" s="443">
        <v>75</v>
      </c>
      <c r="B59" s="444"/>
      <c r="C59" s="445">
        <f t="shared" si="10"/>
        <v>0</v>
      </c>
      <c r="D59" s="446"/>
      <c r="E59" s="445">
        <f t="shared" si="0"/>
        <v>0</v>
      </c>
      <c r="F59" s="447"/>
      <c r="G59" s="448">
        <f t="shared" si="1"/>
        <v>150</v>
      </c>
      <c r="H59" s="449">
        <f t="shared" si="2"/>
        <v>0</v>
      </c>
      <c r="I59" s="449">
        <f t="shared" si="12"/>
        <v>0</v>
      </c>
      <c r="J59" s="449">
        <f t="shared" si="13"/>
        <v>0</v>
      </c>
      <c r="K59" s="449">
        <f t="shared" si="14"/>
        <v>0</v>
      </c>
      <c r="L59" s="449">
        <f t="shared" si="15"/>
        <v>0</v>
      </c>
      <c r="M59" s="449">
        <f t="shared" si="16"/>
        <v>0</v>
      </c>
      <c r="N59" s="449">
        <f t="shared" si="17"/>
        <v>0</v>
      </c>
      <c r="O59" s="449">
        <f t="shared" si="18"/>
        <v>0</v>
      </c>
      <c r="P59" s="450">
        <f t="shared" si="11"/>
        <v>0</v>
      </c>
      <c r="R59" s="451"/>
    </row>
    <row r="60" spans="1:18" ht="15" customHeight="1" x14ac:dyDescent="0.2">
      <c r="A60" s="443">
        <v>80</v>
      </c>
      <c r="B60" s="444"/>
      <c r="C60" s="445">
        <f t="shared" si="10"/>
        <v>0</v>
      </c>
      <c r="D60" s="446"/>
      <c r="E60" s="445">
        <f t="shared" si="0"/>
        <v>0</v>
      </c>
      <c r="F60" s="447"/>
      <c r="G60" s="448">
        <f t="shared" si="1"/>
        <v>160</v>
      </c>
      <c r="H60" s="449">
        <f t="shared" si="2"/>
        <v>0</v>
      </c>
      <c r="I60" s="449">
        <f t="shared" si="12"/>
        <v>0</v>
      </c>
      <c r="J60" s="449">
        <f t="shared" si="13"/>
        <v>0</v>
      </c>
      <c r="K60" s="449">
        <f t="shared" si="14"/>
        <v>0</v>
      </c>
      <c r="L60" s="449">
        <f t="shared" si="15"/>
        <v>0</v>
      </c>
      <c r="M60" s="449">
        <f t="shared" si="16"/>
        <v>0</v>
      </c>
      <c r="N60" s="449">
        <f t="shared" si="17"/>
        <v>0</v>
      </c>
      <c r="O60" s="449">
        <f t="shared" si="18"/>
        <v>0</v>
      </c>
      <c r="P60" s="450">
        <f t="shared" si="11"/>
        <v>0</v>
      </c>
      <c r="R60" s="451"/>
    </row>
    <row r="61" spans="1:18" ht="15" customHeight="1" x14ac:dyDescent="0.2">
      <c r="A61" s="443">
        <v>85</v>
      </c>
      <c r="B61" s="444"/>
      <c r="C61" s="445">
        <f t="shared" si="10"/>
        <v>0</v>
      </c>
      <c r="D61" s="446"/>
      <c r="E61" s="445">
        <f t="shared" si="0"/>
        <v>0</v>
      </c>
      <c r="F61" s="447"/>
      <c r="G61" s="448">
        <f t="shared" si="1"/>
        <v>170</v>
      </c>
      <c r="H61" s="449">
        <f t="shared" si="2"/>
        <v>0</v>
      </c>
      <c r="I61" s="449">
        <f t="shared" si="12"/>
        <v>0</v>
      </c>
      <c r="J61" s="449">
        <f t="shared" si="13"/>
        <v>0</v>
      </c>
      <c r="K61" s="449">
        <f t="shared" si="14"/>
        <v>0</v>
      </c>
      <c r="L61" s="449">
        <f t="shared" si="15"/>
        <v>0</v>
      </c>
      <c r="M61" s="449">
        <f t="shared" si="16"/>
        <v>0</v>
      </c>
      <c r="N61" s="449">
        <f t="shared" si="17"/>
        <v>0</v>
      </c>
      <c r="O61" s="449">
        <f t="shared" si="18"/>
        <v>0</v>
      </c>
      <c r="P61" s="450">
        <f t="shared" si="11"/>
        <v>0</v>
      </c>
      <c r="R61" s="451"/>
    </row>
    <row r="62" spans="1:18" ht="15" customHeight="1" x14ac:dyDescent="0.2">
      <c r="A62" s="443">
        <v>90</v>
      </c>
      <c r="B62" s="444"/>
      <c r="C62" s="445">
        <f t="shared" si="10"/>
        <v>0</v>
      </c>
      <c r="D62" s="446"/>
      <c r="E62" s="445">
        <f t="shared" si="0"/>
        <v>0</v>
      </c>
      <c r="F62" s="447"/>
      <c r="G62" s="448">
        <f t="shared" si="1"/>
        <v>180</v>
      </c>
      <c r="H62" s="449">
        <f t="shared" si="2"/>
        <v>0</v>
      </c>
      <c r="I62" s="449">
        <f t="shared" si="12"/>
        <v>0</v>
      </c>
      <c r="J62" s="449">
        <f t="shared" si="13"/>
        <v>0</v>
      </c>
      <c r="K62" s="449">
        <f t="shared" si="14"/>
        <v>0</v>
      </c>
      <c r="L62" s="449">
        <f t="shared" si="15"/>
        <v>0</v>
      </c>
      <c r="M62" s="449">
        <f t="shared" si="16"/>
        <v>0</v>
      </c>
      <c r="N62" s="449">
        <f t="shared" si="17"/>
        <v>0</v>
      </c>
      <c r="O62" s="449">
        <f t="shared" si="18"/>
        <v>0</v>
      </c>
      <c r="P62" s="450">
        <f t="shared" si="11"/>
        <v>0</v>
      </c>
      <c r="R62" s="451"/>
    </row>
    <row r="63" spans="1:18" ht="15" customHeight="1" x14ac:dyDescent="0.2">
      <c r="A63" s="443">
        <v>95</v>
      </c>
      <c r="B63" s="444"/>
      <c r="C63" s="445">
        <f t="shared" si="10"/>
        <v>0</v>
      </c>
      <c r="D63" s="446"/>
      <c r="E63" s="445">
        <f t="shared" si="0"/>
        <v>0</v>
      </c>
      <c r="F63" s="447"/>
      <c r="G63" s="448">
        <f t="shared" si="1"/>
        <v>190</v>
      </c>
      <c r="H63" s="449">
        <f t="shared" si="2"/>
        <v>0</v>
      </c>
      <c r="I63" s="449">
        <f t="shared" si="12"/>
        <v>0</v>
      </c>
      <c r="J63" s="449">
        <f t="shared" si="13"/>
        <v>0</v>
      </c>
      <c r="K63" s="449">
        <f t="shared" si="14"/>
        <v>0</v>
      </c>
      <c r="L63" s="449">
        <f t="shared" si="15"/>
        <v>0</v>
      </c>
      <c r="M63" s="449">
        <f t="shared" si="16"/>
        <v>0</v>
      </c>
      <c r="N63" s="449">
        <f t="shared" si="17"/>
        <v>0</v>
      </c>
      <c r="O63" s="449">
        <f t="shared" si="18"/>
        <v>0</v>
      </c>
      <c r="P63" s="450">
        <f t="shared" si="11"/>
        <v>0</v>
      </c>
      <c r="R63" s="451"/>
    </row>
    <row r="64" spans="1:18" ht="15" customHeight="1" x14ac:dyDescent="0.2">
      <c r="A64" s="443">
        <v>100</v>
      </c>
      <c r="B64" s="444"/>
      <c r="C64" s="445">
        <f t="shared" si="10"/>
        <v>0</v>
      </c>
      <c r="D64" s="446"/>
      <c r="E64" s="445">
        <f t="shared" si="0"/>
        <v>0</v>
      </c>
      <c r="F64" s="447"/>
      <c r="G64" s="448">
        <f t="shared" si="1"/>
        <v>200</v>
      </c>
      <c r="H64" s="449">
        <f t="shared" si="2"/>
        <v>0</v>
      </c>
      <c r="I64" s="449">
        <f t="shared" si="12"/>
        <v>0</v>
      </c>
      <c r="J64" s="449">
        <f t="shared" si="13"/>
        <v>0</v>
      </c>
      <c r="K64" s="449">
        <f t="shared" si="14"/>
        <v>0</v>
      </c>
      <c r="L64" s="449">
        <f t="shared" si="15"/>
        <v>0</v>
      </c>
      <c r="M64" s="449">
        <f t="shared" si="16"/>
        <v>0</v>
      </c>
      <c r="N64" s="449">
        <f t="shared" si="17"/>
        <v>0</v>
      </c>
      <c r="O64" s="449">
        <f t="shared" si="18"/>
        <v>0</v>
      </c>
      <c r="P64" s="450">
        <f t="shared" si="11"/>
        <v>0</v>
      </c>
      <c r="R64" s="451"/>
    </row>
  </sheetData>
  <mergeCells count="50">
    <mergeCell ref="A1:P1"/>
    <mergeCell ref="A2:P2"/>
    <mergeCell ref="A4:E4"/>
    <mergeCell ref="I7:I8"/>
    <mergeCell ref="S7:S8"/>
    <mergeCell ref="G8:H8"/>
    <mergeCell ref="Q8:R8"/>
    <mergeCell ref="I15:I16"/>
    <mergeCell ref="S15:S16"/>
    <mergeCell ref="G16:H16"/>
    <mergeCell ref="Q16:R16"/>
    <mergeCell ref="G20:H20"/>
    <mergeCell ref="P28:P29"/>
    <mergeCell ref="A7:D7"/>
    <mergeCell ref="A8:D8"/>
    <mergeCell ref="A9:D9"/>
    <mergeCell ref="A10:D10"/>
    <mergeCell ref="A11:D11"/>
    <mergeCell ref="F28:F29"/>
    <mergeCell ref="G28:G29"/>
    <mergeCell ref="H28:H29"/>
    <mergeCell ref="I28:I29"/>
    <mergeCell ref="J28:J29"/>
    <mergeCell ref="K28:K29"/>
    <mergeCell ref="A25:G25"/>
    <mergeCell ref="H25:O25"/>
    <mergeCell ref="P25:P27"/>
    <mergeCell ref="H26:H27"/>
    <mergeCell ref="G21:I21"/>
    <mergeCell ref="A18:D18"/>
    <mergeCell ref="A19:D19"/>
    <mergeCell ref="A20:D20"/>
    <mergeCell ref="A21:D21"/>
    <mergeCell ref="A28:A29"/>
    <mergeCell ref="B28:B29"/>
    <mergeCell ref="C28:C29"/>
    <mergeCell ref="D28:D29"/>
    <mergeCell ref="E28:E29"/>
    <mergeCell ref="L28:L29"/>
    <mergeCell ref="M28:M29"/>
    <mergeCell ref="N28:N29"/>
    <mergeCell ref="O28:O29"/>
    <mergeCell ref="I26:I27"/>
    <mergeCell ref="A22:D22"/>
    <mergeCell ref="A12:D12"/>
    <mergeCell ref="A13:D13"/>
    <mergeCell ref="A14:D14"/>
    <mergeCell ref="A15:D15"/>
    <mergeCell ref="A16:D16"/>
    <mergeCell ref="A17:D17"/>
  </mergeCells>
  <printOptions horizontalCentered="1" verticalCentered="1"/>
  <pageMargins left="0.78740157480314965" right="0.78740157480314965" top="0.78740157480314965" bottom="0.59055118110236227" header="0.39370078740157483" footer="0"/>
  <pageSetup paperSize="9" scale="50" fitToWidth="0" fitToHeight="0" orientation="landscape" horizontalDpi="300" verticalDpi="300" r:id="rId1"/>
  <headerFooter alignWithMargins="0">
    <oddHeader>&amp;L&amp;G</oddHeader>
  </headerFooter>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5"/>
  <dimension ref="A1:U65"/>
  <sheetViews>
    <sheetView showZeros="0" topLeftCell="A4" workbookViewId="0">
      <selection activeCell="A23" sqref="A23:E23"/>
    </sheetView>
  </sheetViews>
  <sheetFormatPr baseColWidth="10" defaultRowHeight="15" customHeight="1" x14ac:dyDescent="0.2"/>
  <cols>
    <col min="1" max="1" width="7.7109375" style="417" customWidth="1"/>
    <col min="2" max="4" width="10.7109375" style="417" customWidth="1"/>
    <col min="5" max="5" width="13.85546875" style="417" bestFit="1" customWidth="1"/>
    <col min="6" max="6" width="10.7109375" style="417" customWidth="1"/>
    <col min="7" max="7" width="9.42578125" style="417" customWidth="1"/>
    <col min="8" max="8" width="10.5703125" style="417" customWidth="1"/>
    <col min="9" max="9" width="13.7109375" style="417" customWidth="1"/>
    <col min="10" max="11" width="10.42578125" style="417" customWidth="1"/>
    <col min="12" max="12" width="10.28515625" style="417" customWidth="1"/>
    <col min="13" max="13" width="9.42578125" style="417" customWidth="1"/>
    <col min="14" max="14" width="8.7109375" style="417" customWidth="1"/>
    <col min="15" max="15" width="13.28515625" style="417" bestFit="1" customWidth="1"/>
    <col min="16" max="16" width="10.28515625" style="417" customWidth="1"/>
    <col min="17" max="256" width="11.42578125" style="417"/>
    <col min="257" max="257" width="7" style="417" customWidth="1"/>
    <col min="258" max="258" width="10.7109375" style="417" customWidth="1"/>
    <col min="259" max="259" width="10.5703125" style="417" customWidth="1"/>
    <col min="260" max="260" width="10.7109375" style="417" customWidth="1"/>
    <col min="261" max="261" width="10.28515625" style="417" customWidth="1"/>
    <col min="262" max="262" width="10.7109375" style="417" customWidth="1"/>
    <col min="263" max="263" width="9.42578125" style="417" customWidth="1"/>
    <col min="264" max="264" width="10.5703125" style="417" customWidth="1"/>
    <col min="265" max="265" width="13.7109375" style="417" customWidth="1"/>
    <col min="266" max="267" width="10.42578125" style="417" customWidth="1"/>
    <col min="268" max="268" width="10.28515625" style="417" customWidth="1"/>
    <col min="269" max="269" width="9.42578125" style="417" customWidth="1"/>
    <col min="270" max="270" width="8.7109375" style="417" customWidth="1"/>
    <col min="271" max="271" width="10.42578125" style="417" customWidth="1"/>
    <col min="272" max="272" width="10.28515625" style="417" customWidth="1"/>
    <col min="273" max="512" width="11.42578125" style="417"/>
    <col min="513" max="513" width="7" style="417" customWidth="1"/>
    <col min="514" max="514" width="10.7109375" style="417" customWidth="1"/>
    <col min="515" max="515" width="10.5703125" style="417" customWidth="1"/>
    <col min="516" max="516" width="10.7109375" style="417" customWidth="1"/>
    <col min="517" max="517" width="10.28515625" style="417" customWidth="1"/>
    <col min="518" max="518" width="10.7109375" style="417" customWidth="1"/>
    <col min="519" max="519" width="9.42578125" style="417" customWidth="1"/>
    <col min="520" max="520" width="10.5703125" style="417" customWidth="1"/>
    <col min="521" max="521" width="13.7109375" style="417" customWidth="1"/>
    <col min="522" max="523" width="10.42578125" style="417" customWidth="1"/>
    <col min="524" max="524" width="10.28515625" style="417" customWidth="1"/>
    <col min="525" max="525" width="9.42578125" style="417" customWidth="1"/>
    <col min="526" max="526" width="8.7109375" style="417" customWidth="1"/>
    <col min="527" max="527" width="10.42578125" style="417" customWidth="1"/>
    <col min="528" max="528" width="10.28515625" style="417" customWidth="1"/>
    <col min="529" max="768" width="11.42578125" style="417"/>
    <col min="769" max="769" width="7" style="417" customWidth="1"/>
    <col min="770" max="770" width="10.7109375" style="417" customWidth="1"/>
    <col min="771" max="771" width="10.5703125" style="417" customWidth="1"/>
    <col min="772" max="772" width="10.7109375" style="417" customWidth="1"/>
    <col min="773" max="773" width="10.28515625" style="417" customWidth="1"/>
    <col min="774" max="774" width="10.7109375" style="417" customWidth="1"/>
    <col min="775" max="775" width="9.42578125" style="417" customWidth="1"/>
    <col min="776" max="776" width="10.5703125" style="417" customWidth="1"/>
    <col min="777" max="777" width="13.7109375" style="417" customWidth="1"/>
    <col min="778" max="779" width="10.42578125" style="417" customWidth="1"/>
    <col min="780" max="780" width="10.28515625" style="417" customWidth="1"/>
    <col min="781" max="781" width="9.42578125" style="417" customWidth="1"/>
    <col min="782" max="782" width="8.7109375" style="417" customWidth="1"/>
    <col min="783" max="783" width="10.42578125" style="417" customWidth="1"/>
    <col min="784" max="784" width="10.28515625" style="417" customWidth="1"/>
    <col min="785" max="1024" width="11.42578125" style="417"/>
    <col min="1025" max="1025" width="7" style="417" customWidth="1"/>
    <col min="1026" max="1026" width="10.7109375" style="417" customWidth="1"/>
    <col min="1027" max="1027" width="10.5703125" style="417" customWidth="1"/>
    <col min="1028" max="1028" width="10.7109375" style="417" customWidth="1"/>
    <col min="1029" max="1029" width="10.28515625" style="417" customWidth="1"/>
    <col min="1030" max="1030" width="10.7109375" style="417" customWidth="1"/>
    <col min="1031" max="1031" width="9.42578125" style="417" customWidth="1"/>
    <col min="1032" max="1032" width="10.5703125" style="417" customWidth="1"/>
    <col min="1033" max="1033" width="13.7109375" style="417" customWidth="1"/>
    <col min="1034" max="1035" width="10.42578125" style="417" customWidth="1"/>
    <col min="1036" max="1036" width="10.28515625" style="417" customWidth="1"/>
    <col min="1037" max="1037" width="9.42578125" style="417" customWidth="1"/>
    <col min="1038" max="1038" width="8.7109375" style="417" customWidth="1"/>
    <col min="1039" max="1039" width="10.42578125" style="417" customWidth="1"/>
    <col min="1040" max="1040" width="10.28515625" style="417" customWidth="1"/>
    <col min="1041" max="1280" width="11.42578125" style="417"/>
    <col min="1281" max="1281" width="7" style="417" customWidth="1"/>
    <col min="1282" max="1282" width="10.7109375" style="417" customWidth="1"/>
    <col min="1283" max="1283" width="10.5703125" style="417" customWidth="1"/>
    <col min="1284" max="1284" width="10.7109375" style="417" customWidth="1"/>
    <col min="1285" max="1285" width="10.28515625" style="417" customWidth="1"/>
    <col min="1286" max="1286" width="10.7109375" style="417" customWidth="1"/>
    <col min="1287" max="1287" width="9.42578125" style="417" customWidth="1"/>
    <col min="1288" max="1288" width="10.5703125" style="417" customWidth="1"/>
    <col min="1289" max="1289" width="13.7109375" style="417" customWidth="1"/>
    <col min="1290" max="1291" width="10.42578125" style="417" customWidth="1"/>
    <col min="1292" max="1292" width="10.28515625" style="417" customWidth="1"/>
    <col min="1293" max="1293" width="9.42578125" style="417" customWidth="1"/>
    <col min="1294" max="1294" width="8.7109375" style="417" customWidth="1"/>
    <col min="1295" max="1295" width="10.42578125" style="417" customWidth="1"/>
    <col min="1296" max="1296" width="10.28515625" style="417" customWidth="1"/>
    <col min="1297" max="1536" width="11.42578125" style="417"/>
    <col min="1537" max="1537" width="7" style="417" customWidth="1"/>
    <col min="1538" max="1538" width="10.7109375" style="417" customWidth="1"/>
    <col min="1539" max="1539" width="10.5703125" style="417" customWidth="1"/>
    <col min="1540" max="1540" width="10.7109375" style="417" customWidth="1"/>
    <col min="1541" max="1541" width="10.28515625" style="417" customWidth="1"/>
    <col min="1542" max="1542" width="10.7109375" style="417" customWidth="1"/>
    <col min="1543" max="1543" width="9.42578125" style="417" customWidth="1"/>
    <col min="1544" max="1544" width="10.5703125" style="417" customWidth="1"/>
    <col min="1545" max="1545" width="13.7109375" style="417" customWidth="1"/>
    <col min="1546" max="1547" width="10.42578125" style="417" customWidth="1"/>
    <col min="1548" max="1548" width="10.28515625" style="417" customWidth="1"/>
    <col min="1549" max="1549" width="9.42578125" style="417" customWidth="1"/>
    <col min="1550" max="1550" width="8.7109375" style="417" customWidth="1"/>
    <col min="1551" max="1551" width="10.42578125" style="417" customWidth="1"/>
    <col min="1552" max="1552" width="10.28515625" style="417" customWidth="1"/>
    <col min="1553" max="1792" width="11.42578125" style="417"/>
    <col min="1793" max="1793" width="7" style="417" customWidth="1"/>
    <col min="1794" max="1794" width="10.7109375" style="417" customWidth="1"/>
    <col min="1795" max="1795" width="10.5703125" style="417" customWidth="1"/>
    <col min="1796" max="1796" width="10.7109375" style="417" customWidth="1"/>
    <col min="1797" max="1797" width="10.28515625" style="417" customWidth="1"/>
    <col min="1798" max="1798" width="10.7109375" style="417" customWidth="1"/>
    <col min="1799" max="1799" width="9.42578125" style="417" customWidth="1"/>
    <col min="1800" max="1800" width="10.5703125" style="417" customWidth="1"/>
    <col min="1801" max="1801" width="13.7109375" style="417" customWidth="1"/>
    <col min="1802" max="1803" width="10.42578125" style="417" customWidth="1"/>
    <col min="1804" max="1804" width="10.28515625" style="417" customWidth="1"/>
    <col min="1805" max="1805" width="9.42578125" style="417" customWidth="1"/>
    <col min="1806" max="1806" width="8.7109375" style="417" customWidth="1"/>
    <col min="1807" max="1807" width="10.42578125" style="417" customWidth="1"/>
    <col min="1808" max="1808" width="10.28515625" style="417" customWidth="1"/>
    <col min="1809" max="2048" width="11.42578125" style="417"/>
    <col min="2049" max="2049" width="7" style="417" customWidth="1"/>
    <col min="2050" max="2050" width="10.7109375" style="417" customWidth="1"/>
    <col min="2051" max="2051" width="10.5703125" style="417" customWidth="1"/>
    <col min="2052" max="2052" width="10.7109375" style="417" customWidth="1"/>
    <col min="2053" max="2053" width="10.28515625" style="417" customWidth="1"/>
    <col min="2054" max="2054" width="10.7109375" style="417" customWidth="1"/>
    <col min="2055" max="2055" width="9.42578125" style="417" customWidth="1"/>
    <col min="2056" max="2056" width="10.5703125" style="417" customWidth="1"/>
    <col min="2057" max="2057" width="13.7109375" style="417" customWidth="1"/>
    <col min="2058" max="2059" width="10.42578125" style="417" customWidth="1"/>
    <col min="2060" max="2060" width="10.28515625" style="417" customWidth="1"/>
    <col min="2061" max="2061" width="9.42578125" style="417" customWidth="1"/>
    <col min="2062" max="2062" width="8.7109375" style="417" customWidth="1"/>
    <col min="2063" max="2063" width="10.42578125" style="417" customWidth="1"/>
    <col min="2064" max="2064" width="10.28515625" style="417" customWidth="1"/>
    <col min="2065" max="2304" width="11.42578125" style="417"/>
    <col min="2305" max="2305" width="7" style="417" customWidth="1"/>
    <col min="2306" max="2306" width="10.7109375" style="417" customWidth="1"/>
    <col min="2307" max="2307" width="10.5703125" style="417" customWidth="1"/>
    <col min="2308" max="2308" width="10.7109375" style="417" customWidth="1"/>
    <col min="2309" max="2309" width="10.28515625" style="417" customWidth="1"/>
    <col min="2310" max="2310" width="10.7109375" style="417" customWidth="1"/>
    <col min="2311" max="2311" width="9.42578125" style="417" customWidth="1"/>
    <col min="2312" max="2312" width="10.5703125" style="417" customWidth="1"/>
    <col min="2313" max="2313" width="13.7109375" style="417" customWidth="1"/>
    <col min="2314" max="2315" width="10.42578125" style="417" customWidth="1"/>
    <col min="2316" max="2316" width="10.28515625" style="417" customWidth="1"/>
    <col min="2317" max="2317" width="9.42578125" style="417" customWidth="1"/>
    <col min="2318" max="2318" width="8.7109375" style="417" customWidth="1"/>
    <col min="2319" max="2319" width="10.42578125" style="417" customWidth="1"/>
    <col min="2320" max="2320" width="10.28515625" style="417" customWidth="1"/>
    <col min="2321" max="2560" width="11.42578125" style="417"/>
    <col min="2561" max="2561" width="7" style="417" customWidth="1"/>
    <col min="2562" max="2562" width="10.7109375" style="417" customWidth="1"/>
    <col min="2563" max="2563" width="10.5703125" style="417" customWidth="1"/>
    <col min="2564" max="2564" width="10.7109375" style="417" customWidth="1"/>
    <col min="2565" max="2565" width="10.28515625" style="417" customWidth="1"/>
    <col min="2566" max="2566" width="10.7109375" style="417" customWidth="1"/>
    <col min="2567" max="2567" width="9.42578125" style="417" customWidth="1"/>
    <col min="2568" max="2568" width="10.5703125" style="417" customWidth="1"/>
    <col min="2569" max="2569" width="13.7109375" style="417" customWidth="1"/>
    <col min="2570" max="2571" width="10.42578125" style="417" customWidth="1"/>
    <col min="2572" max="2572" width="10.28515625" style="417" customWidth="1"/>
    <col min="2573" max="2573" width="9.42578125" style="417" customWidth="1"/>
    <col min="2574" max="2574" width="8.7109375" style="417" customWidth="1"/>
    <col min="2575" max="2575" width="10.42578125" style="417" customWidth="1"/>
    <col min="2576" max="2576" width="10.28515625" style="417" customWidth="1"/>
    <col min="2577" max="2816" width="11.42578125" style="417"/>
    <col min="2817" max="2817" width="7" style="417" customWidth="1"/>
    <col min="2818" max="2818" width="10.7109375" style="417" customWidth="1"/>
    <col min="2819" max="2819" width="10.5703125" style="417" customWidth="1"/>
    <col min="2820" max="2820" width="10.7109375" style="417" customWidth="1"/>
    <col min="2821" max="2821" width="10.28515625" style="417" customWidth="1"/>
    <col min="2822" max="2822" width="10.7109375" style="417" customWidth="1"/>
    <col min="2823" max="2823" width="9.42578125" style="417" customWidth="1"/>
    <col min="2824" max="2824" width="10.5703125" style="417" customWidth="1"/>
    <col min="2825" max="2825" width="13.7109375" style="417" customWidth="1"/>
    <col min="2826" max="2827" width="10.42578125" style="417" customWidth="1"/>
    <col min="2828" max="2828" width="10.28515625" style="417" customWidth="1"/>
    <col min="2829" max="2829" width="9.42578125" style="417" customWidth="1"/>
    <col min="2830" max="2830" width="8.7109375" style="417" customWidth="1"/>
    <col min="2831" max="2831" width="10.42578125" style="417" customWidth="1"/>
    <col min="2832" max="2832" width="10.28515625" style="417" customWidth="1"/>
    <col min="2833" max="3072" width="11.42578125" style="417"/>
    <col min="3073" max="3073" width="7" style="417" customWidth="1"/>
    <col min="3074" max="3074" width="10.7109375" style="417" customWidth="1"/>
    <col min="3075" max="3075" width="10.5703125" style="417" customWidth="1"/>
    <col min="3076" max="3076" width="10.7109375" style="417" customWidth="1"/>
    <col min="3077" max="3077" width="10.28515625" style="417" customWidth="1"/>
    <col min="3078" max="3078" width="10.7109375" style="417" customWidth="1"/>
    <col min="3079" max="3079" width="9.42578125" style="417" customWidth="1"/>
    <col min="3080" max="3080" width="10.5703125" style="417" customWidth="1"/>
    <col min="3081" max="3081" width="13.7109375" style="417" customWidth="1"/>
    <col min="3082" max="3083" width="10.42578125" style="417" customWidth="1"/>
    <col min="3084" max="3084" width="10.28515625" style="417" customWidth="1"/>
    <col min="3085" max="3085" width="9.42578125" style="417" customWidth="1"/>
    <col min="3086" max="3086" width="8.7109375" style="417" customWidth="1"/>
    <col min="3087" max="3087" width="10.42578125" style="417" customWidth="1"/>
    <col min="3088" max="3088" width="10.28515625" style="417" customWidth="1"/>
    <col min="3089" max="3328" width="11.42578125" style="417"/>
    <col min="3329" max="3329" width="7" style="417" customWidth="1"/>
    <col min="3330" max="3330" width="10.7109375" style="417" customWidth="1"/>
    <col min="3331" max="3331" width="10.5703125" style="417" customWidth="1"/>
    <col min="3332" max="3332" width="10.7109375" style="417" customWidth="1"/>
    <col min="3333" max="3333" width="10.28515625" style="417" customWidth="1"/>
    <col min="3334" max="3334" width="10.7109375" style="417" customWidth="1"/>
    <col min="3335" max="3335" width="9.42578125" style="417" customWidth="1"/>
    <col min="3336" max="3336" width="10.5703125" style="417" customWidth="1"/>
    <col min="3337" max="3337" width="13.7109375" style="417" customWidth="1"/>
    <col min="3338" max="3339" width="10.42578125" style="417" customWidth="1"/>
    <col min="3340" max="3340" width="10.28515625" style="417" customWidth="1"/>
    <col min="3341" max="3341" width="9.42578125" style="417" customWidth="1"/>
    <col min="3342" max="3342" width="8.7109375" style="417" customWidth="1"/>
    <col min="3343" max="3343" width="10.42578125" style="417" customWidth="1"/>
    <col min="3344" max="3344" width="10.28515625" style="417" customWidth="1"/>
    <col min="3345" max="3584" width="11.42578125" style="417"/>
    <col min="3585" max="3585" width="7" style="417" customWidth="1"/>
    <col min="3586" max="3586" width="10.7109375" style="417" customWidth="1"/>
    <col min="3587" max="3587" width="10.5703125" style="417" customWidth="1"/>
    <col min="3588" max="3588" width="10.7109375" style="417" customWidth="1"/>
    <col min="3589" max="3589" width="10.28515625" style="417" customWidth="1"/>
    <col min="3590" max="3590" width="10.7109375" style="417" customWidth="1"/>
    <col min="3591" max="3591" width="9.42578125" style="417" customWidth="1"/>
    <col min="3592" max="3592" width="10.5703125" style="417" customWidth="1"/>
    <col min="3593" max="3593" width="13.7109375" style="417" customWidth="1"/>
    <col min="3594" max="3595" width="10.42578125" style="417" customWidth="1"/>
    <col min="3596" max="3596" width="10.28515625" style="417" customWidth="1"/>
    <col min="3597" max="3597" width="9.42578125" style="417" customWidth="1"/>
    <col min="3598" max="3598" width="8.7109375" style="417" customWidth="1"/>
    <col min="3599" max="3599" width="10.42578125" style="417" customWidth="1"/>
    <col min="3600" max="3600" width="10.28515625" style="417" customWidth="1"/>
    <col min="3601" max="3840" width="11.42578125" style="417"/>
    <col min="3841" max="3841" width="7" style="417" customWidth="1"/>
    <col min="3842" max="3842" width="10.7109375" style="417" customWidth="1"/>
    <col min="3843" max="3843" width="10.5703125" style="417" customWidth="1"/>
    <col min="3844" max="3844" width="10.7109375" style="417" customWidth="1"/>
    <col min="3845" max="3845" width="10.28515625" style="417" customWidth="1"/>
    <col min="3846" max="3846" width="10.7109375" style="417" customWidth="1"/>
    <col min="3847" max="3847" width="9.42578125" style="417" customWidth="1"/>
    <col min="3848" max="3848" width="10.5703125" style="417" customWidth="1"/>
    <col min="3849" max="3849" width="13.7109375" style="417" customWidth="1"/>
    <col min="3850" max="3851" width="10.42578125" style="417" customWidth="1"/>
    <col min="3852" max="3852" width="10.28515625" style="417" customWidth="1"/>
    <col min="3853" max="3853" width="9.42578125" style="417" customWidth="1"/>
    <col min="3854" max="3854" width="8.7109375" style="417" customWidth="1"/>
    <col min="3855" max="3855" width="10.42578125" style="417" customWidth="1"/>
    <col min="3856" max="3856" width="10.28515625" style="417" customWidth="1"/>
    <col min="3857" max="4096" width="11.42578125" style="417"/>
    <col min="4097" max="4097" width="7" style="417" customWidth="1"/>
    <col min="4098" max="4098" width="10.7109375" style="417" customWidth="1"/>
    <col min="4099" max="4099" width="10.5703125" style="417" customWidth="1"/>
    <col min="4100" max="4100" width="10.7109375" style="417" customWidth="1"/>
    <col min="4101" max="4101" width="10.28515625" style="417" customWidth="1"/>
    <col min="4102" max="4102" width="10.7109375" style="417" customWidth="1"/>
    <col min="4103" max="4103" width="9.42578125" style="417" customWidth="1"/>
    <col min="4104" max="4104" width="10.5703125" style="417" customWidth="1"/>
    <col min="4105" max="4105" width="13.7109375" style="417" customWidth="1"/>
    <col min="4106" max="4107" width="10.42578125" style="417" customWidth="1"/>
    <col min="4108" max="4108" width="10.28515625" style="417" customWidth="1"/>
    <col min="4109" max="4109" width="9.42578125" style="417" customWidth="1"/>
    <col min="4110" max="4110" width="8.7109375" style="417" customWidth="1"/>
    <col min="4111" max="4111" width="10.42578125" style="417" customWidth="1"/>
    <col min="4112" max="4112" width="10.28515625" style="417" customWidth="1"/>
    <col min="4113" max="4352" width="11.42578125" style="417"/>
    <col min="4353" max="4353" width="7" style="417" customWidth="1"/>
    <col min="4354" max="4354" width="10.7109375" style="417" customWidth="1"/>
    <col min="4355" max="4355" width="10.5703125" style="417" customWidth="1"/>
    <col min="4356" max="4356" width="10.7109375" style="417" customWidth="1"/>
    <col min="4357" max="4357" width="10.28515625" style="417" customWidth="1"/>
    <col min="4358" max="4358" width="10.7109375" style="417" customWidth="1"/>
    <col min="4359" max="4359" width="9.42578125" style="417" customWidth="1"/>
    <col min="4360" max="4360" width="10.5703125" style="417" customWidth="1"/>
    <col min="4361" max="4361" width="13.7109375" style="417" customWidth="1"/>
    <col min="4362" max="4363" width="10.42578125" style="417" customWidth="1"/>
    <col min="4364" max="4364" width="10.28515625" style="417" customWidth="1"/>
    <col min="4365" max="4365" width="9.42578125" style="417" customWidth="1"/>
    <col min="4366" max="4366" width="8.7109375" style="417" customWidth="1"/>
    <col min="4367" max="4367" width="10.42578125" style="417" customWidth="1"/>
    <col min="4368" max="4368" width="10.28515625" style="417" customWidth="1"/>
    <col min="4369" max="4608" width="11.42578125" style="417"/>
    <col min="4609" max="4609" width="7" style="417" customWidth="1"/>
    <col min="4610" max="4610" width="10.7109375" style="417" customWidth="1"/>
    <col min="4611" max="4611" width="10.5703125" style="417" customWidth="1"/>
    <col min="4612" max="4612" width="10.7109375" style="417" customWidth="1"/>
    <col min="4613" max="4613" width="10.28515625" style="417" customWidth="1"/>
    <col min="4614" max="4614" width="10.7109375" style="417" customWidth="1"/>
    <col min="4615" max="4615" width="9.42578125" style="417" customWidth="1"/>
    <col min="4616" max="4616" width="10.5703125" style="417" customWidth="1"/>
    <col min="4617" max="4617" width="13.7109375" style="417" customWidth="1"/>
    <col min="4618" max="4619" width="10.42578125" style="417" customWidth="1"/>
    <col min="4620" max="4620" width="10.28515625" style="417" customWidth="1"/>
    <col min="4621" max="4621" width="9.42578125" style="417" customWidth="1"/>
    <col min="4622" max="4622" width="8.7109375" style="417" customWidth="1"/>
    <col min="4623" max="4623" width="10.42578125" style="417" customWidth="1"/>
    <col min="4624" max="4624" width="10.28515625" style="417" customWidth="1"/>
    <col min="4625" max="4864" width="11.42578125" style="417"/>
    <col min="4865" max="4865" width="7" style="417" customWidth="1"/>
    <col min="4866" max="4866" width="10.7109375" style="417" customWidth="1"/>
    <col min="4867" max="4867" width="10.5703125" style="417" customWidth="1"/>
    <col min="4868" max="4868" width="10.7109375" style="417" customWidth="1"/>
    <col min="4869" max="4869" width="10.28515625" style="417" customWidth="1"/>
    <col min="4870" max="4870" width="10.7109375" style="417" customWidth="1"/>
    <col min="4871" max="4871" width="9.42578125" style="417" customWidth="1"/>
    <col min="4872" max="4872" width="10.5703125" style="417" customWidth="1"/>
    <col min="4873" max="4873" width="13.7109375" style="417" customWidth="1"/>
    <col min="4874" max="4875" width="10.42578125" style="417" customWidth="1"/>
    <col min="4876" max="4876" width="10.28515625" style="417" customWidth="1"/>
    <col min="4877" max="4877" width="9.42578125" style="417" customWidth="1"/>
    <col min="4878" max="4878" width="8.7109375" style="417" customWidth="1"/>
    <col min="4879" max="4879" width="10.42578125" style="417" customWidth="1"/>
    <col min="4880" max="4880" width="10.28515625" style="417" customWidth="1"/>
    <col min="4881" max="5120" width="11.42578125" style="417"/>
    <col min="5121" max="5121" width="7" style="417" customWidth="1"/>
    <col min="5122" max="5122" width="10.7109375" style="417" customWidth="1"/>
    <col min="5123" max="5123" width="10.5703125" style="417" customWidth="1"/>
    <col min="5124" max="5124" width="10.7109375" style="417" customWidth="1"/>
    <col min="5125" max="5125" width="10.28515625" style="417" customWidth="1"/>
    <col min="5126" max="5126" width="10.7109375" style="417" customWidth="1"/>
    <col min="5127" max="5127" width="9.42578125" style="417" customWidth="1"/>
    <col min="5128" max="5128" width="10.5703125" style="417" customWidth="1"/>
    <col min="5129" max="5129" width="13.7109375" style="417" customWidth="1"/>
    <col min="5130" max="5131" width="10.42578125" style="417" customWidth="1"/>
    <col min="5132" max="5132" width="10.28515625" style="417" customWidth="1"/>
    <col min="5133" max="5133" width="9.42578125" style="417" customWidth="1"/>
    <col min="5134" max="5134" width="8.7109375" style="417" customWidth="1"/>
    <col min="5135" max="5135" width="10.42578125" style="417" customWidth="1"/>
    <col min="5136" max="5136" width="10.28515625" style="417" customWidth="1"/>
    <col min="5137" max="5376" width="11.42578125" style="417"/>
    <col min="5377" max="5377" width="7" style="417" customWidth="1"/>
    <col min="5378" max="5378" width="10.7109375" style="417" customWidth="1"/>
    <col min="5379" max="5379" width="10.5703125" style="417" customWidth="1"/>
    <col min="5380" max="5380" width="10.7109375" style="417" customWidth="1"/>
    <col min="5381" max="5381" width="10.28515625" style="417" customWidth="1"/>
    <col min="5382" max="5382" width="10.7109375" style="417" customWidth="1"/>
    <col min="5383" max="5383" width="9.42578125" style="417" customWidth="1"/>
    <col min="5384" max="5384" width="10.5703125" style="417" customWidth="1"/>
    <col min="5385" max="5385" width="13.7109375" style="417" customWidth="1"/>
    <col min="5386" max="5387" width="10.42578125" style="417" customWidth="1"/>
    <col min="5388" max="5388" width="10.28515625" style="417" customWidth="1"/>
    <col min="5389" max="5389" width="9.42578125" style="417" customWidth="1"/>
    <col min="5390" max="5390" width="8.7109375" style="417" customWidth="1"/>
    <col min="5391" max="5391" width="10.42578125" style="417" customWidth="1"/>
    <col min="5392" max="5392" width="10.28515625" style="417" customWidth="1"/>
    <col min="5393" max="5632" width="11.42578125" style="417"/>
    <col min="5633" max="5633" width="7" style="417" customWidth="1"/>
    <col min="5634" max="5634" width="10.7109375" style="417" customWidth="1"/>
    <col min="5635" max="5635" width="10.5703125" style="417" customWidth="1"/>
    <col min="5636" max="5636" width="10.7109375" style="417" customWidth="1"/>
    <col min="5637" max="5637" width="10.28515625" style="417" customWidth="1"/>
    <col min="5638" max="5638" width="10.7109375" style="417" customWidth="1"/>
    <col min="5639" max="5639" width="9.42578125" style="417" customWidth="1"/>
    <col min="5640" max="5640" width="10.5703125" style="417" customWidth="1"/>
    <col min="5641" max="5641" width="13.7109375" style="417" customWidth="1"/>
    <col min="5642" max="5643" width="10.42578125" style="417" customWidth="1"/>
    <col min="5644" max="5644" width="10.28515625" style="417" customWidth="1"/>
    <col min="5645" max="5645" width="9.42578125" style="417" customWidth="1"/>
    <col min="5646" max="5646" width="8.7109375" style="417" customWidth="1"/>
    <col min="5647" max="5647" width="10.42578125" style="417" customWidth="1"/>
    <col min="5648" max="5648" width="10.28515625" style="417" customWidth="1"/>
    <col min="5649" max="5888" width="11.42578125" style="417"/>
    <col min="5889" max="5889" width="7" style="417" customWidth="1"/>
    <col min="5890" max="5890" width="10.7109375" style="417" customWidth="1"/>
    <col min="5891" max="5891" width="10.5703125" style="417" customWidth="1"/>
    <col min="5892" max="5892" width="10.7109375" style="417" customWidth="1"/>
    <col min="5893" max="5893" width="10.28515625" style="417" customWidth="1"/>
    <col min="5894" max="5894" width="10.7109375" style="417" customWidth="1"/>
    <col min="5895" max="5895" width="9.42578125" style="417" customWidth="1"/>
    <col min="5896" max="5896" width="10.5703125" style="417" customWidth="1"/>
    <col min="5897" max="5897" width="13.7109375" style="417" customWidth="1"/>
    <col min="5898" max="5899" width="10.42578125" style="417" customWidth="1"/>
    <col min="5900" max="5900" width="10.28515625" style="417" customWidth="1"/>
    <col min="5901" max="5901" width="9.42578125" style="417" customWidth="1"/>
    <col min="5902" max="5902" width="8.7109375" style="417" customWidth="1"/>
    <col min="5903" max="5903" width="10.42578125" style="417" customWidth="1"/>
    <col min="5904" max="5904" width="10.28515625" style="417" customWidth="1"/>
    <col min="5905" max="6144" width="11.42578125" style="417"/>
    <col min="6145" max="6145" width="7" style="417" customWidth="1"/>
    <col min="6146" max="6146" width="10.7109375" style="417" customWidth="1"/>
    <col min="6147" max="6147" width="10.5703125" style="417" customWidth="1"/>
    <col min="6148" max="6148" width="10.7109375" style="417" customWidth="1"/>
    <col min="6149" max="6149" width="10.28515625" style="417" customWidth="1"/>
    <col min="6150" max="6150" width="10.7109375" style="417" customWidth="1"/>
    <col min="6151" max="6151" width="9.42578125" style="417" customWidth="1"/>
    <col min="6152" max="6152" width="10.5703125" style="417" customWidth="1"/>
    <col min="6153" max="6153" width="13.7109375" style="417" customWidth="1"/>
    <col min="6154" max="6155" width="10.42578125" style="417" customWidth="1"/>
    <col min="6156" max="6156" width="10.28515625" style="417" customWidth="1"/>
    <col min="6157" max="6157" width="9.42578125" style="417" customWidth="1"/>
    <col min="6158" max="6158" width="8.7109375" style="417" customWidth="1"/>
    <col min="6159" max="6159" width="10.42578125" style="417" customWidth="1"/>
    <col min="6160" max="6160" width="10.28515625" style="417" customWidth="1"/>
    <col min="6161" max="6400" width="11.42578125" style="417"/>
    <col min="6401" max="6401" width="7" style="417" customWidth="1"/>
    <col min="6402" max="6402" width="10.7109375" style="417" customWidth="1"/>
    <col min="6403" max="6403" width="10.5703125" style="417" customWidth="1"/>
    <col min="6404" max="6404" width="10.7109375" style="417" customWidth="1"/>
    <col min="6405" max="6405" width="10.28515625" style="417" customWidth="1"/>
    <col min="6406" max="6406" width="10.7109375" style="417" customWidth="1"/>
    <col min="6407" max="6407" width="9.42578125" style="417" customWidth="1"/>
    <col min="6408" max="6408" width="10.5703125" style="417" customWidth="1"/>
    <col min="6409" max="6409" width="13.7109375" style="417" customWidth="1"/>
    <col min="6410" max="6411" width="10.42578125" style="417" customWidth="1"/>
    <col min="6412" max="6412" width="10.28515625" style="417" customWidth="1"/>
    <col min="6413" max="6413" width="9.42578125" style="417" customWidth="1"/>
    <col min="6414" max="6414" width="8.7109375" style="417" customWidth="1"/>
    <col min="6415" max="6415" width="10.42578125" style="417" customWidth="1"/>
    <col min="6416" max="6416" width="10.28515625" style="417" customWidth="1"/>
    <col min="6417" max="6656" width="11.42578125" style="417"/>
    <col min="6657" max="6657" width="7" style="417" customWidth="1"/>
    <col min="6658" max="6658" width="10.7109375" style="417" customWidth="1"/>
    <col min="6659" max="6659" width="10.5703125" style="417" customWidth="1"/>
    <col min="6660" max="6660" width="10.7109375" style="417" customWidth="1"/>
    <col min="6661" max="6661" width="10.28515625" style="417" customWidth="1"/>
    <col min="6662" max="6662" width="10.7109375" style="417" customWidth="1"/>
    <col min="6663" max="6663" width="9.42578125" style="417" customWidth="1"/>
    <col min="6664" max="6664" width="10.5703125" style="417" customWidth="1"/>
    <col min="6665" max="6665" width="13.7109375" style="417" customWidth="1"/>
    <col min="6666" max="6667" width="10.42578125" style="417" customWidth="1"/>
    <col min="6668" max="6668" width="10.28515625" style="417" customWidth="1"/>
    <col min="6669" max="6669" width="9.42578125" style="417" customWidth="1"/>
    <col min="6670" max="6670" width="8.7109375" style="417" customWidth="1"/>
    <col min="6671" max="6671" width="10.42578125" style="417" customWidth="1"/>
    <col min="6672" max="6672" width="10.28515625" style="417" customWidth="1"/>
    <col min="6673" max="6912" width="11.42578125" style="417"/>
    <col min="6913" max="6913" width="7" style="417" customWidth="1"/>
    <col min="6914" max="6914" width="10.7109375" style="417" customWidth="1"/>
    <col min="6915" max="6915" width="10.5703125" style="417" customWidth="1"/>
    <col min="6916" max="6916" width="10.7109375" style="417" customWidth="1"/>
    <col min="6917" max="6917" width="10.28515625" style="417" customWidth="1"/>
    <col min="6918" max="6918" width="10.7109375" style="417" customWidth="1"/>
    <col min="6919" max="6919" width="9.42578125" style="417" customWidth="1"/>
    <col min="6920" max="6920" width="10.5703125" style="417" customWidth="1"/>
    <col min="6921" max="6921" width="13.7109375" style="417" customWidth="1"/>
    <col min="6922" max="6923" width="10.42578125" style="417" customWidth="1"/>
    <col min="6924" max="6924" width="10.28515625" style="417" customWidth="1"/>
    <col min="6925" max="6925" width="9.42578125" style="417" customWidth="1"/>
    <col min="6926" max="6926" width="8.7109375" style="417" customWidth="1"/>
    <col min="6927" max="6927" width="10.42578125" style="417" customWidth="1"/>
    <col min="6928" max="6928" width="10.28515625" style="417" customWidth="1"/>
    <col min="6929" max="7168" width="11.42578125" style="417"/>
    <col min="7169" max="7169" width="7" style="417" customWidth="1"/>
    <col min="7170" max="7170" width="10.7109375" style="417" customWidth="1"/>
    <col min="7171" max="7171" width="10.5703125" style="417" customWidth="1"/>
    <col min="7172" max="7172" width="10.7109375" style="417" customWidth="1"/>
    <col min="7173" max="7173" width="10.28515625" style="417" customWidth="1"/>
    <col min="7174" max="7174" width="10.7109375" style="417" customWidth="1"/>
    <col min="7175" max="7175" width="9.42578125" style="417" customWidth="1"/>
    <col min="7176" max="7176" width="10.5703125" style="417" customWidth="1"/>
    <col min="7177" max="7177" width="13.7109375" style="417" customWidth="1"/>
    <col min="7178" max="7179" width="10.42578125" style="417" customWidth="1"/>
    <col min="7180" max="7180" width="10.28515625" style="417" customWidth="1"/>
    <col min="7181" max="7181" width="9.42578125" style="417" customWidth="1"/>
    <col min="7182" max="7182" width="8.7109375" style="417" customWidth="1"/>
    <col min="7183" max="7183" width="10.42578125" style="417" customWidth="1"/>
    <col min="7184" max="7184" width="10.28515625" style="417" customWidth="1"/>
    <col min="7185" max="7424" width="11.42578125" style="417"/>
    <col min="7425" max="7425" width="7" style="417" customWidth="1"/>
    <col min="7426" max="7426" width="10.7109375" style="417" customWidth="1"/>
    <col min="7427" max="7427" width="10.5703125" style="417" customWidth="1"/>
    <col min="7428" max="7428" width="10.7109375" style="417" customWidth="1"/>
    <col min="7429" max="7429" width="10.28515625" style="417" customWidth="1"/>
    <col min="7430" max="7430" width="10.7109375" style="417" customWidth="1"/>
    <col min="7431" max="7431" width="9.42578125" style="417" customWidth="1"/>
    <col min="7432" max="7432" width="10.5703125" style="417" customWidth="1"/>
    <col min="7433" max="7433" width="13.7109375" style="417" customWidth="1"/>
    <col min="7434" max="7435" width="10.42578125" style="417" customWidth="1"/>
    <col min="7436" max="7436" width="10.28515625" style="417" customWidth="1"/>
    <col min="7437" max="7437" width="9.42578125" style="417" customWidth="1"/>
    <col min="7438" max="7438" width="8.7109375" style="417" customWidth="1"/>
    <col min="7439" max="7439" width="10.42578125" style="417" customWidth="1"/>
    <col min="7440" max="7440" width="10.28515625" style="417" customWidth="1"/>
    <col min="7441" max="7680" width="11.42578125" style="417"/>
    <col min="7681" max="7681" width="7" style="417" customWidth="1"/>
    <col min="7682" max="7682" width="10.7109375" style="417" customWidth="1"/>
    <col min="7683" max="7683" width="10.5703125" style="417" customWidth="1"/>
    <col min="7684" max="7684" width="10.7109375" style="417" customWidth="1"/>
    <col min="7685" max="7685" width="10.28515625" style="417" customWidth="1"/>
    <col min="7686" max="7686" width="10.7109375" style="417" customWidth="1"/>
    <col min="7687" max="7687" width="9.42578125" style="417" customWidth="1"/>
    <col min="7688" max="7688" width="10.5703125" style="417" customWidth="1"/>
    <col min="7689" max="7689" width="13.7109375" style="417" customWidth="1"/>
    <col min="7690" max="7691" width="10.42578125" style="417" customWidth="1"/>
    <col min="7692" max="7692" width="10.28515625" style="417" customWidth="1"/>
    <col min="7693" max="7693" width="9.42578125" style="417" customWidth="1"/>
    <col min="7694" max="7694" width="8.7109375" style="417" customWidth="1"/>
    <col min="7695" max="7695" width="10.42578125" style="417" customWidth="1"/>
    <col min="7696" max="7696" width="10.28515625" style="417" customWidth="1"/>
    <col min="7697" max="7936" width="11.42578125" style="417"/>
    <col min="7937" max="7937" width="7" style="417" customWidth="1"/>
    <col min="7938" max="7938" width="10.7109375" style="417" customWidth="1"/>
    <col min="7939" max="7939" width="10.5703125" style="417" customWidth="1"/>
    <col min="7940" max="7940" width="10.7109375" style="417" customWidth="1"/>
    <col min="7941" max="7941" width="10.28515625" style="417" customWidth="1"/>
    <col min="7942" max="7942" width="10.7109375" style="417" customWidth="1"/>
    <col min="7943" max="7943" width="9.42578125" style="417" customWidth="1"/>
    <col min="7944" max="7944" width="10.5703125" style="417" customWidth="1"/>
    <col min="7945" max="7945" width="13.7109375" style="417" customWidth="1"/>
    <col min="7946" max="7947" width="10.42578125" style="417" customWidth="1"/>
    <col min="7948" max="7948" width="10.28515625" style="417" customWidth="1"/>
    <col min="7949" max="7949" width="9.42578125" style="417" customWidth="1"/>
    <col min="7950" max="7950" width="8.7109375" style="417" customWidth="1"/>
    <col min="7951" max="7951" width="10.42578125" style="417" customWidth="1"/>
    <col min="7952" max="7952" width="10.28515625" style="417" customWidth="1"/>
    <col min="7953" max="8192" width="11.42578125" style="417"/>
    <col min="8193" max="8193" width="7" style="417" customWidth="1"/>
    <col min="8194" max="8194" width="10.7109375" style="417" customWidth="1"/>
    <col min="8195" max="8195" width="10.5703125" style="417" customWidth="1"/>
    <col min="8196" max="8196" width="10.7109375" style="417" customWidth="1"/>
    <col min="8197" max="8197" width="10.28515625" style="417" customWidth="1"/>
    <col min="8198" max="8198" width="10.7109375" style="417" customWidth="1"/>
    <col min="8199" max="8199" width="9.42578125" style="417" customWidth="1"/>
    <col min="8200" max="8200" width="10.5703125" style="417" customWidth="1"/>
    <col min="8201" max="8201" width="13.7109375" style="417" customWidth="1"/>
    <col min="8202" max="8203" width="10.42578125" style="417" customWidth="1"/>
    <col min="8204" max="8204" width="10.28515625" style="417" customWidth="1"/>
    <col min="8205" max="8205" width="9.42578125" style="417" customWidth="1"/>
    <col min="8206" max="8206" width="8.7109375" style="417" customWidth="1"/>
    <col min="8207" max="8207" width="10.42578125" style="417" customWidth="1"/>
    <col min="8208" max="8208" width="10.28515625" style="417" customWidth="1"/>
    <col min="8209" max="8448" width="11.42578125" style="417"/>
    <col min="8449" max="8449" width="7" style="417" customWidth="1"/>
    <col min="8450" max="8450" width="10.7109375" style="417" customWidth="1"/>
    <col min="8451" max="8451" width="10.5703125" style="417" customWidth="1"/>
    <col min="8452" max="8452" width="10.7109375" style="417" customWidth="1"/>
    <col min="8453" max="8453" width="10.28515625" style="417" customWidth="1"/>
    <col min="8454" max="8454" width="10.7109375" style="417" customWidth="1"/>
    <col min="8455" max="8455" width="9.42578125" style="417" customWidth="1"/>
    <col min="8456" max="8456" width="10.5703125" style="417" customWidth="1"/>
    <col min="8457" max="8457" width="13.7109375" style="417" customWidth="1"/>
    <col min="8458" max="8459" width="10.42578125" style="417" customWidth="1"/>
    <col min="8460" max="8460" width="10.28515625" style="417" customWidth="1"/>
    <col min="8461" max="8461" width="9.42578125" style="417" customWidth="1"/>
    <col min="8462" max="8462" width="8.7109375" style="417" customWidth="1"/>
    <col min="8463" max="8463" width="10.42578125" style="417" customWidth="1"/>
    <col min="8464" max="8464" width="10.28515625" style="417" customWidth="1"/>
    <col min="8465" max="8704" width="11.42578125" style="417"/>
    <col min="8705" max="8705" width="7" style="417" customWidth="1"/>
    <col min="8706" max="8706" width="10.7109375" style="417" customWidth="1"/>
    <col min="8707" max="8707" width="10.5703125" style="417" customWidth="1"/>
    <col min="8708" max="8708" width="10.7109375" style="417" customWidth="1"/>
    <col min="8709" max="8709" width="10.28515625" style="417" customWidth="1"/>
    <col min="8710" max="8710" width="10.7109375" style="417" customWidth="1"/>
    <col min="8711" max="8711" width="9.42578125" style="417" customWidth="1"/>
    <col min="8712" max="8712" width="10.5703125" style="417" customWidth="1"/>
    <col min="8713" max="8713" width="13.7109375" style="417" customWidth="1"/>
    <col min="8714" max="8715" width="10.42578125" style="417" customWidth="1"/>
    <col min="8716" max="8716" width="10.28515625" style="417" customWidth="1"/>
    <col min="8717" max="8717" width="9.42578125" style="417" customWidth="1"/>
    <col min="8718" max="8718" width="8.7109375" style="417" customWidth="1"/>
    <col min="8719" max="8719" width="10.42578125" style="417" customWidth="1"/>
    <col min="8720" max="8720" width="10.28515625" style="417" customWidth="1"/>
    <col min="8721" max="8960" width="11.42578125" style="417"/>
    <col min="8961" max="8961" width="7" style="417" customWidth="1"/>
    <col min="8962" max="8962" width="10.7109375" style="417" customWidth="1"/>
    <col min="8963" max="8963" width="10.5703125" style="417" customWidth="1"/>
    <col min="8964" max="8964" width="10.7109375" style="417" customWidth="1"/>
    <col min="8965" max="8965" width="10.28515625" style="417" customWidth="1"/>
    <col min="8966" max="8966" width="10.7109375" style="417" customWidth="1"/>
    <col min="8967" max="8967" width="9.42578125" style="417" customWidth="1"/>
    <col min="8968" max="8968" width="10.5703125" style="417" customWidth="1"/>
    <col min="8969" max="8969" width="13.7109375" style="417" customWidth="1"/>
    <col min="8970" max="8971" width="10.42578125" style="417" customWidth="1"/>
    <col min="8972" max="8972" width="10.28515625" style="417" customWidth="1"/>
    <col min="8973" max="8973" width="9.42578125" style="417" customWidth="1"/>
    <col min="8974" max="8974" width="8.7109375" style="417" customWidth="1"/>
    <col min="8975" max="8975" width="10.42578125" style="417" customWidth="1"/>
    <col min="8976" max="8976" width="10.28515625" style="417" customWidth="1"/>
    <col min="8977" max="9216" width="11.42578125" style="417"/>
    <col min="9217" max="9217" width="7" style="417" customWidth="1"/>
    <col min="9218" max="9218" width="10.7109375" style="417" customWidth="1"/>
    <col min="9219" max="9219" width="10.5703125" style="417" customWidth="1"/>
    <col min="9220" max="9220" width="10.7109375" style="417" customWidth="1"/>
    <col min="9221" max="9221" width="10.28515625" style="417" customWidth="1"/>
    <col min="9222" max="9222" width="10.7109375" style="417" customWidth="1"/>
    <col min="9223" max="9223" width="9.42578125" style="417" customWidth="1"/>
    <col min="9224" max="9224" width="10.5703125" style="417" customWidth="1"/>
    <col min="9225" max="9225" width="13.7109375" style="417" customWidth="1"/>
    <col min="9226" max="9227" width="10.42578125" style="417" customWidth="1"/>
    <col min="9228" max="9228" width="10.28515625" style="417" customWidth="1"/>
    <col min="9229" max="9229" width="9.42578125" style="417" customWidth="1"/>
    <col min="9230" max="9230" width="8.7109375" style="417" customWidth="1"/>
    <col min="9231" max="9231" width="10.42578125" style="417" customWidth="1"/>
    <col min="9232" max="9232" width="10.28515625" style="417" customWidth="1"/>
    <col min="9233" max="9472" width="11.42578125" style="417"/>
    <col min="9473" max="9473" width="7" style="417" customWidth="1"/>
    <col min="9474" max="9474" width="10.7109375" style="417" customWidth="1"/>
    <col min="9475" max="9475" width="10.5703125" style="417" customWidth="1"/>
    <col min="9476" max="9476" width="10.7109375" style="417" customWidth="1"/>
    <col min="9477" max="9477" width="10.28515625" style="417" customWidth="1"/>
    <col min="9478" max="9478" width="10.7109375" style="417" customWidth="1"/>
    <col min="9479" max="9479" width="9.42578125" style="417" customWidth="1"/>
    <col min="9480" max="9480" width="10.5703125" style="417" customWidth="1"/>
    <col min="9481" max="9481" width="13.7109375" style="417" customWidth="1"/>
    <col min="9482" max="9483" width="10.42578125" style="417" customWidth="1"/>
    <col min="9484" max="9484" width="10.28515625" style="417" customWidth="1"/>
    <col min="9485" max="9485" width="9.42578125" style="417" customWidth="1"/>
    <col min="9486" max="9486" width="8.7109375" style="417" customWidth="1"/>
    <col min="9487" max="9487" width="10.42578125" style="417" customWidth="1"/>
    <col min="9488" max="9488" width="10.28515625" style="417" customWidth="1"/>
    <col min="9489" max="9728" width="11.42578125" style="417"/>
    <col min="9729" max="9729" width="7" style="417" customWidth="1"/>
    <col min="9730" max="9730" width="10.7109375" style="417" customWidth="1"/>
    <col min="9731" max="9731" width="10.5703125" style="417" customWidth="1"/>
    <col min="9732" max="9732" width="10.7109375" style="417" customWidth="1"/>
    <col min="9733" max="9733" width="10.28515625" style="417" customWidth="1"/>
    <col min="9734" max="9734" width="10.7109375" style="417" customWidth="1"/>
    <col min="9735" max="9735" width="9.42578125" style="417" customWidth="1"/>
    <col min="9736" max="9736" width="10.5703125" style="417" customWidth="1"/>
    <col min="9737" max="9737" width="13.7109375" style="417" customWidth="1"/>
    <col min="9738" max="9739" width="10.42578125" style="417" customWidth="1"/>
    <col min="9740" max="9740" width="10.28515625" style="417" customWidth="1"/>
    <col min="9741" max="9741" width="9.42578125" style="417" customWidth="1"/>
    <col min="9742" max="9742" width="8.7109375" style="417" customWidth="1"/>
    <col min="9743" max="9743" width="10.42578125" style="417" customWidth="1"/>
    <col min="9744" max="9744" width="10.28515625" style="417" customWidth="1"/>
    <col min="9745" max="9984" width="11.42578125" style="417"/>
    <col min="9985" max="9985" width="7" style="417" customWidth="1"/>
    <col min="9986" max="9986" width="10.7109375" style="417" customWidth="1"/>
    <col min="9987" max="9987" width="10.5703125" style="417" customWidth="1"/>
    <col min="9988" max="9988" width="10.7109375" style="417" customWidth="1"/>
    <col min="9989" max="9989" width="10.28515625" style="417" customWidth="1"/>
    <col min="9990" max="9990" width="10.7109375" style="417" customWidth="1"/>
    <col min="9991" max="9991" width="9.42578125" style="417" customWidth="1"/>
    <col min="9992" max="9992" width="10.5703125" style="417" customWidth="1"/>
    <col min="9993" max="9993" width="13.7109375" style="417" customWidth="1"/>
    <col min="9994" max="9995" width="10.42578125" style="417" customWidth="1"/>
    <col min="9996" max="9996" width="10.28515625" style="417" customWidth="1"/>
    <col min="9997" max="9997" width="9.42578125" style="417" customWidth="1"/>
    <col min="9998" max="9998" width="8.7109375" style="417" customWidth="1"/>
    <col min="9999" max="9999" width="10.42578125" style="417" customWidth="1"/>
    <col min="10000" max="10000" width="10.28515625" style="417" customWidth="1"/>
    <col min="10001" max="10240" width="11.42578125" style="417"/>
    <col min="10241" max="10241" width="7" style="417" customWidth="1"/>
    <col min="10242" max="10242" width="10.7109375" style="417" customWidth="1"/>
    <col min="10243" max="10243" width="10.5703125" style="417" customWidth="1"/>
    <col min="10244" max="10244" width="10.7109375" style="417" customWidth="1"/>
    <col min="10245" max="10245" width="10.28515625" style="417" customWidth="1"/>
    <col min="10246" max="10246" width="10.7109375" style="417" customWidth="1"/>
    <col min="10247" max="10247" width="9.42578125" style="417" customWidth="1"/>
    <col min="10248" max="10248" width="10.5703125" style="417" customWidth="1"/>
    <col min="10249" max="10249" width="13.7109375" style="417" customWidth="1"/>
    <col min="10250" max="10251" width="10.42578125" style="417" customWidth="1"/>
    <col min="10252" max="10252" width="10.28515625" style="417" customWidth="1"/>
    <col min="10253" max="10253" width="9.42578125" style="417" customWidth="1"/>
    <col min="10254" max="10254" width="8.7109375" style="417" customWidth="1"/>
    <col min="10255" max="10255" width="10.42578125" style="417" customWidth="1"/>
    <col min="10256" max="10256" width="10.28515625" style="417" customWidth="1"/>
    <col min="10257" max="10496" width="11.42578125" style="417"/>
    <col min="10497" max="10497" width="7" style="417" customWidth="1"/>
    <col min="10498" max="10498" width="10.7109375" style="417" customWidth="1"/>
    <col min="10499" max="10499" width="10.5703125" style="417" customWidth="1"/>
    <col min="10500" max="10500" width="10.7109375" style="417" customWidth="1"/>
    <col min="10501" max="10501" width="10.28515625" style="417" customWidth="1"/>
    <col min="10502" max="10502" width="10.7109375" style="417" customWidth="1"/>
    <col min="10503" max="10503" width="9.42578125" style="417" customWidth="1"/>
    <col min="10504" max="10504" width="10.5703125" style="417" customWidth="1"/>
    <col min="10505" max="10505" width="13.7109375" style="417" customWidth="1"/>
    <col min="10506" max="10507" width="10.42578125" style="417" customWidth="1"/>
    <col min="10508" max="10508" width="10.28515625" style="417" customWidth="1"/>
    <col min="10509" max="10509" width="9.42578125" style="417" customWidth="1"/>
    <col min="10510" max="10510" width="8.7109375" style="417" customWidth="1"/>
    <col min="10511" max="10511" width="10.42578125" style="417" customWidth="1"/>
    <col min="10512" max="10512" width="10.28515625" style="417" customWidth="1"/>
    <col min="10513" max="10752" width="11.42578125" style="417"/>
    <col min="10753" max="10753" width="7" style="417" customWidth="1"/>
    <col min="10754" max="10754" width="10.7109375" style="417" customWidth="1"/>
    <col min="10755" max="10755" width="10.5703125" style="417" customWidth="1"/>
    <col min="10756" max="10756" width="10.7109375" style="417" customWidth="1"/>
    <col min="10757" max="10757" width="10.28515625" style="417" customWidth="1"/>
    <col min="10758" max="10758" width="10.7109375" style="417" customWidth="1"/>
    <col min="10759" max="10759" width="9.42578125" style="417" customWidth="1"/>
    <col min="10760" max="10760" width="10.5703125" style="417" customWidth="1"/>
    <col min="10761" max="10761" width="13.7109375" style="417" customWidth="1"/>
    <col min="10762" max="10763" width="10.42578125" style="417" customWidth="1"/>
    <col min="10764" max="10764" width="10.28515625" style="417" customWidth="1"/>
    <col min="10765" max="10765" width="9.42578125" style="417" customWidth="1"/>
    <col min="10766" max="10766" width="8.7109375" style="417" customWidth="1"/>
    <col min="10767" max="10767" width="10.42578125" style="417" customWidth="1"/>
    <col min="10768" max="10768" width="10.28515625" style="417" customWidth="1"/>
    <col min="10769" max="11008" width="11.42578125" style="417"/>
    <col min="11009" max="11009" width="7" style="417" customWidth="1"/>
    <col min="11010" max="11010" width="10.7109375" style="417" customWidth="1"/>
    <col min="11011" max="11011" width="10.5703125" style="417" customWidth="1"/>
    <col min="11012" max="11012" width="10.7109375" style="417" customWidth="1"/>
    <col min="11013" max="11013" width="10.28515625" style="417" customWidth="1"/>
    <col min="11014" max="11014" width="10.7109375" style="417" customWidth="1"/>
    <col min="11015" max="11015" width="9.42578125" style="417" customWidth="1"/>
    <col min="11016" max="11016" width="10.5703125" style="417" customWidth="1"/>
    <col min="11017" max="11017" width="13.7109375" style="417" customWidth="1"/>
    <col min="11018" max="11019" width="10.42578125" style="417" customWidth="1"/>
    <col min="11020" max="11020" width="10.28515625" style="417" customWidth="1"/>
    <col min="11021" max="11021" width="9.42578125" style="417" customWidth="1"/>
    <col min="11022" max="11022" width="8.7109375" style="417" customWidth="1"/>
    <col min="11023" max="11023" width="10.42578125" style="417" customWidth="1"/>
    <col min="11024" max="11024" width="10.28515625" style="417" customWidth="1"/>
    <col min="11025" max="11264" width="11.42578125" style="417"/>
    <col min="11265" max="11265" width="7" style="417" customWidth="1"/>
    <col min="11266" max="11266" width="10.7109375" style="417" customWidth="1"/>
    <col min="11267" max="11267" width="10.5703125" style="417" customWidth="1"/>
    <col min="11268" max="11268" width="10.7109375" style="417" customWidth="1"/>
    <col min="11269" max="11269" width="10.28515625" style="417" customWidth="1"/>
    <col min="11270" max="11270" width="10.7109375" style="417" customWidth="1"/>
    <col min="11271" max="11271" width="9.42578125" style="417" customWidth="1"/>
    <col min="11272" max="11272" width="10.5703125" style="417" customWidth="1"/>
    <col min="11273" max="11273" width="13.7109375" style="417" customWidth="1"/>
    <col min="11274" max="11275" width="10.42578125" style="417" customWidth="1"/>
    <col min="11276" max="11276" width="10.28515625" style="417" customWidth="1"/>
    <col min="11277" max="11277" width="9.42578125" style="417" customWidth="1"/>
    <col min="11278" max="11278" width="8.7109375" style="417" customWidth="1"/>
    <col min="11279" max="11279" width="10.42578125" style="417" customWidth="1"/>
    <col min="11280" max="11280" width="10.28515625" style="417" customWidth="1"/>
    <col min="11281" max="11520" width="11.42578125" style="417"/>
    <col min="11521" max="11521" width="7" style="417" customWidth="1"/>
    <col min="11522" max="11522" width="10.7109375" style="417" customWidth="1"/>
    <col min="11523" max="11523" width="10.5703125" style="417" customWidth="1"/>
    <col min="11524" max="11524" width="10.7109375" style="417" customWidth="1"/>
    <col min="11525" max="11525" width="10.28515625" style="417" customWidth="1"/>
    <col min="11526" max="11526" width="10.7109375" style="417" customWidth="1"/>
    <col min="11527" max="11527" width="9.42578125" style="417" customWidth="1"/>
    <col min="11528" max="11528" width="10.5703125" style="417" customWidth="1"/>
    <col min="11529" max="11529" width="13.7109375" style="417" customWidth="1"/>
    <col min="11530" max="11531" width="10.42578125" style="417" customWidth="1"/>
    <col min="11532" max="11532" width="10.28515625" style="417" customWidth="1"/>
    <col min="11533" max="11533" width="9.42578125" style="417" customWidth="1"/>
    <col min="11534" max="11534" width="8.7109375" style="417" customWidth="1"/>
    <col min="11535" max="11535" width="10.42578125" style="417" customWidth="1"/>
    <col min="11536" max="11536" width="10.28515625" style="417" customWidth="1"/>
    <col min="11537" max="11776" width="11.42578125" style="417"/>
    <col min="11777" max="11777" width="7" style="417" customWidth="1"/>
    <col min="11778" max="11778" width="10.7109375" style="417" customWidth="1"/>
    <col min="11779" max="11779" width="10.5703125" style="417" customWidth="1"/>
    <col min="11780" max="11780" width="10.7109375" style="417" customWidth="1"/>
    <col min="11781" max="11781" width="10.28515625" style="417" customWidth="1"/>
    <col min="11782" max="11782" width="10.7109375" style="417" customWidth="1"/>
    <col min="11783" max="11783" width="9.42578125" style="417" customWidth="1"/>
    <col min="11784" max="11784" width="10.5703125" style="417" customWidth="1"/>
    <col min="11785" max="11785" width="13.7109375" style="417" customWidth="1"/>
    <col min="11786" max="11787" width="10.42578125" style="417" customWidth="1"/>
    <col min="11788" max="11788" width="10.28515625" style="417" customWidth="1"/>
    <col min="11789" max="11789" width="9.42578125" style="417" customWidth="1"/>
    <col min="11790" max="11790" width="8.7109375" style="417" customWidth="1"/>
    <col min="11791" max="11791" width="10.42578125" style="417" customWidth="1"/>
    <col min="11792" max="11792" width="10.28515625" style="417" customWidth="1"/>
    <col min="11793" max="12032" width="11.42578125" style="417"/>
    <col min="12033" max="12033" width="7" style="417" customWidth="1"/>
    <col min="12034" max="12034" width="10.7109375" style="417" customWidth="1"/>
    <col min="12035" max="12035" width="10.5703125" style="417" customWidth="1"/>
    <col min="12036" max="12036" width="10.7109375" style="417" customWidth="1"/>
    <col min="12037" max="12037" width="10.28515625" style="417" customWidth="1"/>
    <col min="12038" max="12038" width="10.7109375" style="417" customWidth="1"/>
    <col min="12039" max="12039" width="9.42578125" style="417" customWidth="1"/>
    <col min="12040" max="12040" width="10.5703125" style="417" customWidth="1"/>
    <col min="12041" max="12041" width="13.7109375" style="417" customWidth="1"/>
    <col min="12042" max="12043" width="10.42578125" style="417" customWidth="1"/>
    <col min="12044" max="12044" width="10.28515625" style="417" customWidth="1"/>
    <col min="12045" max="12045" width="9.42578125" style="417" customWidth="1"/>
    <col min="12046" max="12046" width="8.7109375" style="417" customWidth="1"/>
    <col min="12047" max="12047" width="10.42578125" style="417" customWidth="1"/>
    <col min="12048" max="12048" width="10.28515625" style="417" customWidth="1"/>
    <col min="12049" max="12288" width="11.42578125" style="417"/>
    <col min="12289" max="12289" width="7" style="417" customWidth="1"/>
    <col min="12290" max="12290" width="10.7109375" style="417" customWidth="1"/>
    <col min="12291" max="12291" width="10.5703125" style="417" customWidth="1"/>
    <col min="12292" max="12292" width="10.7109375" style="417" customWidth="1"/>
    <col min="12293" max="12293" width="10.28515625" style="417" customWidth="1"/>
    <col min="12294" max="12294" width="10.7109375" style="417" customWidth="1"/>
    <col min="12295" max="12295" width="9.42578125" style="417" customWidth="1"/>
    <col min="12296" max="12296" width="10.5703125" style="417" customWidth="1"/>
    <col min="12297" max="12297" width="13.7109375" style="417" customWidth="1"/>
    <col min="12298" max="12299" width="10.42578125" style="417" customWidth="1"/>
    <col min="12300" max="12300" width="10.28515625" style="417" customWidth="1"/>
    <col min="12301" max="12301" width="9.42578125" style="417" customWidth="1"/>
    <col min="12302" max="12302" width="8.7109375" style="417" customWidth="1"/>
    <col min="12303" max="12303" width="10.42578125" style="417" customWidth="1"/>
    <col min="12304" max="12304" width="10.28515625" style="417" customWidth="1"/>
    <col min="12305" max="12544" width="11.42578125" style="417"/>
    <col min="12545" max="12545" width="7" style="417" customWidth="1"/>
    <col min="12546" max="12546" width="10.7109375" style="417" customWidth="1"/>
    <col min="12547" max="12547" width="10.5703125" style="417" customWidth="1"/>
    <col min="12548" max="12548" width="10.7109375" style="417" customWidth="1"/>
    <col min="12549" max="12549" width="10.28515625" style="417" customWidth="1"/>
    <col min="12550" max="12550" width="10.7109375" style="417" customWidth="1"/>
    <col min="12551" max="12551" width="9.42578125" style="417" customWidth="1"/>
    <col min="12552" max="12552" width="10.5703125" style="417" customWidth="1"/>
    <col min="12553" max="12553" width="13.7109375" style="417" customWidth="1"/>
    <col min="12554" max="12555" width="10.42578125" style="417" customWidth="1"/>
    <col min="12556" max="12556" width="10.28515625" style="417" customWidth="1"/>
    <col min="12557" max="12557" width="9.42578125" style="417" customWidth="1"/>
    <col min="12558" max="12558" width="8.7109375" style="417" customWidth="1"/>
    <col min="12559" max="12559" width="10.42578125" style="417" customWidth="1"/>
    <col min="12560" max="12560" width="10.28515625" style="417" customWidth="1"/>
    <col min="12561" max="12800" width="11.42578125" style="417"/>
    <col min="12801" max="12801" width="7" style="417" customWidth="1"/>
    <col min="12802" max="12802" width="10.7109375" style="417" customWidth="1"/>
    <col min="12803" max="12803" width="10.5703125" style="417" customWidth="1"/>
    <col min="12804" max="12804" width="10.7109375" style="417" customWidth="1"/>
    <col min="12805" max="12805" width="10.28515625" style="417" customWidth="1"/>
    <col min="12806" max="12806" width="10.7109375" style="417" customWidth="1"/>
    <col min="12807" max="12807" width="9.42578125" style="417" customWidth="1"/>
    <col min="12808" max="12808" width="10.5703125" style="417" customWidth="1"/>
    <col min="12809" max="12809" width="13.7109375" style="417" customWidth="1"/>
    <col min="12810" max="12811" width="10.42578125" style="417" customWidth="1"/>
    <col min="12812" max="12812" width="10.28515625" style="417" customWidth="1"/>
    <col min="12813" max="12813" width="9.42578125" style="417" customWidth="1"/>
    <col min="12814" max="12814" width="8.7109375" style="417" customWidth="1"/>
    <col min="12815" max="12815" width="10.42578125" style="417" customWidth="1"/>
    <col min="12816" max="12816" width="10.28515625" style="417" customWidth="1"/>
    <col min="12817" max="13056" width="11.42578125" style="417"/>
    <col min="13057" max="13057" width="7" style="417" customWidth="1"/>
    <col min="13058" max="13058" width="10.7109375" style="417" customWidth="1"/>
    <col min="13059" max="13059" width="10.5703125" style="417" customWidth="1"/>
    <col min="13060" max="13060" width="10.7109375" style="417" customWidth="1"/>
    <col min="13061" max="13061" width="10.28515625" style="417" customWidth="1"/>
    <col min="13062" max="13062" width="10.7109375" style="417" customWidth="1"/>
    <col min="13063" max="13063" width="9.42578125" style="417" customWidth="1"/>
    <col min="13064" max="13064" width="10.5703125" style="417" customWidth="1"/>
    <col min="13065" max="13065" width="13.7109375" style="417" customWidth="1"/>
    <col min="13066" max="13067" width="10.42578125" style="417" customWidth="1"/>
    <col min="13068" max="13068" width="10.28515625" style="417" customWidth="1"/>
    <col min="13069" max="13069" width="9.42578125" style="417" customWidth="1"/>
    <col min="13070" max="13070" width="8.7109375" style="417" customWidth="1"/>
    <col min="13071" max="13071" width="10.42578125" style="417" customWidth="1"/>
    <col min="13072" max="13072" width="10.28515625" style="417" customWidth="1"/>
    <col min="13073" max="13312" width="11.42578125" style="417"/>
    <col min="13313" max="13313" width="7" style="417" customWidth="1"/>
    <col min="13314" max="13314" width="10.7109375" style="417" customWidth="1"/>
    <col min="13315" max="13315" width="10.5703125" style="417" customWidth="1"/>
    <col min="13316" max="13316" width="10.7109375" style="417" customWidth="1"/>
    <col min="13317" max="13317" width="10.28515625" style="417" customWidth="1"/>
    <col min="13318" max="13318" width="10.7109375" style="417" customWidth="1"/>
    <col min="13319" max="13319" width="9.42578125" style="417" customWidth="1"/>
    <col min="13320" max="13320" width="10.5703125" style="417" customWidth="1"/>
    <col min="13321" max="13321" width="13.7109375" style="417" customWidth="1"/>
    <col min="13322" max="13323" width="10.42578125" style="417" customWidth="1"/>
    <col min="13324" max="13324" width="10.28515625" style="417" customWidth="1"/>
    <col min="13325" max="13325" width="9.42578125" style="417" customWidth="1"/>
    <col min="13326" max="13326" width="8.7109375" style="417" customWidth="1"/>
    <col min="13327" max="13327" width="10.42578125" style="417" customWidth="1"/>
    <col min="13328" max="13328" width="10.28515625" style="417" customWidth="1"/>
    <col min="13329" max="13568" width="11.42578125" style="417"/>
    <col min="13569" max="13569" width="7" style="417" customWidth="1"/>
    <col min="13570" max="13570" width="10.7109375" style="417" customWidth="1"/>
    <col min="13571" max="13571" width="10.5703125" style="417" customWidth="1"/>
    <col min="13572" max="13572" width="10.7109375" style="417" customWidth="1"/>
    <col min="13573" max="13573" width="10.28515625" style="417" customWidth="1"/>
    <col min="13574" max="13574" width="10.7109375" style="417" customWidth="1"/>
    <col min="13575" max="13575" width="9.42578125" style="417" customWidth="1"/>
    <col min="13576" max="13576" width="10.5703125" style="417" customWidth="1"/>
    <col min="13577" max="13577" width="13.7109375" style="417" customWidth="1"/>
    <col min="13578" max="13579" width="10.42578125" style="417" customWidth="1"/>
    <col min="13580" max="13580" width="10.28515625" style="417" customWidth="1"/>
    <col min="13581" max="13581" width="9.42578125" style="417" customWidth="1"/>
    <col min="13582" max="13582" width="8.7109375" style="417" customWidth="1"/>
    <col min="13583" max="13583" width="10.42578125" style="417" customWidth="1"/>
    <col min="13584" max="13584" width="10.28515625" style="417" customWidth="1"/>
    <col min="13585" max="13824" width="11.42578125" style="417"/>
    <col min="13825" max="13825" width="7" style="417" customWidth="1"/>
    <col min="13826" max="13826" width="10.7109375" style="417" customWidth="1"/>
    <col min="13827" max="13827" width="10.5703125" style="417" customWidth="1"/>
    <col min="13828" max="13828" width="10.7109375" style="417" customWidth="1"/>
    <col min="13829" max="13829" width="10.28515625" style="417" customWidth="1"/>
    <col min="13830" max="13830" width="10.7109375" style="417" customWidth="1"/>
    <col min="13831" max="13831" width="9.42578125" style="417" customWidth="1"/>
    <col min="13832" max="13832" width="10.5703125" style="417" customWidth="1"/>
    <col min="13833" max="13833" width="13.7109375" style="417" customWidth="1"/>
    <col min="13834" max="13835" width="10.42578125" style="417" customWidth="1"/>
    <col min="13836" max="13836" width="10.28515625" style="417" customWidth="1"/>
    <col min="13837" max="13837" width="9.42578125" style="417" customWidth="1"/>
    <col min="13838" max="13838" width="8.7109375" style="417" customWidth="1"/>
    <col min="13839" max="13839" width="10.42578125" style="417" customWidth="1"/>
    <col min="13840" max="13840" width="10.28515625" style="417" customWidth="1"/>
    <col min="13841" max="14080" width="11.42578125" style="417"/>
    <col min="14081" max="14081" width="7" style="417" customWidth="1"/>
    <col min="14082" max="14082" width="10.7109375" style="417" customWidth="1"/>
    <col min="14083" max="14083" width="10.5703125" style="417" customWidth="1"/>
    <col min="14084" max="14084" width="10.7109375" style="417" customWidth="1"/>
    <col min="14085" max="14085" width="10.28515625" style="417" customWidth="1"/>
    <col min="14086" max="14086" width="10.7109375" style="417" customWidth="1"/>
    <col min="14087" max="14087" width="9.42578125" style="417" customWidth="1"/>
    <col min="14088" max="14088" width="10.5703125" style="417" customWidth="1"/>
    <col min="14089" max="14089" width="13.7109375" style="417" customWidth="1"/>
    <col min="14090" max="14091" width="10.42578125" style="417" customWidth="1"/>
    <col min="14092" max="14092" width="10.28515625" style="417" customWidth="1"/>
    <col min="14093" max="14093" width="9.42578125" style="417" customWidth="1"/>
    <col min="14094" max="14094" width="8.7109375" style="417" customWidth="1"/>
    <col min="14095" max="14095" width="10.42578125" style="417" customWidth="1"/>
    <col min="14096" max="14096" width="10.28515625" style="417" customWidth="1"/>
    <col min="14097" max="14336" width="11.42578125" style="417"/>
    <col min="14337" max="14337" width="7" style="417" customWidth="1"/>
    <col min="14338" max="14338" width="10.7109375" style="417" customWidth="1"/>
    <col min="14339" max="14339" width="10.5703125" style="417" customWidth="1"/>
    <col min="14340" max="14340" width="10.7109375" style="417" customWidth="1"/>
    <col min="14341" max="14341" width="10.28515625" style="417" customWidth="1"/>
    <col min="14342" max="14342" width="10.7109375" style="417" customWidth="1"/>
    <col min="14343" max="14343" width="9.42578125" style="417" customWidth="1"/>
    <col min="14344" max="14344" width="10.5703125" style="417" customWidth="1"/>
    <col min="14345" max="14345" width="13.7109375" style="417" customWidth="1"/>
    <col min="14346" max="14347" width="10.42578125" style="417" customWidth="1"/>
    <col min="14348" max="14348" width="10.28515625" style="417" customWidth="1"/>
    <col min="14349" max="14349" width="9.42578125" style="417" customWidth="1"/>
    <col min="14350" max="14350" width="8.7109375" style="417" customWidth="1"/>
    <col min="14351" max="14351" width="10.42578125" style="417" customWidth="1"/>
    <col min="14352" max="14352" width="10.28515625" style="417" customWidth="1"/>
    <col min="14353" max="14592" width="11.42578125" style="417"/>
    <col min="14593" max="14593" width="7" style="417" customWidth="1"/>
    <col min="14594" max="14594" width="10.7109375" style="417" customWidth="1"/>
    <col min="14595" max="14595" width="10.5703125" style="417" customWidth="1"/>
    <col min="14596" max="14596" width="10.7109375" style="417" customWidth="1"/>
    <col min="14597" max="14597" width="10.28515625" style="417" customWidth="1"/>
    <col min="14598" max="14598" width="10.7109375" style="417" customWidth="1"/>
    <col min="14599" max="14599" width="9.42578125" style="417" customWidth="1"/>
    <col min="14600" max="14600" width="10.5703125" style="417" customWidth="1"/>
    <col min="14601" max="14601" width="13.7109375" style="417" customWidth="1"/>
    <col min="14602" max="14603" width="10.42578125" style="417" customWidth="1"/>
    <col min="14604" max="14604" width="10.28515625" style="417" customWidth="1"/>
    <col min="14605" max="14605" width="9.42578125" style="417" customWidth="1"/>
    <col min="14606" max="14606" width="8.7109375" style="417" customWidth="1"/>
    <col min="14607" max="14607" width="10.42578125" style="417" customWidth="1"/>
    <col min="14608" max="14608" width="10.28515625" style="417" customWidth="1"/>
    <col min="14609" max="14848" width="11.42578125" style="417"/>
    <col min="14849" max="14849" width="7" style="417" customWidth="1"/>
    <col min="14850" max="14850" width="10.7109375" style="417" customWidth="1"/>
    <col min="14851" max="14851" width="10.5703125" style="417" customWidth="1"/>
    <col min="14852" max="14852" width="10.7109375" style="417" customWidth="1"/>
    <col min="14853" max="14853" width="10.28515625" style="417" customWidth="1"/>
    <col min="14854" max="14854" width="10.7109375" style="417" customWidth="1"/>
    <col min="14855" max="14855" width="9.42578125" style="417" customWidth="1"/>
    <col min="14856" max="14856" width="10.5703125" style="417" customWidth="1"/>
    <col min="14857" max="14857" width="13.7109375" style="417" customWidth="1"/>
    <col min="14858" max="14859" width="10.42578125" style="417" customWidth="1"/>
    <col min="14860" max="14860" width="10.28515625" style="417" customWidth="1"/>
    <col min="14861" max="14861" width="9.42578125" style="417" customWidth="1"/>
    <col min="14862" max="14862" width="8.7109375" style="417" customWidth="1"/>
    <col min="14863" max="14863" width="10.42578125" style="417" customWidth="1"/>
    <col min="14864" max="14864" width="10.28515625" style="417" customWidth="1"/>
    <col min="14865" max="15104" width="11.42578125" style="417"/>
    <col min="15105" max="15105" width="7" style="417" customWidth="1"/>
    <col min="15106" max="15106" width="10.7109375" style="417" customWidth="1"/>
    <col min="15107" max="15107" width="10.5703125" style="417" customWidth="1"/>
    <col min="15108" max="15108" width="10.7109375" style="417" customWidth="1"/>
    <col min="15109" max="15109" width="10.28515625" style="417" customWidth="1"/>
    <col min="15110" max="15110" width="10.7109375" style="417" customWidth="1"/>
    <col min="15111" max="15111" width="9.42578125" style="417" customWidth="1"/>
    <col min="15112" max="15112" width="10.5703125" style="417" customWidth="1"/>
    <col min="15113" max="15113" width="13.7109375" style="417" customWidth="1"/>
    <col min="15114" max="15115" width="10.42578125" style="417" customWidth="1"/>
    <col min="15116" max="15116" width="10.28515625" style="417" customWidth="1"/>
    <col min="15117" max="15117" width="9.42578125" style="417" customWidth="1"/>
    <col min="15118" max="15118" width="8.7109375" style="417" customWidth="1"/>
    <col min="15119" max="15119" width="10.42578125" style="417" customWidth="1"/>
    <col min="15120" max="15120" width="10.28515625" style="417" customWidth="1"/>
    <col min="15121" max="15360" width="11.42578125" style="417"/>
    <col min="15361" max="15361" width="7" style="417" customWidth="1"/>
    <col min="15362" max="15362" width="10.7109375" style="417" customWidth="1"/>
    <col min="15363" max="15363" width="10.5703125" style="417" customWidth="1"/>
    <col min="15364" max="15364" width="10.7109375" style="417" customWidth="1"/>
    <col min="15365" max="15365" width="10.28515625" style="417" customWidth="1"/>
    <col min="15366" max="15366" width="10.7109375" style="417" customWidth="1"/>
    <col min="15367" max="15367" width="9.42578125" style="417" customWidth="1"/>
    <col min="15368" max="15368" width="10.5703125" style="417" customWidth="1"/>
    <col min="15369" max="15369" width="13.7109375" style="417" customWidth="1"/>
    <col min="15370" max="15371" width="10.42578125" style="417" customWidth="1"/>
    <col min="15372" max="15372" width="10.28515625" style="417" customWidth="1"/>
    <col min="15373" max="15373" width="9.42578125" style="417" customWidth="1"/>
    <col min="15374" max="15374" width="8.7109375" style="417" customWidth="1"/>
    <col min="15375" max="15375" width="10.42578125" style="417" customWidth="1"/>
    <col min="15376" max="15376" width="10.28515625" style="417" customWidth="1"/>
    <col min="15377" max="15616" width="11.42578125" style="417"/>
    <col min="15617" max="15617" width="7" style="417" customWidth="1"/>
    <col min="15618" max="15618" width="10.7109375" style="417" customWidth="1"/>
    <col min="15619" max="15619" width="10.5703125" style="417" customWidth="1"/>
    <col min="15620" max="15620" width="10.7109375" style="417" customWidth="1"/>
    <col min="15621" max="15621" width="10.28515625" style="417" customWidth="1"/>
    <col min="15622" max="15622" width="10.7109375" style="417" customWidth="1"/>
    <col min="15623" max="15623" width="9.42578125" style="417" customWidth="1"/>
    <col min="15624" max="15624" width="10.5703125" style="417" customWidth="1"/>
    <col min="15625" max="15625" width="13.7109375" style="417" customWidth="1"/>
    <col min="15626" max="15627" width="10.42578125" style="417" customWidth="1"/>
    <col min="15628" max="15628" width="10.28515625" style="417" customWidth="1"/>
    <col min="15629" max="15629" width="9.42578125" style="417" customWidth="1"/>
    <col min="15630" max="15630" width="8.7109375" style="417" customWidth="1"/>
    <col min="15631" max="15631" width="10.42578125" style="417" customWidth="1"/>
    <col min="15632" max="15632" width="10.28515625" style="417" customWidth="1"/>
    <col min="15633" max="15872" width="11.42578125" style="417"/>
    <col min="15873" max="15873" width="7" style="417" customWidth="1"/>
    <col min="15874" max="15874" width="10.7109375" style="417" customWidth="1"/>
    <col min="15875" max="15875" width="10.5703125" style="417" customWidth="1"/>
    <col min="15876" max="15876" width="10.7109375" style="417" customWidth="1"/>
    <col min="15877" max="15877" width="10.28515625" style="417" customWidth="1"/>
    <col min="15878" max="15878" width="10.7109375" style="417" customWidth="1"/>
    <col min="15879" max="15879" width="9.42578125" style="417" customWidth="1"/>
    <col min="15880" max="15880" width="10.5703125" style="417" customWidth="1"/>
    <col min="15881" max="15881" width="13.7109375" style="417" customWidth="1"/>
    <col min="15882" max="15883" width="10.42578125" style="417" customWidth="1"/>
    <col min="15884" max="15884" width="10.28515625" style="417" customWidth="1"/>
    <col min="15885" max="15885" width="9.42578125" style="417" customWidth="1"/>
    <col min="15886" max="15886" width="8.7109375" style="417" customWidth="1"/>
    <col min="15887" max="15887" width="10.42578125" style="417" customWidth="1"/>
    <col min="15888" max="15888" width="10.28515625" style="417" customWidth="1"/>
    <col min="15889" max="16128" width="11.42578125" style="417"/>
    <col min="16129" max="16129" width="7" style="417" customWidth="1"/>
    <col min="16130" max="16130" width="10.7109375" style="417" customWidth="1"/>
    <col min="16131" max="16131" width="10.5703125" style="417" customWidth="1"/>
    <col min="16132" max="16132" width="10.7109375" style="417" customWidth="1"/>
    <col min="16133" max="16133" width="10.28515625" style="417" customWidth="1"/>
    <col min="16134" max="16134" width="10.7109375" style="417" customWidth="1"/>
    <col min="16135" max="16135" width="9.42578125" style="417" customWidth="1"/>
    <col min="16136" max="16136" width="10.5703125" style="417" customWidth="1"/>
    <col min="16137" max="16137" width="13.7109375" style="417" customWidth="1"/>
    <col min="16138" max="16139" width="10.42578125" style="417" customWidth="1"/>
    <col min="16140" max="16140" width="10.28515625" style="417" customWidth="1"/>
    <col min="16141" max="16141" width="9.42578125" style="417" customWidth="1"/>
    <col min="16142" max="16142" width="8.7109375" style="417" customWidth="1"/>
    <col min="16143" max="16143" width="10.42578125" style="417" customWidth="1"/>
    <col min="16144" max="16144" width="10.28515625" style="417" customWidth="1"/>
    <col min="16145" max="16384" width="11.42578125" style="417"/>
  </cols>
  <sheetData>
    <row r="1" spans="1:21" ht="15" customHeight="1" x14ac:dyDescent="0.2">
      <c r="A1" s="865" t="s">
        <v>1707</v>
      </c>
      <c r="B1" s="865"/>
      <c r="C1" s="865"/>
      <c r="D1" s="865"/>
      <c r="E1" s="865"/>
      <c r="F1" s="865"/>
      <c r="G1" s="865"/>
      <c r="H1" s="865"/>
      <c r="I1" s="865"/>
      <c r="J1" s="865"/>
      <c r="K1" s="865"/>
      <c r="L1" s="865"/>
      <c r="M1" s="865"/>
      <c r="N1" s="865"/>
      <c r="O1" s="865"/>
      <c r="P1" s="865"/>
    </row>
    <row r="2" spans="1:21" ht="15" customHeight="1" x14ac:dyDescent="0.2">
      <c r="A2" s="865" t="s">
        <v>1779</v>
      </c>
      <c r="B2" s="865"/>
      <c r="C2" s="865"/>
      <c r="D2" s="865"/>
      <c r="E2" s="865"/>
      <c r="F2" s="865" t="s">
        <v>1709</v>
      </c>
      <c r="G2" s="865"/>
      <c r="H2" s="865"/>
      <c r="I2" s="865"/>
      <c r="J2" s="865"/>
      <c r="K2" s="865"/>
      <c r="L2" s="865"/>
      <c r="M2" s="865"/>
      <c r="N2" s="865"/>
      <c r="O2" s="865"/>
      <c r="P2" s="865"/>
    </row>
    <row r="3" spans="1:21" ht="15" customHeight="1" x14ac:dyDescent="0.2">
      <c r="E3" s="418"/>
    </row>
    <row r="4" spans="1:21" ht="15" customHeight="1" x14ac:dyDescent="0.25">
      <c r="A4" s="866" t="s">
        <v>1710</v>
      </c>
      <c r="B4" s="866"/>
      <c r="C4" s="866"/>
      <c r="D4" s="866"/>
      <c r="E4" s="866"/>
      <c r="F4" s="418"/>
      <c r="K4" s="418"/>
      <c r="N4" s="418" t="s">
        <v>1711</v>
      </c>
      <c r="O4" s="419">
        <f>IF(HorasAmortizaciónEquipoCamión=0,0,ROUND(Valor_CamiónAcoplado*PorcentajeEquipoAmortizarCamión/HorasAmortizaciónEquipoCamión,3))</f>
        <v>0</v>
      </c>
    </row>
    <row r="5" spans="1:21" ht="15" customHeight="1" x14ac:dyDescent="0.2">
      <c r="A5" s="420"/>
      <c r="B5" s="420"/>
      <c r="C5" s="420"/>
      <c r="D5" s="420"/>
      <c r="E5" s="420"/>
      <c r="F5" s="418"/>
      <c r="K5" s="418"/>
      <c r="O5" s="421"/>
    </row>
    <row r="6" spans="1:21" ht="15" customHeight="1" x14ac:dyDescent="0.2">
      <c r="A6" s="489"/>
      <c r="B6" s="489"/>
      <c r="C6" s="489"/>
      <c r="D6" s="489"/>
      <c r="E6" s="489"/>
      <c r="F6" s="418"/>
      <c r="K6" s="418"/>
      <c r="O6" s="421"/>
      <c r="Q6" s="420"/>
      <c r="R6" s="420"/>
      <c r="S6" s="420"/>
      <c r="T6" s="420"/>
      <c r="U6" s="420"/>
    </row>
    <row r="7" spans="1:21" ht="15" customHeight="1" x14ac:dyDescent="0.2">
      <c r="A7" s="868" t="s">
        <v>1712</v>
      </c>
      <c r="B7" s="868"/>
      <c r="C7" s="868"/>
      <c r="D7" s="868"/>
      <c r="E7" s="478"/>
      <c r="F7" s="418"/>
      <c r="G7" s="422"/>
      <c r="H7" s="420"/>
      <c r="I7" s="867"/>
      <c r="J7" s="423"/>
      <c r="K7" s="424"/>
      <c r="N7" s="418" t="s">
        <v>1713</v>
      </c>
      <c r="O7" s="419">
        <f>ROUND(Valor_CamiónAcoplado*E10/4000,3)</f>
        <v>0</v>
      </c>
      <c r="Q7" s="422"/>
      <c r="R7" s="425"/>
      <c r="S7" s="862"/>
      <c r="T7" s="426"/>
      <c r="U7" s="423"/>
    </row>
    <row r="8" spans="1:21" ht="15" customHeight="1" x14ac:dyDescent="0.2">
      <c r="A8" s="868" t="s">
        <v>1714</v>
      </c>
      <c r="B8" s="868"/>
      <c r="C8" s="868"/>
      <c r="D8" s="868"/>
      <c r="E8" s="479"/>
      <c r="F8" s="418"/>
      <c r="G8" s="863"/>
      <c r="H8" s="863"/>
      <c r="I8" s="867"/>
      <c r="K8" s="418"/>
      <c r="O8" s="421"/>
      <c r="Q8" s="863"/>
      <c r="R8" s="863"/>
      <c r="S8" s="862"/>
      <c r="T8" s="420"/>
      <c r="U8" s="420"/>
    </row>
    <row r="9" spans="1:21" ht="15" customHeight="1" x14ac:dyDescent="0.2">
      <c r="A9" s="868" t="s">
        <v>1715</v>
      </c>
      <c r="B9" s="868"/>
      <c r="C9" s="868"/>
      <c r="D9" s="868"/>
      <c r="E9" s="480"/>
      <c r="F9" s="418"/>
      <c r="K9" s="418"/>
      <c r="O9" s="421"/>
    </row>
    <row r="10" spans="1:21" ht="15" customHeight="1" x14ac:dyDescent="0.2">
      <c r="A10" s="868" t="s">
        <v>1716</v>
      </c>
      <c r="B10" s="868"/>
      <c r="C10" s="868"/>
      <c r="D10" s="868"/>
      <c r="E10" s="480"/>
      <c r="F10" s="418"/>
      <c r="K10" s="418"/>
      <c r="N10" s="418" t="s">
        <v>1717</v>
      </c>
      <c r="O10" s="419">
        <f>ROUND(O4*Porcentaje_Reparaciones_Repuestos,3)</f>
        <v>0</v>
      </c>
      <c r="Q10" s="420"/>
      <c r="R10" s="420"/>
      <c r="S10" s="420"/>
      <c r="T10" s="420"/>
      <c r="U10" s="420"/>
    </row>
    <row r="11" spans="1:21" ht="15" customHeight="1" x14ac:dyDescent="0.2">
      <c r="A11" s="868" t="s">
        <v>1718</v>
      </c>
      <c r="B11" s="868"/>
      <c r="C11" s="868"/>
      <c r="D11" s="868"/>
      <c r="E11" s="480"/>
      <c r="F11" s="418"/>
      <c r="K11" s="418"/>
      <c r="O11" s="421"/>
      <c r="Q11" s="420"/>
      <c r="R11" s="420"/>
      <c r="S11" s="420"/>
      <c r="T11" s="420"/>
      <c r="U11" s="420"/>
    </row>
    <row r="12" spans="1:21" ht="15" customHeight="1" x14ac:dyDescent="0.2">
      <c r="A12" s="868" t="s">
        <v>1719</v>
      </c>
      <c r="B12" s="868"/>
      <c r="C12" s="868"/>
      <c r="D12" s="868"/>
      <c r="E12" s="480"/>
      <c r="F12" s="418"/>
      <c r="K12" s="418"/>
      <c r="O12" s="421"/>
      <c r="Q12" s="420"/>
      <c r="R12" s="420"/>
      <c r="S12" s="420"/>
      <c r="T12" s="420"/>
      <c r="U12" s="420"/>
    </row>
    <row r="13" spans="1:21" ht="15" customHeight="1" x14ac:dyDescent="0.2">
      <c r="A13" s="868" t="s">
        <v>1720</v>
      </c>
      <c r="B13" s="868"/>
      <c r="C13" s="868"/>
      <c r="D13" s="868"/>
      <c r="E13" s="479"/>
      <c r="F13" s="418"/>
      <c r="G13" s="420"/>
      <c r="H13" s="420"/>
      <c r="I13" s="420"/>
      <c r="J13" s="420"/>
      <c r="K13" s="427"/>
      <c r="N13" s="418" t="s">
        <v>1721</v>
      </c>
      <c r="O13" s="419">
        <f>ROUND(Tiempo_lavado_en_horas*Mano_Obra_Lavado*Cantidad_lavado_al_mes*12/2000,3)</f>
        <v>0</v>
      </c>
      <c r="Q13" s="420"/>
      <c r="R13" s="420"/>
      <c r="S13" s="420"/>
      <c r="T13" s="420"/>
      <c r="U13" s="420"/>
    </row>
    <row r="14" spans="1:21" ht="15" customHeight="1" x14ac:dyDescent="0.2">
      <c r="A14" s="868" t="s">
        <v>1722</v>
      </c>
      <c r="B14" s="868"/>
      <c r="C14" s="868"/>
      <c r="D14" s="868"/>
      <c r="E14" s="481"/>
      <c r="F14" s="418"/>
      <c r="G14" s="420"/>
      <c r="H14" s="420"/>
      <c r="I14" s="420"/>
      <c r="J14" s="420"/>
      <c r="K14" s="427"/>
      <c r="O14" s="421"/>
      <c r="Q14" s="420"/>
      <c r="R14" s="420"/>
      <c r="S14" s="420"/>
      <c r="T14" s="420"/>
      <c r="U14" s="420"/>
    </row>
    <row r="15" spans="1:21" ht="15" customHeight="1" x14ac:dyDescent="0.2">
      <c r="A15" s="868" t="s">
        <v>1723</v>
      </c>
      <c r="B15" s="868"/>
      <c r="C15" s="868"/>
      <c r="D15" s="868"/>
      <c r="E15" s="482"/>
      <c r="F15" s="418"/>
      <c r="G15" s="422"/>
      <c r="H15" s="420"/>
      <c r="I15" s="862"/>
      <c r="J15" s="423"/>
      <c r="K15" s="428"/>
      <c r="O15" s="421"/>
      <c r="Q15" s="429"/>
      <c r="R15" s="430"/>
      <c r="S15" s="862"/>
      <c r="T15" s="426"/>
      <c r="U15" s="431"/>
    </row>
    <row r="16" spans="1:21" ht="15" customHeight="1" x14ac:dyDescent="0.2">
      <c r="A16" s="868" t="s">
        <v>1724</v>
      </c>
      <c r="B16" s="868"/>
      <c r="C16" s="868"/>
      <c r="D16" s="868"/>
      <c r="E16" s="483"/>
      <c r="F16" s="418"/>
      <c r="G16" s="863"/>
      <c r="H16" s="863"/>
      <c r="I16" s="862"/>
      <c r="J16" s="420"/>
      <c r="K16" s="427"/>
      <c r="N16" s="418" t="s">
        <v>1725</v>
      </c>
      <c r="O16" s="419">
        <f>ROUND(Valor_CamiónAcoplado*PorSegurosPatentesImpustoCamión/2000,3)</f>
        <v>0</v>
      </c>
      <c r="Q16" s="864"/>
      <c r="R16" s="864"/>
      <c r="S16" s="862"/>
      <c r="T16" s="420"/>
      <c r="U16" s="420"/>
    </row>
    <row r="17" spans="1:21" ht="15" customHeight="1" x14ac:dyDescent="0.2">
      <c r="A17" s="868" t="s">
        <v>1726</v>
      </c>
      <c r="B17" s="868"/>
      <c r="C17" s="868"/>
      <c r="D17" s="868"/>
      <c r="E17" s="484"/>
      <c r="F17" s="418"/>
      <c r="K17" s="418"/>
      <c r="O17" s="421"/>
    </row>
    <row r="18" spans="1:21" ht="15" customHeight="1" x14ac:dyDescent="0.2">
      <c r="A18" s="868" t="s">
        <v>1727</v>
      </c>
      <c r="B18" s="868"/>
      <c r="C18" s="868"/>
      <c r="D18" s="868"/>
      <c r="E18" s="485"/>
      <c r="F18" s="418"/>
      <c r="K18" s="418"/>
      <c r="O18" s="421"/>
    </row>
    <row r="19" spans="1:21" ht="15" customHeight="1" x14ac:dyDescent="0.2">
      <c r="A19" s="868" t="s">
        <v>1728</v>
      </c>
      <c r="B19" s="868"/>
      <c r="C19" s="868"/>
      <c r="D19" s="868"/>
      <c r="E19" s="486"/>
      <c r="F19" s="418"/>
      <c r="G19" s="422"/>
      <c r="H19" s="420"/>
      <c r="I19" s="420"/>
      <c r="J19" s="423"/>
      <c r="K19" s="428"/>
      <c r="N19" s="418" t="s">
        <v>1729</v>
      </c>
      <c r="O19" s="419">
        <f>IF(V_U_cámara_cubiertas_CamiónAcoplado=0,0,ROUND(Cantidad_camaras_cubiertas*Valor_cámara_cubiertas_CamiónAcoplado/V_U_cámara_cubiertas_CamiónAcoplado,3))</f>
        <v>0</v>
      </c>
      <c r="Q19" s="432"/>
      <c r="R19" s="433"/>
      <c r="S19" s="434"/>
      <c r="T19" s="435"/>
      <c r="U19" s="436"/>
    </row>
    <row r="20" spans="1:21" ht="15" customHeight="1" x14ac:dyDescent="0.2">
      <c r="A20" s="868" t="s">
        <v>1730</v>
      </c>
      <c r="B20" s="868"/>
      <c r="C20" s="868"/>
      <c r="D20" s="868"/>
      <c r="E20" s="480"/>
      <c r="F20" s="418"/>
      <c r="G20" s="863"/>
      <c r="H20" s="863"/>
      <c r="I20" s="420"/>
      <c r="J20" s="420"/>
      <c r="K20" s="427"/>
      <c r="O20" s="421"/>
    </row>
    <row r="21" spans="1:21" ht="15" customHeight="1" x14ac:dyDescent="0.2">
      <c r="A21" s="868" t="s">
        <v>1781</v>
      </c>
      <c r="B21" s="868"/>
      <c r="C21" s="868"/>
      <c r="D21" s="868" t="s">
        <v>1731</v>
      </c>
      <c r="E21" s="487"/>
      <c r="G21" s="857"/>
      <c r="H21" s="857"/>
      <c r="I21" s="857"/>
      <c r="K21" s="418"/>
      <c r="O21" s="421"/>
    </row>
    <row r="22" spans="1:21" ht="15" customHeight="1" x14ac:dyDescent="0.2">
      <c r="A22" s="868" t="s">
        <v>1782</v>
      </c>
      <c r="B22" s="868"/>
      <c r="C22" s="868"/>
      <c r="D22" s="868" t="s">
        <v>1732</v>
      </c>
      <c r="E22" s="488"/>
      <c r="G22" s="420"/>
      <c r="H22" s="420"/>
      <c r="I22" s="420"/>
      <c r="J22" s="420"/>
      <c r="K22" s="427"/>
      <c r="N22" s="418" t="s">
        <v>1733</v>
      </c>
      <c r="O22" s="419">
        <f>ROUND(Consumo_gasoil_CamiónAcoplado_porkm*Costo_gasoil*(1+Porcentaje_Lubricantes),3)</f>
        <v>0</v>
      </c>
    </row>
    <row r="23" spans="1:21" ht="15" customHeight="1" x14ac:dyDescent="0.25">
      <c r="A23" s="490"/>
      <c r="B23" s="490"/>
      <c r="C23" s="490"/>
      <c r="D23" s="490"/>
      <c r="E23" s="490"/>
      <c r="G23" s="437"/>
      <c r="H23" s="438"/>
      <c r="I23" s="439"/>
      <c r="J23" s="440"/>
      <c r="K23" s="428"/>
    </row>
    <row r="24" spans="1:21" s="420" customFormat="1" ht="15" customHeight="1" x14ac:dyDescent="0.2"/>
    <row r="25" spans="1:21" ht="15" customHeight="1" x14ac:dyDescent="0.2">
      <c r="A25" s="859" t="s">
        <v>1734</v>
      </c>
      <c r="B25" s="859"/>
      <c r="C25" s="859"/>
      <c r="D25" s="859"/>
      <c r="E25" s="859"/>
      <c r="F25" s="859"/>
      <c r="G25" s="859"/>
      <c r="H25" s="860" t="s">
        <v>1735</v>
      </c>
      <c r="I25" s="860"/>
      <c r="J25" s="860"/>
      <c r="K25" s="860"/>
      <c r="L25" s="860"/>
      <c r="M25" s="860"/>
      <c r="N25" s="860"/>
      <c r="O25" s="860"/>
      <c r="P25" s="861" t="s">
        <v>1736</v>
      </c>
    </row>
    <row r="26" spans="1:21" ht="15" customHeight="1" x14ac:dyDescent="0.2">
      <c r="A26" s="441" t="s">
        <v>1737</v>
      </c>
      <c r="B26" s="441" t="s">
        <v>1738</v>
      </c>
      <c r="C26" s="441" t="s">
        <v>1739</v>
      </c>
      <c r="D26" s="441" t="s">
        <v>1740</v>
      </c>
      <c r="E26" s="441" t="s">
        <v>1741</v>
      </c>
      <c r="F26" s="441" t="s">
        <v>1007</v>
      </c>
      <c r="G26" s="441" t="s">
        <v>1742</v>
      </c>
      <c r="H26" s="856" t="s">
        <v>1669</v>
      </c>
      <c r="I26" s="856" t="s">
        <v>1743</v>
      </c>
      <c r="J26" s="441" t="s">
        <v>1744</v>
      </c>
      <c r="K26" s="441" t="s">
        <v>1745</v>
      </c>
      <c r="L26" s="441" t="s">
        <v>1746</v>
      </c>
      <c r="M26" s="441" t="s">
        <v>1747</v>
      </c>
      <c r="N26" s="441" t="s">
        <v>1748</v>
      </c>
      <c r="O26" s="442" t="s">
        <v>1780</v>
      </c>
      <c r="P26" s="861"/>
    </row>
    <row r="27" spans="1:21" ht="15" customHeight="1" x14ac:dyDescent="0.2">
      <c r="A27" s="441" t="s">
        <v>1750</v>
      </c>
      <c r="B27" s="441" t="s">
        <v>1751</v>
      </c>
      <c r="C27" s="441" t="s">
        <v>1752</v>
      </c>
      <c r="D27" s="441" t="s">
        <v>1753</v>
      </c>
      <c r="E27" s="441" t="s">
        <v>1754</v>
      </c>
      <c r="F27" s="441" t="s">
        <v>1755</v>
      </c>
      <c r="G27" s="441" t="s">
        <v>1756</v>
      </c>
      <c r="H27" s="856"/>
      <c r="I27" s="856"/>
      <c r="J27" s="441" t="s">
        <v>1757</v>
      </c>
      <c r="K27" s="441" t="s">
        <v>1758</v>
      </c>
      <c r="L27" s="441" t="s">
        <v>1759</v>
      </c>
      <c r="M27" s="441" t="s">
        <v>1760</v>
      </c>
      <c r="N27" s="441" t="s">
        <v>1761</v>
      </c>
      <c r="O27" s="442" t="s">
        <v>1762</v>
      </c>
      <c r="P27" s="861"/>
    </row>
    <row r="28" spans="1:21" ht="15" customHeight="1" x14ac:dyDescent="0.2">
      <c r="A28" s="855" t="s">
        <v>1763</v>
      </c>
      <c r="B28" s="855" t="s">
        <v>1764</v>
      </c>
      <c r="C28" s="855" t="s">
        <v>1765</v>
      </c>
      <c r="D28" s="855" t="s">
        <v>1766</v>
      </c>
      <c r="E28" s="855" t="s">
        <v>1767</v>
      </c>
      <c r="F28" s="855" t="s">
        <v>1768</v>
      </c>
      <c r="G28" s="855" t="s">
        <v>1769</v>
      </c>
      <c r="H28" s="855" t="s">
        <v>1770</v>
      </c>
      <c r="I28" s="855" t="s">
        <v>1771</v>
      </c>
      <c r="J28" s="855" t="s">
        <v>1772</v>
      </c>
      <c r="K28" s="855" t="s">
        <v>1773</v>
      </c>
      <c r="L28" s="855" t="s">
        <v>1774</v>
      </c>
      <c r="M28" s="855" t="s">
        <v>1775</v>
      </c>
      <c r="N28" s="855" t="s">
        <v>1776</v>
      </c>
      <c r="O28" s="855" t="s">
        <v>1777</v>
      </c>
      <c r="P28" s="858" t="s">
        <v>1778</v>
      </c>
    </row>
    <row r="29" spans="1:21" ht="15" customHeight="1" x14ac:dyDescent="0.2">
      <c r="A29" s="855"/>
      <c r="B29" s="855"/>
      <c r="C29" s="855"/>
      <c r="D29" s="855"/>
      <c r="E29" s="855"/>
      <c r="F29" s="855"/>
      <c r="G29" s="855"/>
      <c r="H29" s="855"/>
      <c r="I29" s="855"/>
      <c r="J29" s="855"/>
      <c r="K29" s="855"/>
      <c r="L29" s="855"/>
      <c r="M29" s="855"/>
      <c r="N29" s="855"/>
      <c r="O29" s="855"/>
      <c r="P29" s="858"/>
    </row>
    <row r="30" spans="1:21" ht="15" customHeight="1" x14ac:dyDescent="0.2">
      <c r="A30" s="443">
        <v>55</v>
      </c>
      <c r="B30" s="452"/>
      <c r="C30" s="445">
        <f>IF(B30=0,0,(2*A30*60)/B30)</f>
        <v>0</v>
      </c>
      <c r="D30" s="445"/>
      <c r="E30" s="445">
        <f t="shared" ref="E30:E64" si="0">+C30+D30</f>
        <v>0</v>
      </c>
      <c r="F30" s="453">
        <f>A30*$E$21</f>
        <v>0</v>
      </c>
      <c r="G30" s="448">
        <f t="shared" ref="G30:G64" si="1">+A30*2</f>
        <v>110</v>
      </c>
      <c r="H30" s="449">
        <f>'Transp. Camión con Acoplado'!A*(E30/60)</f>
        <v>0</v>
      </c>
      <c r="I30" s="449">
        <f>'Transp. Camión con Acoplado'!B*(E30/60)</f>
        <v>0</v>
      </c>
      <c r="J30" s="449">
        <f>'Transp. Camión con Acoplado'!C_*(C30/60)</f>
        <v>0</v>
      </c>
      <c r="K30" s="449">
        <f>'Transp. Camión con Acoplado'!D*(E30/60)</f>
        <v>0</v>
      </c>
      <c r="L30" s="449">
        <f>'Transp. Camión con Acoplado'!E*(E30/60)</f>
        <v>0</v>
      </c>
      <c r="M30" s="449">
        <f>'Transp. Camión con Acoplado'!F_*G30</f>
        <v>0</v>
      </c>
      <c r="N30" s="449">
        <f t="shared" ref="N30:N64" si="2">Mano_Obra_Lavado*(E30/60)</f>
        <v>0</v>
      </c>
      <c r="O30" s="449">
        <f>+G30*'Transp. Camión con Acoplado'!G</f>
        <v>0</v>
      </c>
      <c r="P30" s="450">
        <f>IF(F30=0,0,ROUND(SUM(H30:O30)/F30,3))</f>
        <v>0</v>
      </c>
      <c r="R30" s="451"/>
    </row>
    <row r="31" spans="1:21" ht="15" customHeight="1" x14ac:dyDescent="0.2">
      <c r="A31" s="443">
        <v>60</v>
      </c>
      <c r="B31" s="452"/>
      <c r="C31" s="445">
        <f t="shared" ref="C31:C64" si="3">IF(B31=0,0,(2*A31*60)/B31)</f>
        <v>0</v>
      </c>
      <c r="D31" s="445"/>
      <c r="E31" s="445">
        <f t="shared" si="0"/>
        <v>0</v>
      </c>
      <c r="F31" s="453">
        <f t="shared" ref="F31:F64" si="4">A31*$E$21</f>
        <v>0</v>
      </c>
      <c r="G31" s="448">
        <f t="shared" si="1"/>
        <v>120</v>
      </c>
      <c r="H31" s="449">
        <f>'Transp. Camión con Acoplado'!A*(E31/60)</f>
        <v>0</v>
      </c>
      <c r="I31" s="449">
        <f>'Transp. Camión con Acoplado'!B*(E31/60)</f>
        <v>0</v>
      </c>
      <c r="J31" s="449">
        <f>'Transp. Camión con Acoplado'!C_*(C31/60)</f>
        <v>0</v>
      </c>
      <c r="K31" s="449">
        <f>'Transp. Camión con Acoplado'!D*(E31/60)</f>
        <v>0</v>
      </c>
      <c r="L31" s="449">
        <f>'Transp. Camión con Acoplado'!E*(E31/60)</f>
        <v>0</v>
      </c>
      <c r="M31" s="449">
        <f>'Transp. Camión con Acoplado'!F_*G31</f>
        <v>0</v>
      </c>
      <c r="N31" s="449">
        <f t="shared" si="2"/>
        <v>0</v>
      </c>
      <c r="O31" s="449">
        <f>+G31*'Transp. Camión con Acoplado'!G</f>
        <v>0</v>
      </c>
      <c r="P31" s="450">
        <f t="shared" ref="P31:P64" si="5">IF(F31=0,0,ROUND(SUM(H31:O31)/F31,3))</f>
        <v>0</v>
      </c>
      <c r="R31" s="451"/>
    </row>
    <row r="32" spans="1:21" ht="15" customHeight="1" x14ac:dyDescent="0.2">
      <c r="A32" s="443">
        <v>65</v>
      </c>
      <c r="B32" s="452"/>
      <c r="C32" s="445">
        <f t="shared" si="3"/>
        <v>0</v>
      </c>
      <c r="D32" s="445"/>
      <c r="E32" s="445">
        <f t="shared" si="0"/>
        <v>0</v>
      </c>
      <c r="F32" s="453">
        <f t="shared" si="4"/>
        <v>0</v>
      </c>
      <c r="G32" s="448">
        <f t="shared" si="1"/>
        <v>130</v>
      </c>
      <c r="H32" s="449">
        <f>'Transp. Camión con Acoplado'!A*(E32/60)</f>
        <v>0</v>
      </c>
      <c r="I32" s="449">
        <f>'Transp. Camión con Acoplado'!B*(E32/60)</f>
        <v>0</v>
      </c>
      <c r="J32" s="449">
        <f>'Transp. Camión con Acoplado'!C_*(C32/60)</f>
        <v>0</v>
      </c>
      <c r="K32" s="449">
        <f>'Transp. Camión con Acoplado'!D*(E32/60)</f>
        <v>0</v>
      </c>
      <c r="L32" s="449">
        <f>'Transp. Camión con Acoplado'!E*(E32/60)</f>
        <v>0</v>
      </c>
      <c r="M32" s="449">
        <f>'Transp. Camión con Acoplado'!F_*G32</f>
        <v>0</v>
      </c>
      <c r="N32" s="449">
        <f t="shared" si="2"/>
        <v>0</v>
      </c>
      <c r="O32" s="449">
        <f>+G32*'Transp. Camión con Acoplado'!G</f>
        <v>0</v>
      </c>
      <c r="P32" s="450">
        <f t="shared" si="5"/>
        <v>0</v>
      </c>
      <c r="R32" s="451"/>
    </row>
    <row r="33" spans="1:18" ht="15" customHeight="1" x14ac:dyDescent="0.2">
      <c r="A33" s="443">
        <v>70</v>
      </c>
      <c r="B33" s="452"/>
      <c r="C33" s="445">
        <f t="shared" si="3"/>
        <v>0</v>
      </c>
      <c r="D33" s="445"/>
      <c r="E33" s="445">
        <f t="shared" si="0"/>
        <v>0</v>
      </c>
      <c r="F33" s="453">
        <f t="shared" si="4"/>
        <v>0</v>
      </c>
      <c r="G33" s="448">
        <f t="shared" si="1"/>
        <v>140</v>
      </c>
      <c r="H33" s="449">
        <f>'Transp. Camión con Acoplado'!A*(E33/60)</f>
        <v>0</v>
      </c>
      <c r="I33" s="449">
        <f>'Transp. Camión con Acoplado'!B*(E33/60)</f>
        <v>0</v>
      </c>
      <c r="J33" s="449">
        <f>'Transp. Camión con Acoplado'!C_*(C33/60)</f>
        <v>0</v>
      </c>
      <c r="K33" s="449">
        <f>'Transp. Camión con Acoplado'!D*(E33/60)</f>
        <v>0</v>
      </c>
      <c r="L33" s="449">
        <f>'Transp. Camión con Acoplado'!E*(E33/60)</f>
        <v>0</v>
      </c>
      <c r="M33" s="449">
        <f>'Transp. Camión con Acoplado'!F_*G33</f>
        <v>0</v>
      </c>
      <c r="N33" s="449">
        <f t="shared" si="2"/>
        <v>0</v>
      </c>
      <c r="O33" s="449">
        <f>+G33*'Transp. Camión con Acoplado'!G</f>
        <v>0</v>
      </c>
      <c r="P33" s="450">
        <f t="shared" si="5"/>
        <v>0</v>
      </c>
      <c r="R33" s="451"/>
    </row>
    <row r="34" spans="1:18" ht="15" customHeight="1" x14ac:dyDescent="0.2">
      <c r="A34" s="443">
        <v>75</v>
      </c>
      <c r="B34" s="452"/>
      <c r="C34" s="445">
        <f t="shared" si="3"/>
        <v>0</v>
      </c>
      <c r="D34" s="445"/>
      <c r="E34" s="445">
        <f t="shared" si="0"/>
        <v>0</v>
      </c>
      <c r="F34" s="453">
        <f t="shared" si="4"/>
        <v>0</v>
      </c>
      <c r="G34" s="448">
        <f t="shared" si="1"/>
        <v>150</v>
      </c>
      <c r="H34" s="449">
        <f>'Transp. Camión con Acoplado'!A*(E34/60)</f>
        <v>0</v>
      </c>
      <c r="I34" s="449">
        <f>'Transp. Camión con Acoplado'!B*(E34/60)</f>
        <v>0</v>
      </c>
      <c r="J34" s="449">
        <f>'Transp. Camión con Acoplado'!C_*(C34/60)</f>
        <v>0</v>
      </c>
      <c r="K34" s="449">
        <f>'Transp. Camión con Acoplado'!D*(E34/60)</f>
        <v>0</v>
      </c>
      <c r="L34" s="449">
        <f>'Transp. Camión con Acoplado'!E*(E34/60)</f>
        <v>0</v>
      </c>
      <c r="M34" s="449">
        <f>'Transp. Camión con Acoplado'!F_*G34</f>
        <v>0</v>
      </c>
      <c r="N34" s="449">
        <f t="shared" si="2"/>
        <v>0</v>
      </c>
      <c r="O34" s="449">
        <f>+G34*'Transp. Camión con Acoplado'!G</f>
        <v>0</v>
      </c>
      <c r="P34" s="450">
        <f t="shared" si="5"/>
        <v>0</v>
      </c>
      <c r="R34" s="451"/>
    </row>
    <row r="35" spans="1:18" ht="15" customHeight="1" x14ac:dyDescent="0.2">
      <c r="A35" s="443">
        <v>80</v>
      </c>
      <c r="B35" s="452"/>
      <c r="C35" s="445">
        <f t="shared" si="3"/>
        <v>0</v>
      </c>
      <c r="D35" s="445"/>
      <c r="E35" s="445">
        <f t="shared" si="0"/>
        <v>0</v>
      </c>
      <c r="F35" s="453">
        <f t="shared" si="4"/>
        <v>0</v>
      </c>
      <c r="G35" s="448">
        <f t="shared" si="1"/>
        <v>160</v>
      </c>
      <c r="H35" s="449">
        <f>'Transp. Camión con Acoplado'!A*(E35/60)</f>
        <v>0</v>
      </c>
      <c r="I35" s="449">
        <f>'Transp. Camión con Acoplado'!B*(E35/60)</f>
        <v>0</v>
      </c>
      <c r="J35" s="449">
        <f>'Transp. Camión con Acoplado'!C_*(C35/60)</f>
        <v>0</v>
      </c>
      <c r="K35" s="449">
        <f>'Transp. Camión con Acoplado'!D*(E35/60)</f>
        <v>0</v>
      </c>
      <c r="L35" s="449">
        <f>'Transp. Camión con Acoplado'!E*(E35/60)</f>
        <v>0</v>
      </c>
      <c r="M35" s="449">
        <f>'Transp. Camión con Acoplado'!F_*G35</f>
        <v>0</v>
      </c>
      <c r="N35" s="449">
        <f t="shared" si="2"/>
        <v>0</v>
      </c>
      <c r="O35" s="449">
        <f>+G35*'Transp. Camión con Acoplado'!G</f>
        <v>0</v>
      </c>
      <c r="P35" s="450">
        <f t="shared" si="5"/>
        <v>0</v>
      </c>
      <c r="R35" s="451"/>
    </row>
    <row r="36" spans="1:18" ht="15" customHeight="1" x14ac:dyDescent="0.2">
      <c r="A36" s="443">
        <v>85</v>
      </c>
      <c r="B36" s="452"/>
      <c r="C36" s="445">
        <f t="shared" si="3"/>
        <v>0</v>
      </c>
      <c r="D36" s="445"/>
      <c r="E36" s="445">
        <f t="shared" si="0"/>
        <v>0</v>
      </c>
      <c r="F36" s="453">
        <f t="shared" si="4"/>
        <v>0</v>
      </c>
      <c r="G36" s="448">
        <f t="shared" si="1"/>
        <v>170</v>
      </c>
      <c r="H36" s="449">
        <f>'Transp. Camión con Acoplado'!A*(E36/60)</f>
        <v>0</v>
      </c>
      <c r="I36" s="449">
        <f>'Transp. Camión con Acoplado'!B*(E36/60)</f>
        <v>0</v>
      </c>
      <c r="J36" s="449">
        <f>'Transp. Camión con Acoplado'!C_*(C36/60)</f>
        <v>0</v>
      </c>
      <c r="K36" s="449">
        <f>'Transp. Camión con Acoplado'!D*(E36/60)</f>
        <v>0</v>
      </c>
      <c r="L36" s="449">
        <f>'Transp. Camión con Acoplado'!E*(E36/60)</f>
        <v>0</v>
      </c>
      <c r="M36" s="449">
        <f>'Transp. Camión con Acoplado'!F_*G36</f>
        <v>0</v>
      </c>
      <c r="N36" s="449">
        <f t="shared" si="2"/>
        <v>0</v>
      </c>
      <c r="O36" s="449">
        <f>+G36*'Transp. Camión con Acoplado'!G</f>
        <v>0</v>
      </c>
      <c r="P36" s="450">
        <f t="shared" si="5"/>
        <v>0</v>
      </c>
      <c r="R36" s="451"/>
    </row>
    <row r="37" spans="1:18" ht="15" customHeight="1" x14ac:dyDescent="0.2">
      <c r="A37" s="443">
        <v>90</v>
      </c>
      <c r="B37" s="452"/>
      <c r="C37" s="445">
        <f t="shared" si="3"/>
        <v>0</v>
      </c>
      <c r="D37" s="445"/>
      <c r="E37" s="445">
        <f t="shared" si="0"/>
        <v>0</v>
      </c>
      <c r="F37" s="453">
        <f t="shared" si="4"/>
        <v>0</v>
      </c>
      <c r="G37" s="448">
        <f t="shared" si="1"/>
        <v>180</v>
      </c>
      <c r="H37" s="449">
        <f>'Transp. Camión con Acoplado'!A*(E37/60)</f>
        <v>0</v>
      </c>
      <c r="I37" s="449">
        <f>'Transp. Camión con Acoplado'!B*(E37/60)</f>
        <v>0</v>
      </c>
      <c r="J37" s="449">
        <f>'Transp. Camión con Acoplado'!C_*(C37/60)</f>
        <v>0</v>
      </c>
      <c r="K37" s="449">
        <f>'Transp. Camión con Acoplado'!D*(E37/60)</f>
        <v>0</v>
      </c>
      <c r="L37" s="449">
        <f>'Transp. Camión con Acoplado'!E*(E37/60)</f>
        <v>0</v>
      </c>
      <c r="M37" s="449">
        <f>'Transp. Camión con Acoplado'!F_*G37</f>
        <v>0</v>
      </c>
      <c r="N37" s="449">
        <f t="shared" si="2"/>
        <v>0</v>
      </c>
      <c r="O37" s="449">
        <f>+G37*'Transp. Camión con Acoplado'!G</f>
        <v>0</v>
      </c>
      <c r="P37" s="450">
        <f t="shared" si="5"/>
        <v>0</v>
      </c>
      <c r="R37" s="451"/>
    </row>
    <row r="38" spans="1:18" ht="15" customHeight="1" x14ac:dyDescent="0.2">
      <c r="A38" s="443">
        <v>95</v>
      </c>
      <c r="B38" s="452"/>
      <c r="C38" s="445">
        <f t="shared" si="3"/>
        <v>0</v>
      </c>
      <c r="D38" s="445"/>
      <c r="E38" s="445">
        <f t="shared" si="0"/>
        <v>0</v>
      </c>
      <c r="F38" s="453">
        <f t="shared" si="4"/>
        <v>0</v>
      </c>
      <c r="G38" s="448">
        <f t="shared" si="1"/>
        <v>190</v>
      </c>
      <c r="H38" s="449">
        <f>'Transp. Camión con Acoplado'!A*(E38/60)</f>
        <v>0</v>
      </c>
      <c r="I38" s="449">
        <f>'Transp. Camión con Acoplado'!B*(E38/60)</f>
        <v>0</v>
      </c>
      <c r="J38" s="449">
        <f>'Transp. Camión con Acoplado'!C_*(C38/60)</f>
        <v>0</v>
      </c>
      <c r="K38" s="449">
        <f>'Transp. Camión con Acoplado'!D*(E38/60)</f>
        <v>0</v>
      </c>
      <c r="L38" s="449">
        <f>'Transp. Camión con Acoplado'!E*(E38/60)</f>
        <v>0</v>
      </c>
      <c r="M38" s="449">
        <f>'Transp. Camión con Acoplado'!F_*G38</f>
        <v>0</v>
      </c>
      <c r="N38" s="449">
        <f t="shared" si="2"/>
        <v>0</v>
      </c>
      <c r="O38" s="449">
        <f>+G38*'Transp. Camión con Acoplado'!G</f>
        <v>0</v>
      </c>
      <c r="P38" s="450">
        <f t="shared" si="5"/>
        <v>0</v>
      </c>
      <c r="R38" s="451"/>
    </row>
    <row r="39" spans="1:18" ht="15" customHeight="1" x14ac:dyDescent="0.2">
      <c r="A39" s="443">
        <v>100</v>
      </c>
      <c r="B39" s="452"/>
      <c r="C39" s="445">
        <f t="shared" si="3"/>
        <v>0</v>
      </c>
      <c r="D39" s="445"/>
      <c r="E39" s="445">
        <f t="shared" si="0"/>
        <v>0</v>
      </c>
      <c r="F39" s="453">
        <f t="shared" si="4"/>
        <v>0</v>
      </c>
      <c r="G39" s="448">
        <f t="shared" si="1"/>
        <v>200</v>
      </c>
      <c r="H39" s="449">
        <f>'Transp. Camión con Acoplado'!A*(E39/60)</f>
        <v>0</v>
      </c>
      <c r="I39" s="449">
        <f>'Transp. Camión con Acoplado'!B*(E39/60)</f>
        <v>0</v>
      </c>
      <c r="J39" s="449">
        <f>'Transp. Camión con Acoplado'!C_*(C39/60)</f>
        <v>0</v>
      </c>
      <c r="K39" s="449">
        <f>'Transp. Camión con Acoplado'!D*(E39/60)</f>
        <v>0</v>
      </c>
      <c r="L39" s="449">
        <f>'Transp. Camión con Acoplado'!E*(E39/60)</f>
        <v>0</v>
      </c>
      <c r="M39" s="449">
        <f>'Transp. Camión con Acoplado'!F_*G39</f>
        <v>0</v>
      </c>
      <c r="N39" s="449">
        <f t="shared" si="2"/>
        <v>0</v>
      </c>
      <c r="O39" s="449">
        <f>+G39*'Transp. Camión con Acoplado'!G</f>
        <v>0</v>
      </c>
      <c r="P39" s="450">
        <f t="shared" si="5"/>
        <v>0</v>
      </c>
      <c r="R39" s="451"/>
    </row>
    <row r="40" spans="1:18" ht="15" customHeight="1" x14ac:dyDescent="0.2">
      <c r="A40" s="443">
        <v>105</v>
      </c>
      <c r="B40" s="452"/>
      <c r="C40" s="445">
        <f t="shared" si="3"/>
        <v>0</v>
      </c>
      <c r="D40" s="445"/>
      <c r="E40" s="445">
        <f t="shared" si="0"/>
        <v>0</v>
      </c>
      <c r="F40" s="453">
        <f t="shared" si="4"/>
        <v>0</v>
      </c>
      <c r="G40" s="448">
        <f t="shared" si="1"/>
        <v>210</v>
      </c>
      <c r="H40" s="449">
        <f>'Transp. Camión con Acoplado'!A*(E40/60)</f>
        <v>0</v>
      </c>
      <c r="I40" s="449">
        <f>'Transp. Camión con Acoplado'!B*(E40/60)</f>
        <v>0</v>
      </c>
      <c r="J40" s="449">
        <f>'Transp. Camión con Acoplado'!C_*(C40/60)</f>
        <v>0</v>
      </c>
      <c r="K40" s="449">
        <f>'Transp. Camión con Acoplado'!D*(E40/60)</f>
        <v>0</v>
      </c>
      <c r="L40" s="449">
        <f>'Transp. Camión con Acoplado'!E*(E40/60)</f>
        <v>0</v>
      </c>
      <c r="M40" s="449">
        <f>'Transp. Camión con Acoplado'!F_*G40</f>
        <v>0</v>
      </c>
      <c r="N40" s="449">
        <f t="shared" si="2"/>
        <v>0</v>
      </c>
      <c r="O40" s="449">
        <f>+G40*'Transp. Camión con Acoplado'!G</f>
        <v>0</v>
      </c>
      <c r="P40" s="450">
        <f t="shared" si="5"/>
        <v>0</v>
      </c>
      <c r="R40" s="451"/>
    </row>
    <row r="41" spans="1:18" ht="15" customHeight="1" x14ac:dyDescent="0.2">
      <c r="A41" s="443">
        <v>110</v>
      </c>
      <c r="B41" s="452"/>
      <c r="C41" s="445">
        <f t="shared" si="3"/>
        <v>0</v>
      </c>
      <c r="D41" s="445"/>
      <c r="E41" s="445">
        <f t="shared" si="0"/>
        <v>0</v>
      </c>
      <c r="F41" s="453">
        <f t="shared" si="4"/>
        <v>0</v>
      </c>
      <c r="G41" s="448">
        <f t="shared" si="1"/>
        <v>220</v>
      </c>
      <c r="H41" s="449">
        <f>'Transp. Camión con Acoplado'!A*(E41/60)</f>
        <v>0</v>
      </c>
      <c r="I41" s="449">
        <f>'Transp. Camión con Acoplado'!B*(E41/60)</f>
        <v>0</v>
      </c>
      <c r="J41" s="449">
        <f>'Transp. Camión con Acoplado'!C_*(C41/60)</f>
        <v>0</v>
      </c>
      <c r="K41" s="449">
        <f>'Transp. Camión con Acoplado'!D*(E41/60)</f>
        <v>0</v>
      </c>
      <c r="L41" s="449">
        <f>'Transp. Camión con Acoplado'!E*(E41/60)</f>
        <v>0</v>
      </c>
      <c r="M41" s="449">
        <f>'Transp. Camión con Acoplado'!F_*G41</f>
        <v>0</v>
      </c>
      <c r="N41" s="449">
        <f t="shared" si="2"/>
        <v>0</v>
      </c>
      <c r="O41" s="449">
        <f>+G41*'Transp. Camión con Acoplado'!G</f>
        <v>0</v>
      </c>
      <c r="P41" s="450">
        <f t="shared" si="5"/>
        <v>0</v>
      </c>
      <c r="R41" s="451"/>
    </row>
    <row r="42" spans="1:18" ht="15" customHeight="1" x14ac:dyDescent="0.2">
      <c r="A42" s="443">
        <v>120</v>
      </c>
      <c r="B42" s="452"/>
      <c r="C42" s="445">
        <f t="shared" si="3"/>
        <v>0</v>
      </c>
      <c r="D42" s="445"/>
      <c r="E42" s="445">
        <f t="shared" si="0"/>
        <v>0</v>
      </c>
      <c r="F42" s="453">
        <f t="shared" si="4"/>
        <v>0</v>
      </c>
      <c r="G42" s="448">
        <f t="shared" si="1"/>
        <v>240</v>
      </c>
      <c r="H42" s="449">
        <f>'Transp. Camión con Acoplado'!A*(E42/60)</f>
        <v>0</v>
      </c>
      <c r="I42" s="449">
        <f>'Transp. Camión con Acoplado'!B*(E42/60)</f>
        <v>0</v>
      </c>
      <c r="J42" s="449">
        <f>'Transp. Camión con Acoplado'!C_*(C42/60)</f>
        <v>0</v>
      </c>
      <c r="K42" s="449">
        <f>'Transp. Camión con Acoplado'!D*(E42/60)</f>
        <v>0</v>
      </c>
      <c r="L42" s="449">
        <f>'Transp. Camión con Acoplado'!E*(E42/60)</f>
        <v>0</v>
      </c>
      <c r="M42" s="449">
        <f>'Transp. Camión con Acoplado'!F_*G42</f>
        <v>0</v>
      </c>
      <c r="N42" s="449">
        <f t="shared" si="2"/>
        <v>0</v>
      </c>
      <c r="O42" s="449">
        <f>+G42*'Transp. Camión con Acoplado'!G</f>
        <v>0</v>
      </c>
      <c r="P42" s="450">
        <f t="shared" si="5"/>
        <v>0</v>
      </c>
      <c r="R42" s="451"/>
    </row>
    <row r="43" spans="1:18" ht="15" customHeight="1" x14ac:dyDescent="0.2">
      <c r="A43" s="443">
        <v>130</v>
      </c>
      <c r="B43" s="452"/>
      <c r="C43" s="445">
        <f t="shared" si="3"/>
        <v>0</v>
      </c>
      <c r="D43" s="445"/>
      <c r="E43" s="445">
        <f t="shared" si="0"/>
        <v>0</v>
      </c>
      <c r="F43" s="453">
        <f t="shared" si="4"/>
        <v>0</v>
      </c>
      <c r="G43" s="448">
        <f t="shared" si="1"/>
        <v>260</v>
      </c>
      <c r="H43" s="449">
        <f>'Transp. Camión con Acoplado'!A*(E43/60)</f>
        <v>0</v>
      </c>
      <c r="I43" s="449">
        <f>'Transp. Camión con Acoplado'!B*(E43/60)</f>
        <v>0</v>
      </c>
      <c r="J43" s="449">
        <f>'Transp. Camión con Acoplado'!C_*(C43/60)</f>
        <v>0</v>
      </c>
      <c r="K43" s="449">
        <f>'Transp. Camión con Acoplado'!D*(E43/60)</f>
        <v>0</v>
      </c>
      <c r="L43" s="449">
        <f>'Transp. Camión con Acoplado'!E*(E43/60)</f>
        <v>0</v>
      </c>
      <c r="M43" s="449">
        <f>'Transp. Camión con Acoplado'!F_*G43</f>
        <v>0</v>
      </c>
      <c r="N43" s="449">
        <f t="shared" si="2"/>
        <v>0</v>
      </c>
      <c r="O43" s="449">
        <f>+G43*'Transp. Camión con Acoplado'!G</f>
        <v>0</v>
      </c>
      <c r="P43" s="450">
        <f t="shared" si="5"/>
        <v>0</v>
      </c>
      <c r="R43" s="451"/>
    </row>
    <row r="44" spans="1:18" ht="15" customHeight="1" x14ac:dyDescent="0.2">
      <c r="A44" s="443">
        <v>140</v>
      </c>
      <c r="B44" s="452"/>
      <c r="C44" s="445">
        <f t="shared" si="3"/>
        <v>0</v>
      </c>
      <c r="D44" s="445"/>
      <c r="E44" s="445">
        <f t="shared" si="0"/>
        <v>0</v>
      </c>
      <c r="F44" s="453">
        <f t="shared" si="4"/>
        <v>0</v>
      </c>
      <c r="G44" s="448">
        <f t="shared" si="1"/>
        <v>280</v>
      </c>
      <c r="H44" s="449">
        <f>'Transp. Camión con Acoplado'!A*(E44/60)</f>
        <v>0</v>
      </c>
      <c r="I44" s="449">
        <f>'Transp. Camión con Acoplado'!B*(E44/60)</f>
        <v>0</v>
      </c>
      <c r="J44" s="449">
        <f>'Transp. Camión con Acoplado'!C_*(C44/60)</f>
        <v>0</v>
      </c>
      <c r="K44" s="449">
        <f>'Transp. Camión con Acoplado'!D*(E44/60)</f>
        <v>0</v>
      </c>
      <c r="L44" s="449">
        <f>'Transp. Camión con Acoplado'!E*(E44/60)</f>
        <v>0</v>
      </c>
      <c r="M44" s="449">
        <f>'Transp. Camión con Acoplado'!F_*G44</f>
        <v>0</v>
      </c>
      <c r="N44" s="449">
        <f t="shared" si="2"/>
        <v>0</v>
      </c>
      <c r="O44" s="449">
        <f>+G44*'Transp. Camión con Acoplado'!G</f>
        <v>0</v>
      </c>
      <c r="P44" s="450">
        <f t="shared" si="5"/>
        <v>0</v>
      </c>
      <c r="R44" s="451"/>
    </row>
    <row r="45" spans="1:18" ht="15" customHeight="1" x14ac:dyDescent="0.2">
      <c r="A45" s="443">
        <v>150</v>
      </c>
      <c r="B45" s="452"/>
      <c r="C45" s="445">
        <f t="shared" si="3"/>
        <v>0</v>
      </c>
      <c r="D45" s="445"/>
      <c r="E45" s="445">
        <f t="shared" si="0"/>
        <v>0</v>
      </c>
      <c r="F45" s="453">
        <f t="shared" si="4"/>
        <v>0</v>
      </c>
      <c r="G45" s="448">
        <f t="shared" si="1"/>
        <v>300</v>
      </c>
      <c r="H45" s="449">
        <f>'Transp. Camión con Acoplado'!A*(E45/60)</f>
        <v>0</v>
      </c>
      <c r="I45" s="449">
        <f>'Transp. Camión con Acoplado'!B*(E45/60)</f>
        <v>0</v>
      </c>
      <c r="J45" s="449">
        <f>'Transp. Camión con Acoplado'!C_*(C45/60)</f>
        <v>0</v>
      </c>
      <c r="K45" s="449">
        <f>'Transp. Camión con Acoplado'!D*(E45/60)</f>
        <v>0</v>
      </c>
      <c r="L45" s="449">
        <f>'Transp. Camión con Acoplado'!E*(E45/60)</f>
        <v>0</v>
      </c>
      <c r="M45" s="449">
        <f>'Transp. Camión con Acoplado'!F_*G45</f>
        <v>0</v>
      </c>
      <c r="N45" s="449">
        <f t="shared" si="2"/>
        <v>0</v>
      </c>
      <c r="O45" s="449">
        <f>+G45*'Transp. Camión con Acoplado'!G</f>
        <v>0</v>
      </c>
      <c r="P45" s="450">
        <f t="shared" si="5"/>
        <v>0</v>
      </c>
      <c r="R45" s="451"/>
    </row>
    <row r="46" spans="1:18" ht="15" customHeight="1" x14ac:dyDescent="0.2">
      <c r="A46" s="443">
        <v>160</v>
      </c>
      <c r="B46" s="452"/>
      <c r="C46" s="445">
        <f t="shared" si="3"/>
        <v>0</v>
      </c>
      <c r="D46" s="445"/>
      <c r="E46" s="445">
        <f t="shared" si="0"/>
        <v>0</v>
      </c>
      <c r="F46" s="453">
        <f t="shared" si="4"/>
        <v>0</v>
      </c>
      <c r="G46" s="448">
        <f t="shared" si="1"/>
        <v>320</v>
      </c>
      <c r="H46" s="449">
        <f>'Transp. Camión con Acoplado'!A*(E46/60)</f>
        <v>0</v>
      </c>
      <c r="I46" s="449">
        <f>'Transp. Camión con Acoplado'!B*(E46/60)</f>
        <v>0</v>
      </c>
      <c r="J46" s="449">
        <f>'Transp. Camión con Acoplado'!C_*(C46/60)</f>
        <v>0</v>
      </c>
      <c r="K46" s="449">
        <f>'Transp. Camión con Acoplado'!D*(E46/60)</f>
        <v>0</v>
      </c>
      <c r="L46" s="449">
        <f>'Transp. Camión con Acoplado'!E*(E46/60)</f>
        <v>0</v>
      </c>
      <c r="M46" s="449">
        <f>'Transp. Camión con Acoplado'!F_*G46</f>
        <v>0</v>
      </c>
      <c r="N46" s="449">
        <f t="shared" si="2"/>
        <v>0</v>
      </c>
      <c r="O46" s="449">
        <f>+G46*'Transp. Camión con Acoplado'!G</f>
        <v>0</v>
      </c>
      <c r="P46" s="450">
        <f t="shared" si="5"/>
        <v>0</v>
      </c>
      <c r="R46" s="451"/>
    </row>
    <row r="47" spans="1:18" ht="15" customHeight="1" x14ac:dyDescent="0.2">
      <c r="A47" s="443">
        <v>170</v>
      </c>
      <c r="B47" s="452"/>
      <c r="C47" s="445">
        <f t="shared" si="3"/>
        <v>0</v>
      </c>
      <c r="D47" s="445"/>
      <c r="E47" s="445">
        <f t="shared" si="0"/>
        <v>0</v>
      </c>
      <c r="F47" s="453">
        <f t="shared" si="4"/>
        <v>0</v>
      </c>
      <c r="G47" s="448">
        <f t="shared" si="1"/>
        <v>340</v>
      </c>
      <c r="H47" s="449">
        <f>'Transp. Camión con Acoplado'!A*(E47/60)</f>
        <v>0</v>
      </c>
      <c r="I47" s="449">
        <f>'Transp. Camión con Acoplado'!B*(E47/60)</f>
        <v>0</v>
      </c>
      <c r="J47" s="449">
        <f>'Transp. Camión con Acoplado'!C_*(C47/60)</f>
        <v>0</v>
      </c>
      <c r="K47" s="449">
        <f>'Transp. Camión con Acoplado'!D*(E47/60)</f>
        <v>0</v>
      </c>
      <c r="L47" s="449">
        <f>'Transp. Camión con Acoplado'!E*(E47/60)</f>
        <v>0</v>
      </c>
      <c r="M47" s="449">
        <f>'Transp. Camión con Acoplado'!F_*G47</f>
        <v>0</v>
      </c>
      <c r="N47" s="449">
        <f t="shared" si="2"/>
        <v>0</v>
      </c>
      <c r="O47" s="449">
        <f>+G47*'Transp. Camión con Acoplado'!G</f>
        <v>0</v>
      </c>
      <c r="P47" s="450">
        <f t="shared" si="5"/>
        <v>0</v>
      </c>
      <c r="R47" s="451"/>
    </row>
    <row r="48" spans="1:18" ht="15" customHeight="1" x14ac:dyDescent="0.2">
      <c r="A48" s="443">
        <v>180</v>
      </c>
      <c r="B48" s="452"/>
      <c r="C48" s="445">
        <f t="shared" si="3"/>
        <v>0</v>
      </c>
      <c r="D48" s="445"/>
      <c r="E48" s="445">
        <f t="shared" si="0"/>
        <v>0</v>
      </c>
      <c r="F48" s="453">
        <f t="shared" si="4"/>
        <v>0</v>
      </c>
      <c r="G48" s="448">
        <f t="shared" si="1"/>
        <v>360</v>
      </c>
      <c r="H48" s="449">
        <f>'Transp. Camión con Acoplado'!A*(E48/60)</f>
        <v>0</v>
      </c>
      <c r="I48" s="449">
        <f>'Transp. Camión con Acoplado'!B*(E48/60)</f>
        <v>0</v>
      </c>
      <c r="J48" s="449">
        <f>'Transp. Camión con Acoplado'!C_*(C48/60)</f>
        <v>0</v>
      </c>
      <c r="K48" s="449">
        <f>'Transp. Camión con Acoplado'!D*(E48/60)</f>
        <v>0</v>
      </c>
      <c r="L48" s="449">
        <f>'Transp. Camión con Acoplado'!E*(E48/60)</f>
        <v>0</v>
      </c>
      <c r="M48" s="449">
        <f>'Transp. Camión con Acoplado'!F_*G48</f>
        <v>0</v>
      </c>
      <c r="N48" s="449">
        <f t="shared" si="2"/>
        <v>0</v>
      </c>
      <c r="O48" s="449">
        <f>+G48*'Transp. Camión con Acoplado'!G</f>
        <v>0</v>
      </c>
      <c r="P48" s="450">
        <f t="shared" si="5"/>
        <v>0</v>
      </c>
      <c r="R48" s="451"/>
    </row>
    <row r="49" spans="1:18" ht="15" customHeight="1" x14ac:dyDescent="0.2">
      <c r="A49" s="443">
        <v>200</v>
      </c>
      <c r="B49" s="452"/>
      <c r="C49" s="445">
        <f t="shared" si="3"/>
        <v>0</v>
      </c>
      <c r="D49" s="445"/>
      <c r="E49" s="445">
        <f t="shared" si="0"/>
        <v>0</v>
      </c>
      <c r="F49" s="453">
        <f t="shared" si="4"/>
        <v>0</v>
      </c>
      <c r="G49" s="448">
        <f t="shared" si="1"/>
        <v>400</v>
      </c>
      <c r="H49" s="449">
        <f>'Transp. Camión con Acoplado'!A*(E49/60)</f>
        <v>0</v>
      </c>
      <c r="I49" s="449">
        <f>'Transp. Camión con Acoplado'!B*(E49/60)</f>
        <v>0</v>
      </c>
      <c r="J49" s="449">
        <f>'Transp. Camión con Acoplado'!C_*(C49/60)</f>
        <v>0</v>
      </c>
      <c r="K49" s="449">
        <f>'Transp. Camión con Acoplado'!D*(E49/60)</f>
        <v>0</v>
      </c>
      <c r="L49" s="449">
        <f>'Transp. Camión con Acoplado'!E*(E49/60)</f>
        <v>0</v>
      </c>
      <c r="M49" s="449">
        <f>'Transp. Camión con Acoplado'!F_*G49</f>
        <v>0</v>
      </c>
      <c r="N49" s="449">
        <f t="shared" si="2"/>
        <v>0</v>
      </c>
      <c r="O49" s="449">
        <f>+G49*'Transp. Camión con Acoplado'!G</f>
        <v>0</v>
      </c>
      <c r="P49" s="450">
        <f t="shared" si="5"/>
        <v>0</v>
      </c>
      <c r="R49" s="451"/>
    </row>
    <row r="50" spans="1:18" ht="15" customHeight="1" x14ac:dyDescent="0.2">
      <c r="A50" s="443">
        <v>225</v>
      </c>
      <c r="B50" s="452"/>
      <c r="C50" s="445">
        <f t="shared" si="3"/>
        <v>0</v>
      </c>
      <c r="D50" s="445"/>
      <c r="E50" s="445">
        <f t="shared" si="0"/>
        <v>0</v>
      </c>
      <c r="F50" s="453">
        <f t="shared" si="4"/>
        <v>0</v>
      </c>
      <c r="G50" s="448">
        <f t="shared" si="1"/>
        <v>450</v>
      </c>
      <c r="H50" s="449">
        <f>'Transp. Camión con Acoplado'!A*(E50/60)</f>
        <v>0</v>
      </c>
      <c r="I50" s="449">
        <f>'Transp. Camión con Acoplado'!B*(E50/60)</f>
        <v>0</v>
      </c>
      <c r="J50" s="449">
        <f>'Transp. Camión con Acoplado'!C_*(C50/60)</f>
        <v>0</v>
      </c>
      <c r="K50" s="449">
        <f>'Transp. Camión con Acoplado'!D*(E50/60)</f>
        <v>0</v>
      </c>
      <c r="L50" s="449">
        <f>'Transp. Camión con Acoplado'!E*(E50/60)</f>
        <v>0</v>
      </c>
      <c r="M50" s="449">
        <f>'Transp. Camión con Acoplado'!F_*G50</f>
        <v>0</v>
      </c>
      <c r="N50" s="449">
        <f t="shared" si="2"/>
        <v>0</v>
      </c>
      <c r="O50" s="449">
        <f>+G50*'Transp. Camión con Acoplado'!G</f>
        <v>0</v>
      </c>
      <c r="P50" s="450">
        <f t="shared" si="5"/>
        <v>0</v>
      </c>
      <c r="R50" s="451"/>
    </row>
    <row r="51" spans="1:18" ht="15" customHeight="1" x14ac:dyDescent="0.2">
      <c r="A51" s="443">
        <v>250</v>
      </c>
      <c r="B51" s="452"/>
      <c r="C51" s="445">
        <f t="shared" si="3"/>
        <v>0</v>
      </c>
      <c r="D51" s="445"/>
      <c r="E51" s="445">
        <f t="shared" si="0"/>
        <v>0</v>
      </c>
      <c r="F51" s="453">
        <f t="shared" si="4"/>
        <v>0</v>
      </c>
      <c r="G51" s="448">
        <f t="shared" si="1"/>
        <v>500</v>
      </c>
      <c r="H51" s="449">
        <f>'Transp. Camión con Acoplado'!A*(E51/60)</f>
        <v>0</v>
      </c>
      <c r="I51" s="449">
        <f>'Transp. Camión con Acoplado'!B*(E51/60)</f>
        <v>0</v>
      </c>
      <c r="J51" s="449">
        <f>'Transp. Camión con Acoplado'!C_*(C51/60)</f>
        <v>0</v>
      </c>
      <c r="K51" s="449">
        <f>'Transp. Camión con Acoplado'!D*(E51/60)</f>
        <v>0</v>
      </c>
      <c r="L51" s="449">
        <f>'Transp. Camión con Acoplado'!E*(E51/60)</f>
        <v>0</v>
      </c>
      <c r="M51" s="449">
        <f>'Transp. Camión con Acoplado'!F_*G51</f>
        <v>0</v>
      </c>
      <c r="N51" s="449">
        <f t="shared" si="2"/>
        <v>0</v>
      </c>
      <c r="O51" s="449">
        <f>+G51*'Transp. Camión con Acoplado'!G</f>
        <v>0</v>
      </c>
      <c r="P51" s="450">
        <f t="shared" si="5"/>
        <v>0</v>
      </c>
      <c r="R51" s="451"/>
    </row>
    <row r="52" spans="1:18" ht="15" customHeight="1" x14ac:dyDescent="0.2">
      <c r="A52" s="443">
        <v>275</v>
      </c>
      <c r="B52" s="452"/>
      <c r="C52" s="445">
        <f t="shared" si="3"/>
        <v>0</v>
      </c>
      <c r="D52" s="445"/>
      <c r="E52" s="445">
        <f t="shared" si="0"/>
        <v>0</v>
      </c>
      <c r="F52" s="453">
        <f t="shared" si="4"/>
        <v>0</v>
      </c>
      <c r="G52" s="448">
        <f t="shared" si="1"/>
        <v>550</v>
      </c>
      <c r="H52" s="449">
        <f>'Transp. Camión con Acoplado'!A*(E52/60)</f>
        <v>0</v>
      </c>
      <c r="I52" s="449">
        <f>'Transp. Camión con Acoplado'!B*(E52/60)</f>
        <v>0</v>
      </c>
      <c r="J52" s="449">
        <f>'Transp. Camión con Acoplado'!C_*(C52/60)</f>
        <v>0</v>
      </c>
      <c r="K52" s="449">
        <f>'Transp. Camión con Acoplado'!D*(E52/60)</f>
        <v>0</v>
      </c>
      <c r="L52" s="449">
        <f>'Transp. Camión con Acoplado'!E*(E52/60)</f>
        <v>0</v>
      </c>
      <c r="M52" s="449">
        <f>'Transp. Camión con Acoplado'!F_*G52</f>
        <v>0</v>
      </c>
      <c r="N52" s="449">
        <f t="shared" si="2"/>
        <v>0</v>
      </c>
      <c r="O52" s="449">
        <f>+G52*'Transp. Camión con Acoplado'!G</f>
        <v>0</v>
      </c>
      <c r="P52" s="450">
        <f t="shared" si="5"/>
        <v>0</v>
      </c>
      <c r="R52" s="451"/>
    </row>
    <row r="53" spans="1:18" ht="15" customHeight="1" x14ac:dyDescent="0.2">
      <c r="A53" s="443">
        <v>300</v>
      </c>
      <c r="B53" s="452"/>
      <c r="C53" s="445">
        <f t="shared" si="3"/>
        <v>0</v>
      </c>
      <c r="D53" s="445"/>
      <c r="E53" s="445">
        <f t="shared" si="0"/>
        <v>0</v>
      </c>
      <c r="F53" s="453">
        <f t="shared" si="4"/>
        <v>0</v>
      </c>
      <c r="G53" s="448">
        <f t="shared" si="1"/>
        <v>600</v>
      </c>
      <c r="H53" s="449">
        <f>'Transp. Camión con Acoplado'!A*(E53/60)</f>
        <v>0</v>
      </c>
      <c r="I53" s="449">
        <f>'Transp. Camión con Acoplado'!B*(E53/60)</f>
        <v>0</v>
      </c>
      <c r="J53" s="449">
        <f>'Transp. Camión con Acoplado'!C_*(C53/60)</f>
        <v>0</v>
      </c>
      <c r="K53" s="449">
        <f>'Transp. Camión con Acoplado'!D*(E53/60)</f>
        <v>0</v>
      </c>
      <c r="L53" s="449">
        <f>'Transp. Camión con Acoplado'!E*(E53/60)</f>
        <v>0</v>
      </c>
      <c r="M53" s="449">
        <f>'Transp. Camión con Acoplado'!F_*G53</f>
        <v>0</v>
      </c>
      <c r="N53" s="449">
        <f t="shared" si="2"/>
        <v>0</v>
      </c>
      <c r="O53" s="449">
        <f>+G53*'Transp. Camión con Acoplado'!G</f>
        <v>0</v>
      </c>
      <c r="P53" s="450">
        <f t="shared" si="5"/>
        <v>0</v>
      </c>
      <c r="R53" s="451"/>
    </row>
    <row r="54" spans="1:18" ht="15" customHeight="1" x14ac:dyDescent="0.2">
      <c r="A54" s="443">
        <v>325</v>
      </c>
      <c r="B54" s="452"/>
      <c r="C54" s="445">
        <f t="shared" si="3"/>
        <v>0</v>
      </c>
      <c r="D54" s="445"/>
      <c r="E54" s="445">
        <f t="shared" si="0"/>
        <v>0</v>
      </c>
      <c r="F54" s="453">
        <f t="shared" si="4"/>
        <v>0</v>
      </c>
      <c r="G54" s="448">
        <f t="shared" si="1"/>
        <v>650</v>
      </c>
      <c r="H54" s="449">
        <f>'Transp. Camión con Acoplado'!A*(E54/60)</f>
        <v>0</v>
      </c>
      <c r="I54" s="449">
        <f>'Transp. Camión con Acoplado'!B*(E54/60)</f>
        <v>0</v>
      </c>
      <c r="J54" s="449">
        <f>'Transp. Camión con Acoplado'!C_*(C54/60)</f>
        <v>0</v>
      </c>
      <c r="K54" s="449">
        <f>'Transp. Camión con Acoplado'!D*(E54/60)</f>
        <v>0</v>
      </c>
      <c r="L54" s="449">
        <f>'Transp. Camión con Acoplado'!E*(E54/60)</f>
        <v>0</v>
      </c>
      <c r="M54" s="449">
        <f>'Transp. Camión con Acoplado'!F_*G54</f>
        <v>0</v>
      </c>
      <c r="N54" s="449">
        <f t="shared" si="2"/>
        <v>0</v>
      </c>
      <c r="O54" s="449">
        <f>+G54*'Transp. Camión con Acoplado'!G</f>
        <v>0</v>
      </c>
      <c r="P54" s="450">
        <f t="shared" si="5"/>
        <v>0</v>
      </c>
      <c r="R54" s="451"/>
    </row>
    <row r="55" spans="1:18" ht="15" customHeight="1" x14ac:dyDescent="0.2">
      <c r="A55" s="443">
        <v>350</v>
      </c>
      <c r="B55" s="452"/>
      <c r="C55" s="445">
        <f t="shared" si="3"/>
        <v>0</v>
      </c>
      <c r="D55" s="445"/>
      <c r="E55" s="445">
        <f t="shared" si="0"/>
        <v>0</v>
      </c>
      <c r="F55" s="453">
        <f t="shared" si="4"/>
        <v>0</v>
      </c>
      <c r="G55" s="448">
        <f t="shared" si="1"/>
        <v>700</v>
      </c>
      <c r="H55" s="449">
        <f>'Transp. Camión con Acoplado'!A*(E55/60)</f>
        <v>0</v>
      </c>
      <c r="I55" s="449">
        <f>'Transp. Camión con Acoplado'!B*(E55/60)</f>
        <v>0</v>
      </c>
      <c r="J55" s="449">
        <f>'Transp. Camión con Acoplado'!C_*(C55/60)</f>
        <v>0</v>
      </c>
      <c r="K55" s="449">
        <f>'Transp. Camión con Acoplado'!D*(E55/60)</f>
        <v>0</v>
      </c>
      <c r="L55" s="449">
        <f>'Transp. Camión con Acoplado'!E*(E55/60)</f>
        <v>0</v>
      </c>
      <c r="M55" s="449">
        <f>'Transp. Camión con Acoplado'!F_*G55</f>
        <v>0</v>
      </c>
      <c r="N55" s="449">
        <f t="shared" si="2"/>
        <v>0</v>
      </c>
      <c r="O55" s="449">
        <f>+G55*'Transp. Camión con Acoplado'!G</f>
        <v>0</v>
      </c>
      <c r="P55" s="450">
        <f t="shared" si="5"/>
        <v>0</v>
      </c>
      <c r="R55" s="451"/>
    </row>
    <row r="56" spans="1:18" ht="15" customHeight="1" x14ac:dyDescent="0.2">
      <c r="A56" s="443">
        <v>375</v>
      </c>
      <c r="B56" s="452"/>
      <c r="C56" s="445">
        <f t="shared" si="3"/>
        <v>0</v>
      </c>
      <c r="D56" s="445"/>
      <c r="E56" s="445">
        <f t="shared" si="0"/>
        <v>0</v>
      </c>
      <c r="F56" s="453">
        <f t="shared" si="4"/>
        <v>0</v>
      </c>
      <c r="G56" s="448">
        <f t="shared" si="1"/>
        <v>750</v>
      </c>
      <c r="H56" s="449">
        <f>'Transp. Camión con Acoplado'!A*(E56/60)</f>
        <v>0</v>
      </c>
      <c r="I56" s="449">
        <f>'Transp. Camión con Acoplado'!B*(E56/60)</f>
        <v>0</v>
      </c>
      <c r="J56" s="449">
        <f>'Transp. Camión con Acoplado'!C_*(C56/60)</f>
        <v>0</v>
      </c>
      <c r="K56" s="449">
        <f>'Transp. Camión con Acoplado'!D*(E56/60)</f>
        <v>0</v>
      </c>
      <c r="L56" s="449">
        <f>'Transp. Camión con Acoplado'!E*(E56/60)</f>
        <v>0</v>
      </c>
      <c r="M56" s="449">
        <f>'Transp. Camión con Acoplado'!F_*G56</f>
        <v>0</v>
      </c>
      <c r="N56" s="449">
        <f t="shared" si="2"/>
        <v>0</v>
      </c>
      <c r="O56" s="449">
        <f>+G56*'Transp. Camión con Acoplado'!G</f>
        <v>0</v>
      </c>
      <c r="P56" s="450">
        <f t="shared" si="5"/>
        <v>0</v>
      </c>
      <c r="R56" s="451"/>
    </row>
    <row r="57" spans="1:18" ht="15" customHeight="1" x14ac:dyDescent="0.2">
      <c r="A57" s="443">
        <v>400</v>
      </c>
      <c r="B57" s="452"/>
      <c r="C57" s="445">
        <f t="shared" si="3"/>
        <v>0</v>
      </c>
      <c r="D57" s="445"/>
      <c r="E57" s="445">
        <f t="shared" si="0"/>
        <v>0</v>
      </c>
      <c r="F57" s="453">
        <f t="shared" si="4"/>
        <v>0</v>
      </c>
      <c r="G57" s="448">
        <f t="shared" si="1"/>
        <v>800</v>
      </c>
      <c r="H57" s="449">
        <f>'Transp. Camión con Acoplado'!A*(E57/60)</f>
        <v>0</v>
      </c>
      <c r="I57" s="449">
        <f>'Transp. Camión con Acoplado'!B*(E57/60)</f>
        <v>0</v>
      </c>
      <c r="J57" s="449">
        <f>'Transp. Camión con Acoplado'!C_*(C57/60)</f>
        <v>0</v>
      </c>
      <c r="K57" s="449">
        <f>'Transp. Camión con Acoplado'!D*(E57/60)</f>
        <v>0</v>
      </c>
      <c r="L57" s="449">
        <f>'Transp. Camión con Acoplado'!E*(E57/60)</f>
        <v>0</v>
      </c>
      <c r="M57" s="449">
        <f>'Transp. Camión con Acoplado'!F_*G57</f>
        <v>0</v>
      </c>
      <c r="N57" s="449">
        <f t="shared" si="2"/>
        <v>0</v>
      </c>
      <c r="O57" s="449">
        <f>+G57*'Transp. Camión con Acoplado'!G</f>
        <v>0</v>
      </c>
      <c r="P57" s="450">
        <f t="shared" si="5"/>
        <v>0</v>
      </c>
      <c r="R57" s="451"/>
    </row>
    <row r="58" spans="1:18" ht="15" customHeight="1" x14ac:dyDescent="0.2">
      <c r="A58" s="443">
        <v>425</v>
      </c>
      <c r="B58" s="452"/>
      <c r="C58" s="445">
        <f t="shared" si="3"/>
        <v>0</v>
      </c>
      <c r="D58" s="445"/>
      <c r="E58" s="445">
        <f t="shared" si="0"/>
        <v>0</v>
      </c>
      <c r="F58" s="453">
        <f t="shared" si="4"/>
        <v>0</v>
      </c>
      <c r="G58" s="448">
        <f t="shared" si="1"/>
        <v>850</v>
      </c>
      <c r="H58" s="449">
        <f>'Transp. Camión con Acoplado'!A*(E58/60)</f>
        <v>0</v>
      </c>
      <c r="I58" s="449">
        <f>'Transp. Camión con Acoplado'!B*(E58/60)</f>
        <v>0</v>
      </c>
      <c r="J58" s="449">
        <f>'Transp. Camión con Acoplado'!C_*(C58/60)</f>
        <v>0</v>
      </c>
      <c r="K58" s="449">
        <f>'Transp. Camión con Acoplado'!D*(E58/60)</f>
        <v>0</v>
      </c>
      <c r="L58" s="449">
        <f>'Transp. Camión con Acoplado'!E*(E58/60)</f>
        <v>0</v>
      </c>
      <c r="M58" s="449">
        <f>'Transp. Camión con Acoplado'!F_*G58</f>
        <v>0</v>
      </c>
      <c r="N58" s="449">
        <f t="shared" si="2"/>
        <v>0</v>
      </c>
      <c r="O58" s="449">
        <f>+G58*'Transp. Camión con Acoplado'!G</f>
        <v>0</v>
      </c>
      <c r="P58" s="450">
        <f t="shared" si="5"/>
        <v>0</v>
      </c>
      <c r="R58" s="451"/>
    </row>
    <row r="59" spans="1:18" ht="15" customHeight="1" x14ac:dyDescent="0.2">
      <c r="A59" s="443">
        <v>450</v>
      </c>
      <c r="B59" s="452"/>
      <c r="C59" s="445">
        <f t="shared" si="3"/>
        <v>0</v>
      </c>
      <c r="D59" s="445"/>
      <c r="E59" s="445">
        <f t="shared" si="0"/>
        <v>0</v>
      </c>
      <c r="F59" s="453">
        <f t="shared" si="4"/>
        <v>0</v>
      </c>
      <c r="G59" s="448">
        <f t="shared" si="1"/>
        <v>900</v>
      </c>
      <c r="H59" s="449">
        <f>'Transp. Camión con Acoplado'!A*(E59/60)</f>
        <v>0</v>
      </c>
      <c r="I59" s="449">
        <f>'Transp. Camión con Acoplado'!B*(E59/60)</f>
        <v>0</v>
      </c>
      <c r="J59" s="449">
        <f>'Transp. Camión con Acoplado'!C_*(C59/60)</f>
        <v>0</v>
      </c>
      <c r="K59" s="449">
        <f>'Transp. Camión con Acoplado'!D*(E59/60)</f>
        <v>0</v>
      </c>
      <c r="L59" s="449">
        <f>'Transp. Camión con Acoplado'!E*(E59/60)</f>
        <v>0</v>
      </c>
      <c r="M59" s="449">
        <f>'Transp. Camión con Acoplado'!F_*G59</f>
        <v>0</v>
      </c>
      <c r="N59" s="449">
        <f t="shared" si="2"/>
        <v>0</v>
      </c>
      <c r="O59" s="449">
        <f>+G59*'Transp. Camión con Acoplado'!G</f>
        <v>0</v>
      </c>
      <c r="P59" s="450">
        <f t="shared" si="5"/>
        <v>0</v>
      </c>
      <c r="R59" s="451"/>
    </row>
    <row r="60" spans="1:18" ht="15" customHeight="1" x14ac:dyDescent="0.2">
      <c r="A60" s="443">
        <v>475</v>
      </c>
      <c r="B60" s="452"/>
      <c r="C60" s="445">
        <f t="shared" si="3"/>
        <v>0</v>
      </c>
      <c r="D60" s="445"/>
      <c r="E60" s="445">
        <f t="shared" si="0"/>
        <v>0</v>
      </c>
      <c r="F60" s="453">
        <f t="shared" si="4"/>
        <v>0</v>
      </c>
      <c r="G60" s="448">
        <f t="shared" si="1"/>
        <v>950</v>
      </c>
      <c r="H60" s="449">
        <f>'Transp. Camión con Acoplado'!A*(E60/60)</f>
        <v>0</v>
      </c>
      <c r="I60" s="449">
        <f>'Transp. Camión con Acoplado'!B*(E60/60)</f>
        <v>0</v>
      </c>
      <c r="J60" s="449">
        <f>'Transp. Camión con Acoplado'!C_*(C60/60)</f>
        <v>0</v>
      </c>
      <c r="K60" s="449">
        <f>'Transp. Camión con Acoplado'!D*(E60/60)</f>
        <v>0</v>
      </c>
      <c r="L60" s="449">
        <f>'Transp. Camión con Acoplado'!E*(E60/60)</f>
        <v>0</v>
      </c>
      <c r="M60" s="449">
        <f>'Transp. Camión con Acoplado'!F_*G60</f>
        <v>0</v>
      </c>
      <c r="N60" s="449">
        <f t="shared" si="2"/>
        <v>0</v>
      </c>
      <c r="O60" s="449">
        <f>+G60*'Transp. Camión con Acoplado'!G</f>
        <v>0</v>
      </c>
      <c r="P60" s="450">
        <f t="shared" si="5"/>
        <v>0</v>
      </c>
      <c r="R60" s="451"/>
    </row>
    <row r="61" spans="1:18" ht="15" customHeight="1" x14ac:dyDescent="0.2">
      <c r="A61" s="443">
        <v>500</v>
      </c>
      <c r="B61" s="452"/>
      <c r="C61" s="445">
        <f t="shared" si="3"/>
        <v>0</v>
      </c>
      <c r="D61" s="445"/>
      <c r="E61" s="445">
        <f t="shared" si="0"/>
        <v>0</v>
      </c>
      <c r="F61" s="453">
        <f t="shared" si="4"/>
        <v>0</v>
      </c>
      <c r="G61" s="448">
        <f t="shared" si="1"/>
        <v>1000</v>
      </c>
      <c r="H61" s="449">
        <f>'Transp. Camión con Acoplado'!A*(E61/60)</f>
        <v>0</v>
      </c>
      <c r="I61" s="449">
        <f>'Transp. Camión con Acoplado'!B*(E61/60)</f>
        <v>0</v>
      </c>
      <c r="J61" s="449">
        <f>'Transp. Camión con Acoplado'!C_*(C61/60)</f>
        <v>0</v>
      </c>
      <c r="K61" s="449">
        <f>'Transp. Camión con Acoplado'!D*(E61/60)</f>
        <v>0</v>
      </c>
      <c r="L61" s="449">
        <f>'Transp. Camión con Acoplado'!E*(E61/60)</f>
        <v>0</v>
      </c>
      <c r="M61" s="449">
        <f>'Transp. Camión con Acoplado'!F_*G61</f>
        <v>0</v>
      </c>
      <c r="N61" s="449">
        <f t="shared" si="2"/>
        <v>0</v>
      </c>
      <c r="O61" s="449">
        <f>+G61*'Transp. Camión con Acoplado'!G</f>
        <v>0</v>
      </c>
      <c r="P61" s="450">
        <f t="shared" si="5"/>
        <v>0</v>
      </c>
      <c r="R61" s="451"/>
    </row>
    <row r="62" spans="1:18" ht="15" customHeight="1" x14ac:dyDescent="0.2">
      <c r="A62" s="443">
        <v>600</v>
      </c>
      <c r="B62" s="452"/>
      <c r="C62" s="445">
        <f t="shared" si="3"/>
        <v>0</v>
      </c>
      <c r="D62" s="445"/>
      <c r="E62" s="445">
        <f t="shared" si="0"/>
        <v>0</v>
      </c>
      <c r="F62" s="453">
        <f t="shared" si="4"/>
        <v>0</v>
      </c>
      <c r="G62" s="448">
        <f t="shared" si="1"/>
        <v>1200</v>
      </c>
      <c r="H62" s="449">
        <f>'Transp. Camión con Acoplado'!A*(E62/60)</f>
        <v>0</v>
      </c>
      <c r="I62" s="449">
        <f>'Transp. Camión con Acoplado'!B*(E62/60)</f>
        <v>0</v>
      </c>
      <c r="J62" s="449">
        <f>'Transp. Camión con Acoplado'!C_*(C62/60)</f>
        <v>0</v>
      </c>
      <c r="K62" s="449">
        <f>'Transp. Camión con Acoplado'!D*(E62/60)</f>
        <v>0</v>
      </c>
      <c r="L62" s="449">
        <f>'Transp. Camión con Acoplado'!E*(E62/60)</f>
        <v>0</v>
      </c>
      <c r="M62" s="449">
        <f>'Transp. Camión con Acoplado'!F_*G62</f>
        <v>0</v>
      </c>
      <c r="N62" s="449">
        <f t="shared" si="2"/>
        <v>0</v>
      </c>
      <c r="O62" s="449">
        <f>+G62*'Transp. Camión con Acoplado'!G</f>
        <v>0</v>
      </c>
      <c r="P62" s="450">
        <f t="shared" si="5"/>
        <v>0</v>
      </c>
      <c r="R62" s="451"/>
    </row>
    <row r="63" spans="1:18" ht="15" customHeight="1" x14ac:dyDescent="0.2">
      <c r="A63" s="443">
        <v>800</v>
      </c>
      <c r="B63" s="452"/>
      <c r="C63" s="445">
        <f t="shared" si="3"/>
        <v>0</v>
      </c>
      <c r="D63" s="445"/>
      <c r="E63" s="445">
        <f t="shared" si="0"/>
        <v>0</v>
      </c>
      <c r="F63" s="453">
        <f t="shared" si="4"/>
        <v>0</v>
      </c>
      <c r="G63" s="448">
        <f t="shared" si="1"/>
        <v>1600</v>
      </c>
      <c r="H63" s="449">
        <f>'Transp. Camión con Acoplado'!A*(E63/60)</f>
        <v>0</v>
      </c>
      <c r="I63" s="449">
        <f>'Transp. Camión con Acoplado'!B*(E63/60)</f>
        <v>0</v>
      </c>
      <c r="J63" s="449">
        <f>'Transp. Camión con Acoplado'!C_*(C63/60)</f>
        <v>0</v>
      </c>
      <c r="K63" s="449">
        <f>'Transp. Camión con Acoplado'!D*(E63/60)</f>
        <v>0</v>
      </c>
      <c r="L63" s="449">
        <f>'Transp. Camión con Acoplado'!E*(E63/60)</f>
        <v>0</v>
      </c>
      <c r="M63" s="449">
        <f>'Transp. Camión con Acoplado'!F_*G63</f>
        <v>0</v>
      </c>
      <c r="N63" s="449">
        <f t="shared" si="2"/>
        <v>0</v>
      </c>
      <c r="O63" s="449">
        <f>+G63*'Transp. Camión con Acoplado'!G</f>
        <v>0</v>
      </c>
      <c r="P63" s="450">
        <f t="shared" si="5"/>
        <v>0</v>
      </c>
      <c r="R63" s="451"/>
    </row>
    <row r="64" spans="1:18" ht="15" customHeight="1" x14ac:dyDescent="0.2">
      <c r="A64" s="443">
        <v>1000</v>
      </c>
      <c r="B64" s="452"/>
      <c r="C64" s="445">
        <f t="shared" si="3"/>
        <v>0</v>
      </c>
      <c r="D64" s="445"/>
      <c r="E64" s="445">
        <f t="shared" si="0"/>
        <v>0</v>
      </c>
      <c r="F64" s="453">
        <f t="shared" si="4"/>
        <v>0</v>
      </c>
      <c r="G64" s="448">
        <f t="shared" si="1"/>
        <v>2000</v>
      </c>
      <c r="H64" s="449">
        <f>'Transp. Camión con Acoplado'!A*(E64/60)</f>
        <v>0</v>
      </c>
      <c r="I64" s="449">
        <f>'Transp. Camión con Acoplado'!B*(E64/60)</f>
        <v>0</v>
      </c>
      <c r="J64" s="449">
        <f>'Transp. Camión con Acoplado'!C_*(C64/60)</f>
        <v>0</v>
      </c>
      <c r="K64" s="449">
        <f>'Transp. Camión con Acoplado'!D*(E64/60)</f>
        <v>0</v>
      </c>
      <c r="L64" s="449">
        <f>'Transp. Camión con Acoplado'!E*(E64/60)</f>
        <v>0</v>
      </c>
      <c r="M64" s="449">
        <f>'Transp. Camión con Acoplado'!F_*G64</f>
        <v>0</v>
      </c>
      <c r="N64" s="449">
        <f t="shared" si="2"/>
        <v>0</v>
      </c>
      <c r="O64" s="449">
        <f>+G64*'Transp. Camión con Acoplado'!G</f>
        <v>0</v>
      </c>
      <c r="P64" s="450">
        <f t="shared" si="5"/>
        <v>0</v>
      </c>
      <c r="R64" s="454"/>
    </row>
    <row r="65" spans="13:16" ht="15" customHeight="1" x14ac:dyDescent="0.2">
      <c r="M65" s="869"/>
      <c r="N65" s="869"/>
      <c r="O65" s="869"/>
      <c r="P65" s="869"/>
    </row>
  </sheetData>
  <mergeCells count="51">
    <mergeCell ref="S7:S8"/>
    <mergeCell ref="G8:H8"/>
    <mergeCell ref="Q8:R8"/>
    <mergeCell ref="G21:I21"/>
    <mergeCell ref="A1:P1"/>
    <mergeCell ref="A2:P2"/>
    <mergeCell ref="A4:E4"/>
    <mergeCell ref="I7:I8"/>
    <mergeCell ref="I15:I16"/>
    <mergeCell ref="S15:S16"/>
    <mergeCell ref="G16:H16"/>
    <mergeCell ref="Q16:R16"/>
    <mergeCell ref="G20:H20"/>
    <mergeCell ref="A20:D20"/>
    <mergeCell ref="A21:D21"/>
    <mergeCell ref="A28:A29"/>
    <mergeCell ref="B28:B29"/>
    <mergeCell ref="C28:C29"/>
    <mergeCell ref="D28:D29"/>
    <mergeCell ref="E28:E29"/>
    <mergeCell ref="A25:G25"/>
    <mergeCell ref="H25:O25"/>
    <mergeCell ref="P25:P27"/>
    <mergeCell ref="H26:H27"/>
    <mergeCell ref="I26:I27"/>
    <mergeCell ref="M65:P65"/>
    <mergeCell ref="F28:F29"/>
    <mergeCell ref="G28:G29"/>
    <mergeCell ref="H28:H29"/>
    <mergeCell ref="I28:I29"/>
    <mergeCell ref="J28:J29"/>
    <mergeCell ref="K28:K29"/>
    <mergeCell ref="L28:L29"/>
    <mergeCell ref="M28:M29"/>
    <mergeCell ref="N28:N29"/>
    <mergeCell ref="O28:O29"/>
    <mergeCell ref="P28:P29"/>
    <mergeCell ref="A22:D22"/>
    <mergeCell ref="A7:D7"/>
    <mergeCell ref="A8:D8"/>
    <mergeCell ref="A9:D9"/>
    <mergeCell ref="A10:D10"/>
    <mergeCell ref="A11:D11"/>
    <mergeCell ref="A12:D12"/>
    <mergeCell ref="A13:D13"/>
    <mergeCell ref="A14:D14"/>
    <mergeCell ref="A15:D15"/>
    <mergeCell ref="A16:D16"/>
    <mergeCell ref="A17:D17"/>
    <mergeCell ref="A18:D18"/>
    <mergeCell ref="A19:D19"/>
  </mergeCells>
  <printOptions horizontalCentered="1" verticalCentered="1"/>
  <pageMargins left="0.59055118110236227" right="0.78740157480314965" top="0.59055118110236227" bottom="0.98425196850393704" header="0" footer="0"/>
  <pageSetup paperSize="9" scale="50" orientation="landscape" horizontalDpi="300" verticalDpi="300" r:id="rId1"/>
  <headerFooter alignWithMargins="0">
    <oddHeader>&amp;L&amp;G</oddHeader>
  </headerFooter>
  <drawing r:id="rId2"/>
  <legacyDrawingHF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K1863"/>
  <sheetViews>
    <sheetView showGridLines="0" showZeros="0" tabSelected="1" topLeftCell="A13" zoomScale="90" zoomScaleNormal="90" zoomScaleSheetLayoutView="90" workbookViewId="0">
      <selection activeCell="E36" sqref="E36"/>
    </sheetView>
  </sheetViews>
  <sheetFormatPr baseColWidth="10" defaultColWidth="11.42578125" defaultRowHeight="20.100000000000001" customHeight="1" x14ac:dyDescent="0.2"/>
  <cols>
    <col min="1" max="1" width="11.140625" style="656" customWidth="1"/>
    <col min="2" max="2" width="19" style="79" customWidth="1"/>
    <col min="3" max="3" width="78.28515625" style="79" customWidth="1"/>
    <col min="4" max="4" width="9.140625" style="107" customWidth="1"/>
    <col min="5" max="5" width="10" style="79" customWidth="1"/>
    <col min="6" max="6" width="15.7109375" style="79" customWidth="1"/>
    <col min="7" max="7" width="55.140625" style="79" customWidth="1"/>
    <col min="8" max="8" width="9.42578125" style="79" customWidth="1"/>
    <col min="9" max="9" width="13.42578125" style="79" customWidth="1"/>
    <col min="10" max="10" width="41" style="494" customWidth="1"/>
    <col min="11" max="11" width="24.85546875" style="79" customWidth="1"/>
    <col min="12" max="16384" width="11.42578125" style="79"/>
  </cols>
  <sheetData>
    <row r="1" spans="1:10" ht="20.100000000000001" customHeight="1" x14ac:dyDescent="0.2">
      <c r="A1" s="765" t="s">
        <v>942</v>
      </c>
      <c r="B1" s="766"/>
      <c r="C1" s="766"/>
      <c r="D1" s="767"/>
      <c r="E1" s="84"/>
      <c r="F1" s="84"/>
      <c r="I1" s="494"/>
      <c r="J1" s="79"/>
    </row>
    <row r="2" spans="1:10" s="90" customFormat="1" ht="20.100000000000001" customHeight="1" x14ac:dyDescent="0.2">
      <c r="A2" s="78" t="s">
        <v>8</v>
      </c>
      <c r="C2" s="752" t="s">
        <v>2112</v>
      </c>
      <c r="D2" s="78"/>
      <c r="E2" s="78"/>
      <c r="F2" s="78"/>
      <c r="I2" s="494"/>
    </row>
    <row r="3" spans="1:10" s="92" customFormat="1" ht="63.75" x14ac:dyDescent="0.2">
      <c r="A3" s="91" t="s">
        <v>9</v>
      </c>
      <c r="C3" s="753" t="s">
        <v>2116</v>
      </c>
      <c r="D3" s="94"/>
      <c r="E3" s="91" t="s">
        <v>2062</v>
      </c>
      <c r="F3" s="94"/>
      <c r="I3" s="495"/>
    </row>
    <row r="4" spans="1:10" s="157" customFormat="1" ht="19.5" customHeight="1" x14ac:dyDescent="0.2">
      <c r="A4" s="155" t="s">
        <v>982</v>
      </c>
      <c r="C4" s="156"/>
      <c r="D4" s="37"/>
      <c r="E4" s="93"/>
      <c r="F4" s="157" t="s">
        <v>2063</v>
      </c>
      <c r="I4" s="496"/>
    </row>
    <row r="5" spans="1:10" s="157" customFormat="1" ht="19.5" customHeight="1" x14ac:dyDescent="0.2">
      <c r="A5" s="155" t="s">
        <v>983</v>
      </c>
      <c r="C5" s="156"/>
      <c r="D5" s="37"/>
      <c r="E5" s="37"/>
      <c r="I5" s="496"/>
    </row>
    <row r="6" spans="1:10" s="157" customFormat="1" ht="19.5" customHeight="1" x14ac:dyDescent="0.2">
      <c r="A6" s="155" t="s">
        <v>984</v>
      </c>
      <c r="C6" s="156"/>
      <c r="D6" s="37"/>
      <c r="E6" s="508"/>
      <c r="F6" s="157" t="s">
        <v>2064</v>
      </c>
      <c r="I6" s="496"/>
    </row>
    <row r="7" spans="1:10" s="157" customFormat="1" ht="19.5" customHeight="1" x14ac:dyDescent="0.2">
      <c r="A7" s="155" t="s">
        <v>985</v>
      </c>
      <c r="C7" s="156"/>
      <c r="D7" s="37"/>
      <c r="E7" s="37"/>
      <c r="I7" s="496"/>
    </row>
    <row r="8" spans="1:10" s="92" customFormat="1" ht="20.100000000000001" customHeight="1" x14ac:dyDescent="0.2">
      <c r="A8" s="91" t="s">
        <v>13</v>
      </c>
      <c r="C8" s="754" t="s">
        <v>2117</v>
      </c>
      <c r="D8" s="94"/>
      <c r="E8" s="661"/>
      <c r="F8" s="157" t="s">
        <v>2065</v>
      </c>
      <c r="I8" s="495"/>
    </row>
    <row r="9" spans="1:10" s="92" customFormat="1" ht="20.100000000000001" customHeight="1" x14ac:dyDescent="0.2">
      <c r="A9" s="91" t="s">
        <v>2120</v>
      </c>
      <c r="C9" s="762" t="s">
        <v>2118</v>
      </c>
      <c r="I9" s="495"/>
    </row>
    <row r="10" spans="1:10" s="92" customFormat="1" ht="20.100000000000001" customHeight="1" x14ac:dyDescent="0.2">
      <c r="A10" s="91" t="s">
        <v>30</v>
      </c>
      <c r="C10" s="755" t="s">
        <v>2119</v>
      </c>
      <c r="I10" s="495"/>
    </row>
    <row r="11" spans="1:10" s="92" customFormat="1" ht="20.100000000000001" customHeight="1" x14ac:dyDescent="0.2">
      <c r="A11" s="91" t="s">
        <v>15</v>
      </c>
      <c r="C11" s="756">
        <v>13665000</v>
      </c>
      <c r="I11" s="495"/>
    </row>
    <row r="12" spans="1:10" s="92" customFormat="1" ht="20.100000000000001" customHeight="1" x14ac:dyDescent="0.2">
      <c r="A12" s="91" t="s">
        <v>893</v>
      </c>
      <c r="C12" s="95"/>
      <c r="I12" s="495"/>
    </row>
    <row r="13" spans="1:10" s="92" customFormat="1" ht="20.100000000000001" customHeight="1" x14ac:dyDescent="0.2">
      <c r="A13" s="91" t="s">
        <v>892</v>
      </c>
      <c r="C13" s="763">
        <v>44503</v>
      </c>
      <c r="I13" s="495"/>
    </row>
    <row r="14" spans="1:10" s="92" customFormat="1" ht="20.100000000000001" customHeight="1" x14ac:dyDescent="0.2">
      <c r="A14" s="91" t="s">
        <v>14</v>
      </c>
      <c r="C14" s="757">
        <v>100</v>
      </c>
      <c r="I14" s="495"/>
    </row>
    <row r="15" spans="1:10" s="92" customFormat="1" ht="20.100000000000001" customHeight="1" x14ac:dyDescent="0.2">
      <c r="A15" s="91"/>
      <c r="B15" s="96"/>
      <c r="I15" s="495"/>
    </row>
    <row r="16" spans="1:10" ht="20.100000000000001" customHeight="1" x14ac:dyDescent="0.2">
      <c r="A16" s="768" t="s">
        <v>943</v>
      </c>
      <c r="B16" s="768"/>
      <c r="C16" s="768"/>
      <c r="D16" s="768"/>
      <c r="E16" s="768"/>
      <c r="F16" s="84"/>
      <c r="I16" s="494"/>
      <c r="J16" s="79"/>
    </row>
    <row r="17" spans="1:11" s="92" customFormat="1" ht="20.100000000000001" customHeight="1" x14ac:dyDescent="0.2">
      <c r="A17" s="91" t="s">
        <v>10</v>
      </c>
      <c r="C17" s="508"/>
      <c r="D17" s="108"/>
      <c r="I17" s="495"/>
    </row>
    <row r="18" spans="1:11" s="157" customFormat="1" ht="20.100000000000001" customHeight="1" x14ac:dyDescent="0.2">
      <c r="A18" s="155" t="s">
        <v>1845</v>
      </c>
      <c r="B18" s="504"/>
      <c r="C18" s="508"/>
      <c r="D18" s="37"/>
      <c r="E18" s="37"/>
      <c r="I18" s="496"/>
    </row>
    <row r="19" spans="1:11" s="157" customFormat="1" ht="20.100000000000001" customHeight="1" x14ac:dyDescent="0.2">
      <c r="A19" s="155" t="s">
        <v>1846</v>
      </c>
      <c r="B19" s="504"/>
      <c r="C19" s="508"/>
      <c r="D19" s="37"/>
      <c r="E19" s="37"/>
      <c r="I19" s="496"/>
    </row>
    <row r="20" spans="1:11" s="157" customFormat="1" ht="20.100000000000001" customHeight="1" x14ac:dyDescent="0.2">
      <c r="A20" s="155" t="s">
        <v>1847</v>
      </c>
      <c r="B20" s="504"/>
      <c r="C20" s="508"/>
      <c r="D20" s="37"/>
      <c r="E20" s="37"/>
      <c r="I20" s="496"/>
      <c r="K20" s="157" t="e">
        <f>MATCH(Datos!B32,T_Datos)</f>
        <v>#N/A</v>
      </c>
    </row>
    <row r="21" spans="1:11" s="157" customFormat="1" ht="20.100000000000001" customHeight="1" x14ac:dyDescent="0.2">
      <c r="A21" s="155" t="s">
        <v>1846</v>
      </c>
      <c r="B21" s="504"/>
      <c r="C21" s="508"/>
      <c r="D21" s="37"/>
      <c r="E21" s="37"/>
      <c r="I21" s="496"/>
    </row>
    <row r="22" spans="1:11" s="157" customFormat="1" ht="20.100000000000001" customHeight="1" x14ac:dyDescent="0.2">
      <c r="A22" s="155" t="s">
        <v>1847</v>
      </c>
      <c r="B22" s="504"/>
      <c r="C22" s="508"/>
      <c r="D22" s="37"/>
      <c r="E22" s="37"/>
      <c r="I22" s="496"/>
    </row>
    <row r="23" spans="1:11" s="157" customFormat="1" ht="20.100000000000001" customHeight="1" x14ac:dyDescent="0.2">
      <c r="A23" s="91" t="s">
        <v>1844</v>
      </c>
      <c r="C23" s="508"/>
      <c r="D23" s="108"/>
      <c r="E23" s="92"/>
      <c r="F23" s="92"/>
      <c r="G23" s="92"/>
      <c r="H23" s="92"/>
      <c r="I23" s="496"/>
    </row>
    <row r="24" spans="1:11" s="157" customFormat="1" ht="20.100000000000001" customHeight="1" x14ac:dyDescent="0.2">
      <c r="A24" s="91" t="s">
        <v>937</v>
      </c>
      <c r="C24" s="508"/>
      <c r="D24" s="109"/>
      <c r="E24" s="106"/>
      <c r="F24" s="106"/>
      <c r="G24" s="79"/>
      <c r="H24" s="79"/>
      <c r="I24" s="496"/>
    </row>
    <row r="25" spans="1:11" s="157" customFormat="1" ht="20.100000000000001" customHeight="1" x14ac:dyDescent="0.2">
      <c r="A25" s="91" t="s">
        <v>936</v>
      </c>
      <c r="B25" s="79"/>
      <c r="C25" s="508"/>
      <c r="D25" s="109"/>
      <c r="E25" s="79"/>
      <c r="F25" s="79"/>
      <c r="G25" s="79"/>
      <c r="H25" s="79"/>
      <c r="I25" s="496"/>
    </row>
    <row r="26" spans="1:11" s="157" customFormat="1" ht="20.100000000000001" customHeight="1" x14ac:dyDescent="0.2">
      <c r="A26" s="91" t="s">
        <v>962</v>
      </c>
      <c r="C26" s="508"/>
      <c r="D26" s="109"/>
      <c r="E26" s="79"/>
      <c r="F26" s="79"/>
      <c r="G26" s="79"/>
      <c r="H26" s="79"/>
      <c r="I26" s="496"/>
    </row>
    <row r="27" spans="1:11" s="157" customFormat="1" ht="20.100000000000001" customHeight="1" x14ac:dyDescent="0.2">
      <c r="A27" s="91" t="s">
        <v>935</v>
      </c>
      <c r="B27" s="79"/>
      <c r="C27" s="508"/>
      <c r="D27" s="109"/>
      <c r="E27" s="79"/>
      <c r="F27" s="79"/>
      <c r="G27" s="79"/>
      <c r="H27" s="79"/>
      <c r="I27" s="496"/>
    </row>
    <row r="28" spans="1:11" ht="20.100000000000001" customHeight="1" x14ac:dyDescent="0.2">
      <c r="A28" s="91" t="s">
        <v>939</v>
      </c>
      <c r="C28" s="660">
        <f>PrecioUnitario(1,Costo_Financiero,Gasto_Generales_Porcentaje,Beneficio,Ingresos_Brutos,IVA)</f>
        <v>1</v>
      </c>
      <c r="I28" s="494"/>
      <c r="J28" s="97"/>
    </row>
    <row r="29" spans="1:11" ht="20.100000000000001" customHeight="1" x14ac:dyDescent="0.2">
      <c r="D29" s="81"/>
      <c r="E29" s="107"/>
      <c r="K29" s="97"/>
    </row>
    <row r="30" spans="1:11" ht="20.100000000000001" customHeight="1" x14ac:dyDescent="0.2">
      <c r="B30" s="765" t="s">
        <v>961</v>
      </c>
      <c r="C30" s="766"/>
      <c r="D30" s="766"/>
      <c r="E30" s="767"/>
      <c r="F30" s="84"/>
      <c r="I30" s="494"/>
      <c r="J30" s="97"/>
    </row>
    <row r="31" spans="1:11" ht="20.100000000000001" customHeight="1" x14ac:dyDescent="0.2">
      <c r="G31" s="764" t="s">
        <v>963</v>
      </c>
      <c r="H31" s="764"/>
      <c r="I31" s="494"/>
      <c r="J31" s="97"/>
    </row>
    <row r="32" spans="1:11" ht="27.75" customHeight="1" x14ac:dyDescent="0.2">
      <c r="B32" s="513" t="s">
        <v>894</v>
      </c>
      <c r="C32" s="509" t="s">
        <v>0</v>
      </c>
      <c r="D32" s="514" t="s">
        <v>1</v>
      </c>
      <c r="E32" s="513" t="s">
        <v>2</v>
      </c>
      <c r="F32" s="112"/>
      <c r="G32" s="513" t="s">
        <v>964</v>
      </c>
      <c r="H32" s="513" t="s">
        <v>1</v>
      </c>
      <c r="I32" s="494"/>
      <c r="J32" s="513" t="s">
        <v>1848</v>
      </c>
    </row>
    <row r="33" spans="1:11" ht="20.100000000000001" customHeight="1" x14ac:dyDescent="0.2">
      <c r="B33" s="76"/>
      <c r="C33" s="502"/>
      <c r="D33" s="110"/>
      <c r="E33" s="76"/>
      <c r="F33" s="112"/>
      <c r="G33" s="673"/>
      <c r="H33" s="673"/>
      <c r="I33" s="494"/>
      <c r="J33" s="79"/>
    </row>
    <row r="34" spans="1:11" ht="20.100000000000001" customHeight="1" x14ac:dyDescent="0.2">
      <c r="A34" s="656">
        <f>IF(D34=0,A33,A33+1)</f>
        <v>1</v>
      </c>
      <c r="B34" s="113">
        <v>1</v>
      </c>
      <c r="C34" s="77" t="str">
        <f t="shared" ref="C34:C64" si="0">IFERROR(VLOOKUP(J34,T_Código_Items,2,FALSE),G34)</f>
        <v>Topadora: Potencia 270Hp minimo</v>
      </c>
      <c r="D34" s="111" t="str">
        <f t="shared" ref="D34:D64" si="1">IFERROR(VLOOKUP(J34,T_Código_Items,3,FALSE),H34)</f>
        <v>Hs.</v>
      </c>
      <c r="E34" s="658">
        <v>250</v>
      </c>
      <c r="F34" s="151"/>
      <c r="G34" s="758" t="s">
        <v>2113</v>
      </c>
      <c r="H34" s="657" t="s">
        <v>2114</v>
      </c>
      <c r="I34" s="494"/>
      <c r="J34" s="79"/>
    </row>
    <row r="35" spans="1:11" ht="20.100000000000001" customHeight="1" x14ac:dyDescent="0.2">
      <c r="A35" s="656">
        <f t="shared" ref="A35:A98" si="2">IF(D35=0,A34,A34+1)</f>
        <v>2</v>
      </c>
      <c r="B35" s="113">
        <v>2</v>
      </c>
      <c r="C35" s="77" t="str">
        <f t="shared" si="0"/>
        <v>Excavadora sobre orugas</v>
      </c>
      <c r="D35" s="111" t="str">
        <f t="shared" si="1"/>
        <v>Hs.</v>
      </c>
      <c r="E35" s="659">
        <v>580</v>
      </c>
      <c r="F35" s="153"/>
      <c r="G35" s="152" t="s">
        <v>2115</v>
      </c>
      <c r="H35" s="657" t="s">
        <v>2114</v>
      </c>
      <c r="I35" s="505"/>
      <c r="J35" s="79"/>
    </row>
    <row r="36" spans="1:11" ht="20.100000000000001" customHeight="1" x14ac:dyDescent="0.2">
      <c r="A36" s="656">
        <f t="shared" si="2"/>
        <v>2</v>
      </c>
      <c r="B36" s="503"/>
      <c r="C36" s="77">
        <f t="shared" si="0"/>
        <v>0</v>
      </c>
      <c r="D36" s="111">
        <f t="shared" si="1"/>
        <v>0</v>
      </c>
      <c r="E36" s="659"/>
      <c r="F36" s="153"/>
      <c r="G36" s="152"/>
      <c r="H36" s="657"/>
      <c r="I36" s="506"/>
      <c r="J36" s="79"/>
    </row>
    <row r="37" spans="1:11" ht="20.100000000000001" customHeight="1" x14ac:dyDescent="0.2">
      <c r="A37" s="656">
        <f t="shared" si="2"/>
        <v>2</v>
      </c>
      <c r="B37" s="113"/>
      <c r="C37" s="77">
        <f t="shared" si="0"/>
        <v>0</v>
      </c>
      <c r="D37" s="111">
        <f t="shared" si="1"/>
        <v>0</v>
      </c>
      <c r="E37" s="659"/>
      <c r="F37" s="153"/>
      <c r="G37" s="152"/>
      <c r="H37" s="657"/>
      <c r="I37" s="494"/>
      <c r="J37" s="79"/>
    </row>
    <row r="38" spans="1:11" ht="20.100000000000001" customHeight="1" x14ac:dyDescent="0.2">
      <c r="A38" s="656">
        <f t="shared" si="2"/>
        <v>2</v>
      </c>
      <c r="B38" s="113"/>
      <c r="C38" s="77">
        <f t="shared" si="0"/>
        <v>0</v>
      </c>
      <c r="D38" s="111">
        <f t="shared" si="1"/>
        <v>0</v>
      </c>
      <c r="E38" s="659"/>
      <c r="F38" s="153"/>
      <c r="G38" s="152"/>
      <c r="H38" s="657"/>
      <c r="I38" s="507"/>
      <c r="J38" s="178"/>
    </row>
    <row r="39" spans="1:11" ht="20.100000000000001" customHeight="1" x14ac:dyDescent="0.2">
      <c r="A39" s="656">
        <f t="shared" si="2"/>
        <v>2</v>
      </c>
      <c r="B39" s="113"/>
      <c r="C39" s="77">
        <f t="shared" si="0"/>
        <v>0</v>
      </c>
      <c r="D39" s="111">
        <f t="shared" si="1"/>
        <v>0</v>
      </c>
      <c r="E39" s="659"/>
      <c r="F39" s="153"/>
      <c r="G39" s="152"/>
      <c r="H39" s="657"/>
      <c r="I39" s="507"/>
      <c r="J39" s="79"/>
    </row>
    <row r="40" spans="1:11" ht="20.100000000000001" customHeight="1" x14ac:dyDescent="0.2">
      <c r="A40" s="656">
        <f t="shared" si="2"/>
        <v>2</v>
      </c>
      <c r="B40" s="113"/>
      <c r="C40" s="77">
        <f t="shared" si="0"/>
        <v>0</v>
      </c>
      <c r="D40" s="111">
        <f t="shared" si="1"/>
        <v>0</v>
      </c>
      <c r="E40" s="659"/>
      <c r="F40" s="153"/>
      <c r="G40" s="152"/>
      <c r="H40" s="657"/>
      <c r="I40" s="507"/>
      <c r="J40" s="79"/>
      <c r="K40" s="98"/>
    </row>
    <row r="41" spans="1:11" ht="20.100000000000001" customHeight="1" x14ac:dyDescent="0.2">
      <c r="A41" s="656">
        <f t="shared" si="2"/>
        <v>2</v>
      </c>
      <c r="B41" s="113"/>
      <c r="C41" s="77">
        <f t="shared" si="0"/>
        <v>0</v>
      </c>
      <c r="D41" s="111">
        <f t="shared" si="1"/>
        <v>0</v>
      </c>
      <c r="E41" s="659"/>
      <c r="F41" s="153"/>
      <c r="G41" s="152"/>
      <c r="H41" s="657"/>
      <c r="I41" s="507"/>
      <c r="J41" s="79"/>
      <c r="K41" s="98"/>
    </row>
    <row r="42" spans="1:11" ht="20.100000000000001" customHeight="1" x14ac:dyDescent="0.2">
      <c r="A42" s="656">
        <f t="shared" si="2"/>
        <v>2</v>
      </c>
      <c r="B42" s="113"/>
      <c r="C42" s="77">
        <f t="shared" si="0"/>
        <v>0</v>
      </c>
      <c r="D42" s="111">
        <f t="shared" si="1"/>
        <v>0</v>
      </c>
      <c r="E42" s="659"/>
      <c r="F42" s="153"/>
      <c r="G42" s="152"/>
      <c r="H42" s="657"/>
      <c r="I42" s="507"/>
      <c r="J42" s="79"/>
      <c r="K42" s="98"/>
    </row>
    <row r="43" spans="1:11" ht="20.100000000000001" customHeight="1" x14ac:dyDescent="0.2">
      <c r="A43" s="656">
        <f t="shared" si="2"/>
        <v>2</v>
      </c>
      <c r="B43" s="113"/>
      <c r="C43" s="77">
        <f t="shared" si="0"/>
        <v>0</v>
      </c>
      <c r="D43" s="111">
        <f t="shared" si="1"/>
        <v>0</v>
      </c>
      <c r="E43" s="659"/>
      <c r="F43" s="153"/>
      <c r="G43" s="152"/>
      <c r="H43" s="657"/>
      <c r="I43" s="507"/>
      <c r="J43" s="79"/>
      <c r="K43" s="98"/>
    </row>
    <row r="44" spans="1:11" ht="20.100000000000001" customHeight="1" x14ac:dyDescent="0.2">
      <c r="A44" s="656">
        <f t="shared" si="2"/>
        <v>2</v>
      </c>
      <c r="B44" s="113"/>
      <c r="C44" s="77">
        <f t="shared" si="0"/>
        <v>0</v>
      </c>
      <c r="D44" s="111">
        <f t="shared" si="1"/>
        <v>0</v>
      </c>
      <c r="E44" s="659"/>
      <c r="F44" s="153"/>
      <c r="G44" s="152"/>
      <c r="H44" s="657"/>
      <c r="I44" s="507"/>
      <c r="J44" s="79"/>
      <c r="K44" s="98"/>
    </row>
    <row r="45" spans="1:11" ht="20.100000000000001" customHeight="1" x14ac:dyDescent="0.2">
      <c r="A45" s="656">
        <f t="shared" si="2"/>
        <v>2</v>
      </c>
      <c r="B45" s="113"/>
      <c r="C45" s="77">
        <f t="shared" si="0"/>
        <v>0</v>
      </c>
      <c r="D45" s="111">
        <f t="shared" si="1"/>
        <v>0</v>
      </c>
      <c r="E45" s="659"/>
      <c r="F45" s="153"/>
      <c r="G45" s="152"/>
      <c r="H45" s="657"/>
      <c r="I45" s="507"/>
      <c r="J45" s="79"/>
      <c r="K45" s="98"/>
    </row>
    <row r="46" spans="1:11" ht="20.100000000000001" customHeight="1" x14ac:dyDescent="0.2">
      <c r="A46" s="656">
        <f t="shared" si="2"/>
        <v>2</v>
      </c>
      <c r="B46" s="113"/>
      <c r="C46" s="77">
        <f t="shared" si="0"/>
        <v>0</v>
      </c>
      <c r="D46" s="111">
        <f t="shared" si="1"/>
        <v>0</v>
      </c>
      <c r="E46" s="659"/>
      <c r="F46" s="153"/>
      <c r="G46" s="152"/>
      <c r="H46" s="657"/>
      <c r="I46" s="507"/>
      <c r="J46" s="79"/>
      <c r="K46" s="98"/>
    </row>
    <row r="47" spans="1:11" ht="20.100000000000001" customHeight="1" x14ac:dyDescent="0.2">
      <c r="A47" s="656">
        <f t="shared" si="2"/>
        <v>2</v>
      </c>
      <c r="B47" s="113"/>
      <c r="C47" s="77">
        <f t="shared" si="0"/>
        <v>0</v>
      </c>
      <c r="D47" s="111">
        <f t="shared" si="1"/>
        <v>0</v>
      </c>
      <c r="E47" s="659"/>
      <c r="F47" s="153"/>
      <c r="G47" s="152"/>
      <c r="H47" s="657"/>
      <c r="I47" s="507"/>
      <c r="J47" s="79"/>
      <c r="K47" s="98"/>
    </row>
    <row r="48" spans="1:11" ht="20.100000000000001" customHeight="1" x14ac:dyDescent="0.2">
      <c r="A48" s="656">
        <f t="shared" si="2"/>
        <v>2</v>
      </c>
      <c r="B48" s="113"/>
      <c r="C48" s="77">
        <f t="shared" si="0"/>
        <v>0</v>
      </c>
      <c r="D48" s="111">
        <f t="shared" si="1"/>
        <v>0</v>
      </c>
      <c r="E48" s="659"/>
      <c r="F48" s="153"/>
      <c r="G48" s="152"/>
      <c r="H48" s="657"/>
      <c r="I48" s="507"/>
      <c r="J48" s="79"/>
      <c r="K48" s="98"/>
    </row>
    <row r="49" spans="1:11" ht="20.100000000000001" customHeight="1" x14ac:dyDescent="0.2">
      <c r="A49" s="656">
        <f t="shared" si="2"/>
        <v>2</v>
      </c>
      <c r="B49" s="113"/>
      <c r="C49" s="77">
        <f t="shared" si="0"/>
        <v>0</v>
      </c>
      <c r="D49" s="111">
        <f t="shared" si="1"/>
        <v>0</v>
      </c>
      <c r="E49" s="659"/>
      <c r="F49" s="153"/>
      <c r="G49" s="152"/>
      <c r="H49" s="657"/>
      <c r="I49" s="507"/>
      <c r="J49" s="79"/>
      <c r="K49" s="98"/>
    </row>
    <row r="50" spans="1:11" ht="20.100000000000001" customHeight="1" x14ac:dyDescent="0.2">
      <c r="A50" s="656">
        <f t="shared" si="2"/>
        <v>2</v>
      </c>
      <c r="B50" s="113"/>
      <c r="C50" s="77">
        <f t="shared" si="0"/>
        <v>0</v>
      </c>
      <c r="D50" s="111">
        <f t="shared" si="1"/>
        <v>0</v>
      </c>
      <c r="E50" s="659"/>
      <c r="F50" s="153"/>
      <c r="G50" s="152"/>
      <c r="H50" s="657"/>
      <c r="I50" s="507"/>
      <c r="J50" s="79"/>
      <c r="K50" s="98"/>
    </row>
    <row r="51" spans="1:11" ht="20.100000000000001" customHeight="1" x14ac:dyDescent="0.2">
      <c r="A51" s="656">
        <f t="shared" si="2"/>
        <v>2</v>
      </c>
      <c r="B51" s="113"/>
      <c r="C51" s="77">
        <f t="shared" si="0"/>
        <v>0</v>
      </c>
      <c r="D51" s="111">
        <f t="shared" si="1"/>
        <v>0</v>
      </c>
      <c r="E51" s="659"/>
      <c r="F51" s="153"/>
      <c r="G51" s="152"/>
      <c r="H51" s="657"/>
      <c r="I51" s="507"/>
      <c r="J51" s="79"/>
      <c r="K51" s="98"/>
    </row>
    <row r="52" spans="1:11" ht="20.100000000000001" customHeight="1" x14ac:dyDescent="0.2">
      <c r="A52" s="656">
        <f t="shared" si="2"/>
        <v>2</v>
      </c>
      <c r="B52" s="113"/>
      <c r="C52" s="77">
        <f t="shared" si="0"/>
        <v>0</v>
      </c>
      <c r="D52" s="111">
        <f t="shared" si="1"/>
        <v>0</v>
      </c>
      <c r="E52" s="659"/>
      <c r="F52" s="153"/>
      <c r="G52" s="152"/>
      <c r="H52" s="657"/>
      <c r="I52" s="507"/>
      <c r="J52" s="79"/>
      <c r="K52" s="98"/>
    </row>
    <row r="53" spans="1:11" ht="20.100000000000001" customHeight="1" x14ac:dyDescent="0.2">
      <c r="A53" s="656">
        <f t="shared" si="2"/>
        <v>2</v>
      </c>
      <c r="B53" s="113"/>
      <c r="C53" s="77">
        <f t="shared" si="0"/>
        <v>0</v>
      </c>
      <c r="D53" s="111">
        <f t="shared" si="1"/>
        <v>0</v>
      </c>
      <c r="E53" s="659"/>
      <c r="F53" s="153"/>
      <c r="G53" s="152"/>
      <c r="H53" s="657"/>
      <c r="I53" s="507"/>
      <c r="J53" s="79"/>
      <c r="K53" s="98"/>
    </row>
    <row r="54" spans="1:11" ht="20.100000000000001" customHeight="1" x14ac:dyDescent="0.2">
      <c r="A54" s="656">
        <f t="shared" si="2"/>
        <v>2</v>
      </c>
      <c r="B54" s="113"/>
      <c r="C54" s="77">
        <f t="shared" si="0"/>
        <v>0</v>
      </c>
      <c r="D54" s="111">
        <f t="shared" si="1"/>
        <v>0</v>
      </c>
      <c r="E54" s="659"/>
      <c r="F54" s="153"/>
      <c r="G54" s="152"/>
      <c r="H54" s="657"/>
      <c r="I54" s="507"/>
      <c r="J54" s="79"/>
      <c r="K54" s="98"/>
    </row>
    <row r="55" spans="1:11" ht="20.100000000000001" customHeight="1" x14ac:dyDescent="0.2">
      <c r="A55" s="656">
        <f t="shared" si="2"/>
        <v>2</v>
      </c>
      <c r="B55" s="113"/>
      <c r="C55" s="77">
        <f t="shared" si="0"/>
        <v>0</v>
      </c>
      <c r="D55" s="111">
        <f t="shared" si="1"/>
        <v>0</v>
      </c>
      <c r="E55" s="659"/>
      <c r="F55" s="153"/>
      <c r="G55" s="152"/>
      <c r="H55" s="657"/>
      <c r="I55" s="507"/>
      <c r="J55" s="79"/>
      <c r="K55" s="98"/>
    </row>
    <row r="56" spans="1:11" ht="20.100000000000001" customHeight="1" x14ac:dyDescent="0.2">
      <c r="A56" s="656">
        <f t="shared" si="2"/>
        <v>2</v>
      </c>
      <c r="B56" s="113"/>
      <c r="C56" s="77">
        <f t="shared" si="0"/>
        <v>0</v>
      </c>
      <c r="D56" s="111">
        <f t="shared" si="1"/>
        <v>0</v>
      </c>
      <c r="E56" s="659"/>
      <c r="F56" s="153"/>
      <c r="G56" s="152"/>
      <c r="H56" s="657"/>
      <c r="I56" s="507"/>
      <c r="J56" s="79"/>
      <c r="K56" s="98"/>
    </row>
    <row r="57" spans="1:11" ht="20.100000000000001" customHeight="1" x14ac:dyDescent="0.2">
      <c r="A57" s="656">
        <f t="shared" si="2"/>
        <v>2</v>
      </c>
      <c r="B57" s="113"/>
      <c r="C57" s="77">
        <f t="shared" si="0"/>
        <v>0</v>
      </c>
      <c r="D57" s="111">
        <f t="shared" si="1"/>
        <v>0</v>
      </c>
      <c r="E57" s="659"/>
      <c r="F57" s="153"/>
      <c r="G57" s="152"/>
      <c r="H57" s="657"/>
      <c r="I57" s="507"/>
      <c r="J57" s="79"/>
    </row>
    <row r="58" spans="1:11" ht="20.100000000000001" customHeight="1" x14ac:dyDescent="0.2">
      <c r="A58" s="656">
        <f t="shared" si="2"/>
        <v>2</v>
      </c>
      <c r="B58" s="113"/>
      <c r="C58" s="77">
        <f t="shared" si="0"/>
        <v>0</v>
      </c>
      <c r="D58" s="111">
        <f t="shared" si="1"/>
        <v>0</v>
      </c>
      <c r="E58" s="659"/>
      <c r="F58" s="153"/>
      <c r="G58" s="152"/>
      <c r="H58" s="657"/>
      <c r="I58" s="507"/>
      <c r="J58" s="79"/>
    </row>
    <row r="59" spans="1:11" ht="20.100000000000001" customHeight="1" x14ac:dyDescent="0.2">
      <c r="A59" s="656">
        <f t="shared" si="2"/>
        <v>2</v>
      </c>
      <c r="B59" s="113"/>
      <c r="C59" s="77">
        <f t="shared" si="0"/>
        <v>0</v>
      </c>
      <c r="D59" s="111">
        <f t="shared" si="1"/>
        <v>0</v>
      </c>
      <c r="E59" s="659"/>
      <c r="F59" s="153"/>
      <c r="G59" s="152"/>
      <c r="H59" s="657"/>
      <c r="I59" s="507"/>
      <c r="J59" s="79"/>
    </row>
    <row r="60" spans="1:11" ht="20.100000000000001" customHeight="1" x14ac:dyDescent="0.2">
      <c r="A60" s="656">
        <f t="shared" si="2"/>
        <v>2</v>
      </c>
      <c r="B60" s="113"/>
      <c r="C60" s="77">
        <f t="shared" si="0"/>
        <v>0</v>
      </c>
      <c r="D60" s="111">
        <f t="shared" si="1"/>
        <v>0</v>
      </c>
      <c r="E60" s="659"/>
      <c r="F60" s="153"/>
      <c r="G60" s="152"/>
      <c r="H60" s="657"/>
      <c r="I60" s="507"/>
      <c r="J60" s="79"/>
    </row>
    <row r="61" spans="1:11" ht="20.100000000000001" customHeight="1" x14ac:dyDescent="0.2">
      <c r="A61" s="656">
        <f t="shared" si="2"/>
        <v>2</v>
      </c>
      <c r="B61" s="113"/>
      <c r="C61" s="77">
        <f t="shared" si="0"/>
        <v>0</v>
      </c>
      <c r="D61" s="111">
        <f t="shared" si="1"/>
        <v>0</v>
      </c>
      <c r="E61" s="659"/>
      <c r="F61" s="153"/>
      <c r="G61" s="152"/>
      <c r="H61" s="657"/>
      <c r="I61" s="507"/>
      <c r="J61" s="79"/>
    </row>
    <row r="62" spans="1:11" ht="20.100000000000001" customHeight="1" x14ac:dyDescent="0.2">
      <c r="A62" s="656">
        <f t="shared" si="2"/>
        <v>2</v>
      </c>
      <c r="B62" s="113"/>
      <c r="C62" s="77">
        <f t="shared" si="0"/>
        <v>0</v>
      </c>
      <c r="D62" s="111">
        <f t="shared" si="1"/>
        <v>0</v>
      </c>
      <c r="E62" s="659"/>
      <c r="F62" s="153"/>
      <c r="G62" s="152"/>
      <c r="H62" s="657"/>
      <c r="I62" s="507"/>
      <c r="J62" s="79"/>
    </row>
    <row r="63" spans="1:11" ht="20.100000000000001" customHeight="1" x14ac:dyDescent="0.2">
      <c r="A63" s="656">
        <f t="shared" si="2"/>
        <v>2</v>
      </c>
      <c r="B63" s="113"/>
      <c r="C63" s="77">
        <f t="shared" si="0"/>
        <v>0</v>
      </c>
      <c r="D63" s="111">
        <f t="shared" si="1"/>
        <v>0</v>
      </c>
      <c r="E63" s="659"/>
      <c r="F63" s="153"/>
      <c r="G63" s="152"/>
      <c r="H63" s="657"/>
      <c r="I63" s="507"/>
      <c r="J63" s="79"/>
    </row>
    <row r="64" spans="1:11" ht="20.100000000000001" customHeight="1" x14ac:dyDescent="0.2">
      <c r="A64" s="656">
        <f t="shared" si="2"/>
        <v>2</v>
      </c>
      <c r="B64" s="113"/>
      <c r="C64" s="77">
        <f t="shared" si="0"/>
        <v>0</v>
      </c>
      <c r="D64" s="111">
        <f t="shared" si="1"/>
        <v>0</v>
      </c>
      <c r="E64" s="659"/>
      <c r="F64" s="153"/>
      <c r="G64" s="152"/>
      <c r="H64" s="657"/>
      <c r="I64" s="507"/>
      <c r="J64" s="79"/>
    </row>
    <row r="65" spans="1:10" ht="20.100000000000001" customHeight="1" x14ac:dyDescent="0.2">
      <c r="A65" s="656">
        <f t="shared" si="2"/>
        <v>2</v>
      </c>
      <c r="B65" s="113"/>
      <c r="C65" s="77">
        <f t="shared" ref="C65:C96" si="3">IFERROR(VLOOKUP(J65,T_Código_Items,2,FALSE),G65)</f>
        <v>0</v>
      </c>
      <c r="D65" s="111">
        <f t="shared" ref="D65:D96" si="4">IFERROR(VLOOKUP(J65,T_Código_Items,3,FALSE),H65)</f>
        <v>0</v>
      </c>
      <c r="E65" s="659"/>
      <c r="F65" s="153"/>
      <c r="G65" s="152"/>
      <c r="H65" s="657"/>
      <c r="I65" s="507"/>
      <c r="J65" s="79"/>
    </row>
    <row r="66" spans="1:10" ht="20.100000000000001" customHeight="1" x14ac:dyDescent="0.2">
      <c r="A66" s="656">
        <f t="shared" si="2"/>
        <v>2</v>
      </c>
      <c r="B66" s="113"/>
      <c r="C66" s="77">
        <f t="shared" si="3"/>
        <v>0</v>
      </c>
      <c r="D66" s="111">
        <f t="shared" si="4"/>
        <v>0</v>
      </c>
      <c r="E66" s="659"/>
      <c r="F66" s="153"/>
      <c r="G66" s="152"/>
      <c r="H66" s="657"/>
      <c r="I66" s="507"/>
      <c r="J66" s="79"/>
    </row>
    <row r="67" spans="1:10" ht="20.100000000000001" customHeight="1" x14ac:dyDescent="0.2">
      <c r="A67" s="656">
        <f t="shared" si="2"/>
        <v>2</v>
      </c>
      <c r="B67" s="113"/>
      <c r="C67" s="77">
        <f t="shared" si="3"/>
        <v>0</v>
      </c>
      <c r="D67" s="111">
        <f t="shared" si="4"/>
        <v>0</v>
      </c>
      <c r="E67" s="659"/>
      <c r="F67" s="153"/>
      <c r="G67" s="152"/>
      <c r="H67" s="657"/>
      <c r="I67" s="507"/>
      <c r="J67" s="79"/>
    </row>
    <row r="68" spans="1:10" ht="20.100000000000001" customHeight="1" x14ac:dyDescent="0.2">
      <c r="A68" s="656">
        <f t="shared" si="2"/>
        <v>2</v>
      </c>
      <c r="B68" s="113"/>
      <c r="C68" s="77">
        <f t="shared" si="3"/>
        <v>0</v>
      </c>
      <c r="D68" s="111">
        <f t="shared" si="4"/>
        <v>0</v>
      </c>
      <c r="E68" s="659"/>
      <c r="F68" s="153"/>
      <c r="G68" s="152"/>
      <c r="H68" s="657"/>
      <c r="I68" s="507"/>
      <c r="J68" s="79"/>
    </row>
    <row r="69" spans="1:10" ht="20.100000000000001" customHeight="1" x14ac:dyDescent="0.2">
      <c r="A69" s="656">
        <f t="shared" si="2"/>
        <v>2</v>
      </c>
      <c r="B69" s="113"/>
      <c r="C69" s="77">
        <f t="shared" si="3"/>
        <v>0</v>
      </c>
      <c r="D69" s="111">
        <f t="shared" si="4"/>
        <v>0</v>
      </c>
      <c r="E69" s="659"/>
      <c r="F69" s="153"/>
      <c r="G69" s="152"/>
      <c r="H69" s="657"/>
      <c r="I69" s="507"/>
      <c r="J69" s="79"/>
    </row>
    <row r="70" spans="1:10" ht="20.100000000000001" customHeight="1" x14ac:dyDescent="0.2">
      <c r="A70" s="656">
        <f t="shared" si="2"/>
        <v>2</v>
      </c>
      <c r="B70" s="113"/>
      <c r="C70" s="77">
        <f t="shared" si="3"/>
        <v>0</v>
      </c>
      <c r="D70" s="111">
        <f t="shared" si="4"/>
        <v>0</v>
      </c>
      <c r="E70" s="659"/>
      <c r="F70" s="153"/>
      <c r="G70" s="152"/>
      <c r="H70" s="657"/>
      <c r="I70" s="507"/>
      <c r="J70" s="79"/>
    </row>
    <row r="71" spans="1:10" ht="20.100000000000001" customHeight="1" x14ac:dyDescent="0.2">
      <c r="A71" s="656">
        <f t="shared" si="2"/>
        <v>2</v>
      </c>
      <c r="B71" s="113"/>
      <c r="C71" s="77">
        <f t="shared" si="3"/>
        <v>0</v>
      </c>
      <c r="D71" s="111">
        <f t="shared" si="4"/>
        <v>0</v>
      </c>
      <c r="E71" s="659"/>
      <c r="F71" s="153"/>
      <c r="G71" s="152"/>
      <c r="H71" s="657"/>
      <c r="I71" s="507"/>
      <c r="J71" s="79"/>
    </row>
    <row r="72" spans="1:10" ht="20.100000000000001" customHeight="1" x14ac:dyDescent="0.2">
      <c r="A72" s="656">
        <f t="shared" si="2"/>
        <v>2</v>
      </c>
      <c r="B72" s="113"/>
      <c r="C72" s="77">
        <f t="shared" si="3"/>
        <v>0</v>
      </c>
      <c r="D72" s="111">
        <f t="shared" si="4"/>
        <v>0</v>
      </c>
      <c r="E72" s="659"/>
      <c r="F72" s="153"/>
      <c r="G72" s="152"/>
      <c r="H72" s="657"/>
      <c r="I72" s="507"/>
      <c r="J72" s="79"/>
    </row>
    <row r="73" spans="1:10" ht="20.100000000000001" customHeight="1" x14ac:dyDescent="0.2">
      <c r="A73" s="656">
        <f t="shared" si="2"/>
        <v>2</v>
      </c>
      <c r="B73" s="113"/>
      <c r="C73" s="77">
        <f t="shared" si="3"/>
        <v>0</v>
      </c>
      <c r="D73" s="111">
        <f t="shared" si="4"/>
        <v>0</v>
      </c>
      <c r="E73" s="659"/>
      <c r="F73" s="153"/>
      <c r="G73" s="152"/>
      <c r="H73" s="657"/>
      <c r="I73" s="507"/>
      <c r="J73" s="79"/>
    </row>
    <row r="74" spans="1:10" ht="20.100000000000001" customHeight="1" x14ac:dyDescent="0.2">
      <c r="A74" s="656">
        <f t="shared" si="2"/>
        <v>2</v>
      </c>
      <c r="B74" s="113"/>
      <c r="C74" s="77">
        <f t="shared" si="3"/>
        <v>0</v>
      </c>
      <c r="D74" s="111">
        <f t="shared" si="4"/>
        <v>0</v>
      </c>
      <c r="E74" s="659"/>
      <c r="F74" s="153"/>
      <c r="G74" s="152"/>
      <c r="H74" s="657"/>
      <c r="I74" s="507"/>
      <c r="J74" s="79"/>
    </row>
    <row r="75" spans="1:10" ht="20.100000000000001" customHeight="1" x14ac:dyDescent="0.2">
      <c r="A75" s="656">
        <f t="shared" si="2"/>
        <v>2</v>
      </c>
      <c r="B75" s="113"/>
      <c r="C75" s="77">
        <f t="shared" si="3"/>
        <v>0</v>
      </c>
      <c r="D75" s="111">
        <f t="shared" si="4"/>
        <v>0</v>
      </c>
      <c r="E75" s="659"/>
      <c r="F75" s="153"/>
      <c r="G75" s="152"/>
      <c r="H75" s="657"/>
      <c r="I75" s="507"/>
      <c r="J75" s="79"/>
    </row>
    <row r="76" spans="1:10" ht="20.100000000000001" customHeight="1" x14ac:dyDescent="0.2">
      <c r="A76" s="656">
        <f t="shared" si="2"/>
        <v>2</v>
      </c>
      <c r="B76" s="113"/>
      <c r="C76" s="77">
        <f t="shared" si="3"/>
        <v>0</v>
      </c>
      <c r="D76" s="111">
        <f t="shared" si="4"/>
        <v>0</v>
      </c>
      <c r="E76" s="659"/>
      <c r="F76" s="153"/>
      <c r="G76" s="152"/>
      <c r="H76" s="657"/>
      <c r="I76" s="507"/>
      <c r="J76" s="79"/>
    </row>
    <row r="77" spans="1:10" ht="20.100000000000001" customHeight="1" x14ac:dyDescent="0.2">
      <c r="A77" s="656">
        <f t="shared" si="2"/>
        <v>2</v>
      </c>
      <c r="B77" s="113"/>
      <c r="C77" s="77">
        <f t="shared" si="3"/>
        <v>0</v>
      </c>
      <c r="D77" s="111">
        <f t="shared" si="4"/>
        <v>0</v>
      </c>
      <c r="E77" s="659"/>
      <c r="F77" s="153"/>
      <c r="G77" s="152"/>
      <c r="H77" s="657"/>
      <c r="I77" s="507"/>
      <c r="J77" s="79"/>
    </row>
    <row r="78" spans="1:10" ht="20.100000000000001" customHeight="1" x14ac:dyDescent="0.2">
      <c r="A78" s="656">
        <f t="shared" si="2"/>
        <v>2</v>
      </c>
      <c r="B78" s="113"/>
      <c r="C78" s="77">
        <f t="shared" si="3"/>
        <v>0</v>
      </c>
      <c r="D78" s="111">
        <f t="shared" si="4"/>
        <v>0</v>
      </c>
      <c r="E78" s="659"/>
      <c r="F78" s="153"/>
      <c r="G78" s="152"/>
      <c r="H78" s="657"/>
      <c r="I78" s="507"/>
      <c r="J78" s="79"/>
    </row>
    <row r="79" spans="1:10" ht="20.100000000000001" customHeight="1" x14ac:dyDescent="0.2">
      <c r="A79" s="656">
        <f t="shared" si="2"/>
        <v>2</v>
      </c>
      <c r="B79" s="113"/>
      <c r="C79" s="77">
        <f t="shared" si="3"/>
        <v>0</v>
      </c>
      <c r="D79" s="111">
        <f t="shared" si="4"/>
        <v>0</v>
      </c>
      <c r="E79" s="659"/>
      <c r="F79" s="153"/>
      <c r="G79" s="152"/>
      <c r="H79" s="657"/>
      <c r="I79" s="507"/>
      <c r="J79" s="79"/>
    </row>
    <row r="80" spans="1:10" ht="20.100000000000001" customHeight="1" x14ac:dyDescent="0.2">
      <c r="A80" s="656">
        <f t="shared" si="2"/>
        <v>2</v>
      </c>
      <c r="B80" s="113"/>
      <c r="C80" s="77">
        <f t="shared" si="3"/>
        <v>0</v>
      </c>
      <c r="D80" s="111">
        <f t="shared" si="4"/>
        <v>0</v>
      </c>
      <c r="E80" s="659"/>
      <c r="F80" s="153"/>
      <c r="G80" s="152"/>
      <c r="H80" s="657"/>
      <c r="I80" s="507"/>
      <c r="J80" s="79"/>
    </row>
    <row r="81" spans="1:10" ht="20.100000000000001" customHeight="1" x14ac:dyDescent="0.2">
      <c r="A81" s="656">
        <f t="shared" si="2"/>
        <v>2</v>
      </c>
      <c r="B81" s="113"/>
      <c r="C81" s="77">
        <f t="shared" si="3"/>
        <v>0</v>
      </c>
      <c r="D81" s="111">
        <f t="shared" si="4"/>
        <v>0</v>
      </c>
      <c r="E81" s="659"/>
      <c r="F81" s="153"/>
      <c r="G81" s="152"/>
      <c r="H81" s="657"/>
      <c r="I81" s="507"/>
      <c r="J81" s="79"/>
    </row>
    <row r="82" spans="1:10" ht="20.100000000000001" customHeight="1" x14ac:dyDescent="0.2">
      <c r="A82" s="656">
        <f t="shared" si="2"/>
        <v>2</v>
      </c>
      <c r="B82" s="113"/>
      <c r="C82" s="77">
        <f t="shared" si="3"/>
        <v>0</v>
      </c>
      <c r="D82" s="111">
        <f t="shared" si="4"/>
        <v>0</v>
      </c>
      <c r="E82" s="659"/>
      <c r="F82" s="153"/>
      <c r="G82" s="152"/>
      <c r="H82" s="657"/>
      <c r="I82" s="507"/>
      <c r="J82" s="79"/>
    </row>
    <row r="83" spans="1:10" ht="20.100000000000001" customHeight="1" x14ac:dyDescent="0.2">
      <c r="A83" s="656">
        <f t="shared" si="2"/>
        <v>2</v>
      </c>
      <c r="B83" s="113"/>
      <c r="C83" s="77">
        <f t="shared" si="3"/>
        <v>0</v>
      </c>
      <c r="D83" s="111">
        <f t="shared" si="4"/>
        <v>0</v>
      </c>
      <c r="E83" s="659"/>
      <c r="F83" s="153"/>
      <c r="G83" s="152"/>
      <c r="H83" s="657"/>
      <c r="I83" s="507"/>
      <c r="J83" s="79"/>
    </row>
    <row r="84" spans="1:10" ht="20.100000000000001" customHeight="1" x14ac:dyDescent="0.2">
      <c r="A84" s="656">
        <f t="shared" si="2"/>
        <v>2</v>
      </c>
      <c r="B84" s="113"/>
      <c r="C84" s="77">
        <f t="shared" si="3"/>
        <v>0</v>
      </c>
      <c r="D84" s="111">
        <f t="shared" si="4"/>
        <v>0</v>
      </c>
      <c r="E84" s="659"/>
      <c r="F84" s="153"/>
      <c r="G84" s="152"/>
      <c r="H84" s="657"/>
      <c r="I84" s="507"/>
      <c r="J84" s="79"/>
    </row>
    <row r="85" spans="1:10" ht="20.100000000000001" customHeight="1" x14ac:dyDescent="0.2">
      <c r="A85" s="656">
        <f t="shared" si="2"/>
        <v>2</v>
      </c>
      <c r="B85" s="113"/>
      <c r="C85" s="77">
        <f t="shared" si="3"/>
        <v>0</v>
      </c>
      <c r="D85" s="111">
        <f t="shared" si="4"/>
        <v>0</v>
      </c>
      <c r="E85" s="659"/>
      <c r="F85" s="153"/>
      <c r="G85" s="152"/>
      <c r="H85" s="657"/>
      <c r="I85" s="507"/>
      <c r="J85" s="79"/>
    </row>
    <row r="86" spans="1:10" ht="20.100000000000001" customHeight="1" x14ac:dyDescent="0.2">
      <c r="A86" s="656">
        <f t="shared" si="2"/>
        <v>2</v>
      </c>
      <c r="B86" s="113"/>
      <c r="C86" s="77">
        <f t="shared" si="3"/>
        <v>0</v>
      </c>
      <c r="D86" s="111">
        <f t="shared" si="4"/>
        <v>0</v>
      </c>
      <c r="E86" s="659"/>
      <c r="F86" s="153"/>
      <c r="G86" s="152"/>
      <c r="H86" s="657"/>
      <c r="I86" s="507"/>
      <c r="J86" s="79"/>
    </row>
    <row r="87" spans="1:10" ht="20.100000000000001" customHeight="1" x14ac:dyDescent="0.2">
      <c r="A87" s="656">
        <f t="shared" si="2"/>
        <v>2</v>
      </c>
      <c r="B87" s="113"/>
      <c r="C87" s="77">
        <f t="shared" si="3"/>
        <v>0</v>
      </c>
      <c r="D87" s="111">
        <f t="shared" si="4"/>
        <v>0</v>
      </c>
      <c r="E87" s="659"/>
      <c r="F87" s="153"/>
      <c r="G87" s="152"/>
      <c r="H87" s="657"/>
      <c r="I87" s="507"/>
      <c r="J87" s="79"/>
    </row>
    <row r="88" spans="1:10" ht="20.100000000000001" customHeight="1" x14ac:dyDescent="0.2">
      <c r="A88" s="656">
        <f t="shared" si="2"/>
        <v>2</v>
      </c>
      <c r="B88" s="113"/>
      <c r="C88" s="77">
        <f t="shared" si="3"/>
        <v>0</v>
      </c>
      <c r="D88" s="111">
        <f t="shared" si="4"/>
        <v>0</v>
      </c>
      <c r="E88" s="659"/>
      <c r="F88" s="153"/>
      <c r="G88" s="152"/>
      <c r="H88" s="657"/>
      <c r="I88" s="507"/>
      <c r="J88" s="79"/>
    </row>
    <row r="89" spans="1:10" ht="20.100000000000001" customHeight="1" x14ac:dyDescent="0.2">
      <c r="A89" s="656">
        <f t="shared" si="2"/>
        <v>2</v>
      </c>
      <c r="B89" s="113"/>
      <c r="C89" s="77">
        <f t="shared" si="3"/>
        <v>0</v>
      </c>
      <c r="D89" s="111">
        <f t="shared" si="4"/>
        <v>0</v>
      </c>
      <c r="E89" s="659"/>
      <c r="F89" s="153"/>
      <c r="G89" s="152"/>
      <c r="H89" s="657"/>
      <c r="I89" s="507"/>
      <c r="J89" s="79"/>
    </row>
    <row r="90" spans="1:10" ht="20.100000000000001" customHeight="1" x14ac:dyDescent="0.2">
      <c r="A90" s="656">
        <f t="shared" si="2"/>
        <v>2</v>
      </c>
      <c r="B90" s="113"/>
      <c r="C90" s="77">
        <f t="shared" si="3"/>
        <v>0</v>
      </c>
      <c r="D90" s="111">
        <f t="shared" si="4"/>
        <v>0</v>
      </c>
      <c r="E90" s="659"/>
      <c r="F90" s="153"/>
      <c r="G90" s="152"/>
      <c r="H90" s="657"/>
      <c r="I90" s="507"/>
      <c r="J90" s="79"/>
    </row>
    <row r="91" spans="1:10" ht="20.100000000000001" customHeight="1" x14ac:dyDescent="0.2">
      <c r="A91" s="656">
        <f t="shared" si="2"/>
        <v>2</v>
      </c>
      <c r="B91" s="113"/>
      <c r="C91" s="77">
        <f t="shared" si="3"/>
        <v>0</v>
      </c>
      <c r="D91" s="111">
        <f t="shared" si="4"/>
        <v>0</v>
      </c>
      <c r="E91" s="659"/>
      <c r="F91" s="153"/>
      <c r="G91" s="152"/>
      <c r="H91" s="657"/>
      <c r="I91" s="507"/>
      <c r="J91" s="79"/>
    </row>
    <row r="92" spans="1:10" ht="20.100000000000001" customHeight="1" x14ac:dyDescent="0.2">
      <c r="A92" s="656">
        <f t="shared" si="2"/>
        <v>2</v>
      </c>
      <c r="B92" s="113"/>
      <c r="C92" s="77">
        <f t="shared" si="3"/>
        <v>0</v>
      </c>
      <c r="D92" s="111">
        <f t="shared" si="4"/>
        <v>0</v>
      </c>
      <c r="E92" s="659"/>
      <c r="F92" s="153"/>
      <c r="G92" s="152"/>
      <c r="H92" s="657"/>
      <c r="I92" s="507"/>
      <c r="J92" s="79"/>
    </row>
    <row r="93" spans="1:10" ht="20.100000000000001" customHeight="1" x14ac:dyDescent="0.2">
      <c r="A93" s="656">
        <f t="shared" si="2"/>
        <v>2</v>
      </c>
      <c r="B93" s="113"/>
      <c r="C93" s="77">
        <f t="shared" si="3"/>
        <v>0</v>
      </c>
      <c r="D93" s="111">
        <f t="shared" si="4"/>
        <v>0</v>
      </c>
      <c r="E93" s="659"/>
      <c r="F93" s="153"/>
      <c r="G93" s="152"/>
      <c r="H93" s="657"/>
      <c r="I93" s="507"/>
      <c r="J93" s="79"/>
    </row>
    <row r="94" spans="1:10" ht="20.100000000000001" customHeight="1" x14ac:dyDescent="0.2">
      <c r="A94" s="656">
        <f t="shared" si="2"/>
        <v>2</v>
      </c>
      <c r="B94" s="113"/>
      <c r="C94" s="77">
        <f t="shared" si="3"/>
        <v>0</v>
      </c>
      <c r="D94" s="111">
        <f t="shared" si="4"/>
        <v>0</v>
      </c>
      <c r="E94" s="659"/>
      <c r="F94" s="153"/>
      <c r="G94" s="152"/>
      <c r="H94" s="657"/>
      <c r="I94" s="507"/>
      <c r="J94" s="79"/>
    </row>
    <row r="95" spans="1:10" ht="20.100000000000001" customHeight="1" x14ac:dyDescent="0.2">
      <c r="A95" s="656">
        <f t="shared" si="2"/>
        <v>2</v>
      </c>
      <c r="B95" s="113"/>
      <c r="C95" s="77">
        <f t="shared" si="3"/>
        <v>0</v>
      </c>
      <c r="D95" s="111">
        <f t="shared" si="4"/>
        <v>0</v>
      </c>
      <c r="E95" s="659"/>
      <c r="F95" s="153"/>
      <c r="G95" s="152"/>
      <c r="H95" s="657"/>
      <c r="I95" s="507"/>
      <c r="J95" s="79"/>
    </row>
    <row r="96" spans="1:10" ht="20.100000000000001" customHeight="1" x14ac:dyDescent="0.2">
      <c r="A96" s="656">
        <f t="shared" si="2"/>
        <v>2</v>
      </c>
      <c r="B96" s="113"/>
      <c r="C96" s="77">
        <f t="shared" si="3"/>
        <v>0</v>
      </c>
      <c r="D96" s="111">
        <f t="shared" si="4"/>
        <v>0</v>
      </c>
      <c r="E96" s="659"/>
      <c r="F96" s="153"/>
      <c r="G96" s="152"/>
      <c r="H96" s="657"/>
      <c r="I96" s="507"/>
      <c r="J96" s="79"/>
    </row>
    <row r="97" spans="1:10" ht="20.100000000000001" customHeight="1" x14ac:dyDescent="0.2">
      <c r="A97" s="656">
        <f t="shared" si="2"/>
        <v>2</v>
      </c>
      <c r="B97" s="113"/>
      <c r="C97" s="77">
        <f t="shared" ref="C97:C128" si="5">IFERROR(VLOOKUP(J97,T_Código_Items,2,FALSE),G97)</f>
        <v>0</v>
      </c>
      <c r="D97" s="111">
        <f t="shared" ref="D97:D128" si="6">IFERROR(VLOOKUP(J97,T_Código_Items,3,FALSE),H97)</f>
        <v>0</v>
      </c>
      <c r="E97" s="659"/>
      <c r="F97" s="153"/>
      <c r="G97" s="152"/>
      <c r="H97" s="657"/>
      <c r="I97" s="507"/>
      <c r="J97" s="79"/>
    </row>
    <row r="98" spans="1:10" ht="20.100000000000001" customHeight="1" x14ac:dyDescent="0.2">
      <c r="A98" s="656">
        <f t="shared" si="2"/>
        <v>2</v>
      </c>
      <c r="B98" s="113"/>
      <c r="C98" s="77">
        <f t="shared" si="5"/>
        <v>0</v>
      </c>
      <c r="D98" s="111">
        <f t="shared" si="6"/>
        <v>0</v>
      </c>
      <c r="E98" s="659"/>
      <c r="F98" s="153"/>
      <c r="G98" s="152"/>
      <c r="H98" s="657"/>
      <c r="I98" s="507"/>
      <c r="J98" s="79"/>
    </row>
    <row r="99" spans="1:10" ht="20.100000000000001" customHeight="1" x14ac:dyDescent="0.2">
      <c r="A99" s="656">
        <f t="shared" ref="A99:A162" si="7">IF(D99=0,A98,A98+1)</f>
        <v>2</v>
      </c>
      <c r="B99" s="113"/>
      <c r="C99" s="77">
        <f t="shared" si="5"/>
        <v>0</v>
      </c>
      <c r="D99" s="111">
        <f t="shared" si="6"/>
        <v>0</v>
      </c>
      <c r="E99" s="659"/>
      <c r="F99" s="153"/>
      <c r="G99" s="152"/>
      <c r="H99" s="657"/>
      <c r="I99" s="507"/>
      <c r="J99" s="79"/>
    </row>
    <row r="100" spans="1:10" ht="20.100000000000001" customHeight="1" x14ac:dyDescent="0.2">
      <c r="A100" s="656">
        <f t="shared" si="7"/>
        <v>2</v>
      </c>
      <c r="B100" s="113"/>
      <c r="C100" s="77">
        <f t="shared" si="5"/>
        <v>0</v>
      </c>
      <c r="D100" s="111">
        <f t="shared" si="6"/>
        <v>0</v>
      </c>
      <c r="E100" s="659"/>
      <c r="F100" s="153"/>
      <c r="G100" s="152"/>
      <c r="H100" s="657"/>
      <c r="I100" s="507"/>
      <c r="J100" s="79"/>
    </row>
    <row r="101" spans="1:10" ht="20.100000000000001" customHeight="1" x14ac:dyDescent="0.2">
      <c r="A101" s="656">
        <f t="shared" si="7"/>
        <v>2</v>
      </c>
      <c r="B101" s="113"/>
      <c r="C101" s="77">
        <f t="shared" si="5"/>
        <v>0</v>
      </c>
      <c r="D101" s="111">
        <f t="shared" si="6"/>
        <v>0</v>
      </c>
      <c r="E101" s="659"/>
      <c r="F101" s="153"/>
      <c r="G101" s="152"/>
      <c r="H101" s="657"/>
      <c r="I101" s="507"/>
      <c r="J101" s="79"/>
    </row>
    <row r="102" spans="1:10" ht="20.100000000000001" customHeight="1" x14ac:dyDescent="0.2">
      <c r="A102" s="656">
        <f t="shared" si="7"/>
        <v>2</v>
      </c>
      <c r="B102" s="113"/>
      <c r="C102" s="77">
        <f t="shared" si="5"/>
        <v>0</v>
      </c>
      <c r="D102" s="111">
        <f t="shared" si="6"/>
        <v>0</v>
      </c>
      <c r="E102" s="659"/>
      <c r="F102" s="153"/>
      <c r="G102" s="152"/>
      <c r="H102" s="657"/>
      <c r="I102" s="507"/>
      <c r="J102" s="79"/>
    </row>
    <row r="103" spans="1:10" ht="20.100000000000001" customHeight="1" x14ac:dyDescent="0.2">
      <c r="A103" s="656">
        <f t="shared" si="7"/>
        <v>2</v>
      </c>
      <c r="B103" s="113"/>
      <c r="C103" s="77">
        <f t="shared" si="5"/>
        <v>0</v>
      </c>
      <c r="D103" s="111">
        <f t="shared" si="6"/>
        <v>0</v>
      </c>
      <c r="E103" s="659"/>
      <c r="F103" s="153"/>
      <c r="G103" s="152"/>
      <c r="H103" s="657"/>
      <c r="I103" s="507"/>
      <c r="J103" s="79"/>
    </row>
    <row r="104" spans="1:10" ht="20.100000000000001" customHeight="1" x14ac:dyDescent="0.2">
      <c r="A104" s="656">
        <f t="shared" si="7"/>
        <v>2</v>
      </c>
      <c r="B104" s="113"/>
      <c r="C104" s="77">
        <f t="shared" si="5"/>
        <v>0</v>
      </c>
      <c r="D104" s="111">
        <f t="shared" si="6"/>
        <v>0</v>
      </c>
      <c r="E104" s="659"/>
      <c r="F104" s="153"/>
      <c r="G104" s="152"/>
      <c r="H104" s="657"/>
      <c r="I104" s="507"/>
      <c r="J104" s="79"/>
    </row>
    <row r="105" spans="1:10" ht="20.100000000000001" customHeight="1" x14ac:dyDescent="0.2">
      <c r="A105" s="656">
        <f t="shared" si="7"/>
        <v>2</v>
      </c>
      <c r="B105" s="113"/>
      <c r="C105" s="77">
        <f t="shared" si="5"/>
        <v>0</v>
      </c>
      <c r="D105" s="111">
        <f t="shared" si="6"/>
        <v>0</v>
      </c>
      <c r="E105" s="659"/>
      <c r="F105" s="153"/>
      <c r="G105" s="152"/>
      <c r="H105" s="657"/>
      <c r="I105" s="507"/>
      <c r="J105" s="79"/>
    </row>
    <row r="106" spans="1:10" ht="20.100000000000001" customHeight="1" x14ac:dyDescent="0.2">
      <c r="A106" s="656">
        <f t="shared" si="7"/>
        <v>2</v>
      </c>
      <c r="B106" s="113"/>
      <c r="C106" s="77">
        <f t="shared" si="5"/>
        <v>0</v>
      </c>
      <c r="D106" s="111">
        <f t="shared" si="6"/>
        <v>0</v>
      </c>
      <c r="E106" s="659"/>
      <c r="F106" s="153"/>
      <c r="G106" s="152"/>
      <c r="H106" s="657"/>
      <c r="I106" s="507"/>
      <c r="J106" s="79"/>
    </row>
    <row r="107" spans="1:10" ht="20.100000000000001" customHeight="1" x14ac:dyDescent="0.2">
      <c r="A107" s="656">
        <f t="shared" si="7"/>
        <v>2</v>
      </c>
      <c r="B107" s="113"/>
      <c r="C107" s="77">
        <f t="shared" si="5"/>
        <v>0</v>
      </c>
      <c r="D107" s="111">
        <f t="shared" si="6"/>
        <v>0</v>
      </c>
      <c r="E107" s="659"/>
      <c r="F107" s="153"/>
      <c r="G107" s="152"/>
      <c r="H107" s="657"/>
      <c r="I107" s="507"/>
      <c r="J107" s="79"/>
    </row>
    <row r="108" spans="1:10" ht="20.100000000000001" customHeight="1" x14ac:dyDescent="0.2">
      <c r="A108" s="656">
        <f t="shared" si="7"/>
        <v>2</v>
      </c>
      <c r="B108" s="113"/>
      <c r="C108" s="77">
        <f t="shared" si="5"/>
        <v>0</v>
      </c>
      <c r="D108" s="111">
        <f t="shared" si="6"/>
        <v>0</v>
      </c>
      <c r="E108" s="659"/>
      <c r="F108" s="153"/>
      <c r="G108" s="152"/>
      <c r="H108" s="657"/>
      <c r="I108" s="507"/>
      <c r="J108" s="79"/>
    </row>
    <row r="109" spans="1:10" ht="20.100000000000001" customHeight="1" x14ac:dyDescent="0.2">
      <c r="A109" s="656">
        <f t="shared" si="7"/>
        <v>2</v>
      </c>
      <c r="B109" s="113"/>
      <c r="C109" s="77">
        <f t="shared" si="5"/>
        <v>0</v>
      </c>
      <c r="D109" s="111">
        <f t="shared" si="6"/>
        <v>0</v>
      </c>
      <c r="E109" s="659"/>
      <c r="F109" s="153"/>
      <c r="G109" s="152"/>
      <c r="H109" s="657"/>
      <c r="I109" s="507"/>
      <c r="J109" s="79"/>
    </row>
    <row r="110" spans="1:10" ht="20.100000000000001" customHeight="1" x14ac:dyDescent="0.2">
      <c r="A110" s="656">
        <f t="shared" si="7"/>
        <v>2</v>
      </c>
      <c r="B110" s="113"/>
      <c r="C110" s="77">
        <f t="shared" si="5"/>
        <v>0</v>
      </c>
      <c r="D110" s="111">
        <f t="shared" si="6"/>
        <v>0</v>
      </c>
      <c r="E110" s="659"/>
      <c r="F110" s="153"/>
      <c r="G110" s="152"/>
      <c r="H110" s="657"/>
      <c r="I110" s="507"/>
      <c r="J110" s="79"/>
    </row>
    <row r="111" spans="1:10" ht="20.100000000000001" customHeight="1" x14ac:dyDescent="0.2">
      <c r="A111" s="656">
        <f t="shared" si="7"/>
        <v>2</v>
      </c>
      <c r="B111" s="113"/>
      <c r="C111" s="77">
        <f t="shared" si="5"/>
        <v>0</v>
      </c>
      <c r="D111" s="111">
        <f t="shared" si="6"/>
        <v>0</v>
      </c>
      <c r="E111" s="659"/>
      <c r="F111" s="153"/>
      <c r="G111" s="152"/>
      <c r="H111" s="657"/>
      <c r="I111" s="507"/>
      <c r="J111" s="79"/>
    </row>
    <row r="112" spans="1:10" ht="20.100000000000001" customHeight="1" x14ac:dyDescent="0.2">
      <c r="A112" s="656">
        <f t="shared" si="7"/>
        <v>2</v>
      </c>
      <c r="B112" s="113"/>
      <c r="C112" s="77">
        <f t="shared" si="5"/>
        <v>0</v>
      </c>
      <c r="D112" s="111">
        <f t="shared" si="6"/>
        <v>0</v>
      </c>
      <c r="E112" s="659"/>
      <c r="F112" s="153"/>
      <c r="G112" s="152"/>
      <c r="H112" s="657"/>
      <c r="I112" s="507"/>
      <c r="J112" s="79"/>
    </row>
    <row r="113" spans="1:10" ht="20.100000000000001" customHeight="1" x14ac:dyDescent="0.2">
      <c r="A113" s="656">
        <f t="shared" si="7"/>
        <v>2</v>
      </c>
      <c r="B113" s="113"/>
      <c r="C113" s="77">
        <f t="shared" si="5"/>
        <v>0</v>
      </c>
      <c r="D113" s="111">
        <f t="shared" si="6"/>
        <v>0</v>
      </c>
      <c r="E113" s="659"/>
      <c r="F113" s="153"/>
      <c r="G113" s="152"/>
      <c r="H113" s="657"/>
      <c r="I113" s="507"/>
      <c r="J113" s="79"/>
    </row>
    <row r="114" spans="1:10" ht="20.100000000000001" customHeight="1" x14ac:dyDescent="0.2">
      <c r="A114" s="656">
        <f t="shared" si="7"/>
        <v>2</v>
      </c>
      <c r="B114" s="113"/>
      <c r="C114" s="77">
        <f t="shared" si="5"/>
        <v>0</v>
      </c>
      <c r="D114" s="111">
        <f t="shared" si="6"/>
        <v>0</v>
      </c>
      <c r="E114" s="659"/>
      <c r="F114" s="153"/>
      <c r="G114" s="152"/>
      <c r="H114" s="657"/>
      <c r="I114" s="507"/>
      <c r="J114" s="79"/>
    </row>
    <row r="115" spans="1:10" ht="20.100000000000001" customHeight="1" x14ac:dyDescent="0.2">
      <c r="A115" s="656">
        <f t="shared" si="7"/>
        <v>2</v>
      </c>
      <c r="B115" s="113"/>
      <c r="C115" s="77">
        <f t="shared" si="5"/>
        <v>0</v>
      </c>
      <c r="D115" s="111">
        <f t="shared" si="6"/>
        <v>0</v>
      </c>
      <c r="E115" s="659"/>
      <c r="F115" s="153"/>
      <c r="G115" s="152"/>
      <c r="H115" s="657"/>
      <c r="I115" s="507"/>
      <c r="J115" s="79"/>
    </row>
    <row r="116" spans="1:10" ht="20.100000000000001" customHeight="1" x14ac:dyDescent="0.2">
      <c r="A116" s="656">
        <f t="shared" si="7"/>
        <v>2</v>
      </c>
      <c r="B116" s="113"/>
      <c r="C116" s="77">
        <f t="shared" si="5"/>
        <v>0</v>
      </c>
      <c r="D116" s="111">
        <f t="shared" si="6"/>
        <v>0</v>
      </c>
      <c r="E116" s="659"/>
      <c r="F116" s="153"/>
      <c r="G116" s="152"/>
      <c r="H116" s="657"/>
      <c r="I116" s="507"/>
      <c r="J116" s="79"/>
    </row>
    <row r="117" spans="1:10" ht="20.100000000000001" customHeight="1" x14ac:dyDescent="0.2">
      <c r="A117" s="656">
        <f t="shared" si="7"/>
        <v>2</v>
      </c>
      <c r="B117" s="113"/>
      <c r="C117" s="77">
        <f t="shared" si="5"/>
        <v>0</v>
      </c>
      <c r="D117" s="111">
        <f t="shared" si="6"/>
        <v>0</v>
      </c>
      <c r="E117" s="659"/>
      <c r="F117" s="153"/>
      <c r="G117" s="152"/>
      <c r="H117" s="657"/>
      <c r="I117" s="507"/>
      <c r="J117" s="79"/>
    </row>
    <row r="118" spans="1:10" ht="20.100000000000001" customHeight="1" x14ac:dyDescent="0.2">
      <c r="A118" s="656">
        <f t="shared" si="7"/>
        <v>2</v>
      </c>
      <c r="B118" s="113"/>
      <c r="C118" s="77">
        <f t="shared" si="5"/>
        <v>0</v>
      </c>
      <c r="D118" s="111">
        <f t="shared" si="6"/>
        <v>0</v>
      </c>
      <c r="E118" s="659"/>
      <c r="F118" s="153"/>
      <c r="G118" s="152"/>
      <c r="H118" s="657"/>
      <c r="I118" s="507"/>
      <c r="J118" s="79"/>
    </row>
    <row r="119" spans="1:10" ht="20.100000000000001" customHeight="1" x14ac:dyDescent="0.2">
      <c r="A119" s="656">
        <f t="shared" si="7"/>
        <v>2</v>
      </c>
      <c r="B119" s="113"/>
      <c r="C119" s="77">
        <f t="shared" si="5"/>
        <v>0</v>
      </c>
      <c r="D119" s="111">
        <f t="shared" si="6"/>
        <v>0</v>
      </c>
      <c r="E119" s="659"/>
      <c r="F119" s="153"/>
      <c r="G119" s="152"/>
      <c r="H119" s="657"/>
      <c r="I119" s="507"/>
      <c r="J119" s="79"/>
    </row>
    <row r="120" spans="1:10" ht="20.100000000000001" customHeight="1" x14ac:dyDescent="0.2">
      <c r="A120" s="656">
        <f t="shared" si="7"/>
        <v>2</v>
      </c>
      <c r="B120" s="113"/>
      <c r="C120" s="77">
        <f t="shared" si="5"/>
        <v>0</v>
      </c>
      <c r="D120" s="111">
        <f t="shared" si="6"/>
        <v>0</v>
      </c>
      <c r="E120" s="659"/>
      <c r="F120" s="153"/>
      <c r="G120" s="152"/>
      <c r="H120" s="657"/>
      <c r="I120" s="507"/>
      <c r="J120" s="79"/>
    </row>
    <row r="121" spans="1:10" ht="20.100000000000001" customHeight="1" x14ac:dyDescent="0.2">
      <c r="A121" s="656">
        <f t="shared" si="7"/>
        <v>2</v>
      </c>
      <c r="B121" s="113"/>
      <c r="C121" s="77">
        <f t="shared" si="5"/>
        <v>0</v>
      </c>
      <c r="D121" s="111">
        <f t="shared" si="6"/>
        <v>0</v>
      </c>
      <c r="E121" s="659"/>
      <c r="F121" s="153"/>
      <c r="G121" s="152"/>
      <c r="H121" s="657"/>
      <c r="I121" s="507"/>
      <c r="J121" s="79"/>
    </row>
    <row r="122" spans="1:10" ht="20.100000000000001" customHeight="1" x14ac:dyDescent="0.2">
      <c r="A122" s="656">
        <f t="shared" si="7"/>
        <v>2</v>
      </c>
      <c r="B122" s="113"/>
      <c r="C122" s="77">
        <f t="shared" si="5"/>
        <v>0</v>
      </c>
      <c r="D122" s="111">
        <f t="shared" si="6"/>
        <v>0</v>
      </c>
      <c r="E122" s="659"/>
      <c r="F122" s="153"/>
      <c r="G122" s="152"/>
      <c r="H122" s="657"/>
      <c r="I122" s="507"/>
      <c r="J122" s="79"/>
    </row>
    <row r="123" spans="1:10" ht="20.100000000000001" customHeight="1" x14ac:dyDescent="0.2">
      <c r="A123" s="656">
        <f t="shared" si="7"/>
        <v>2</v>
      </c>
      <c r="B123" s="113"/>
      <c r="C123" s="77">
        <f t="shared" si="5"/>
        <v>0</v>
      </c>
      <c r="D123" s="111">
        <f t="shared" si="6"/>
        <v>0</v>
      </c>
      <c r="E123" s="659"/>
      <c r="F123" s="153"/>
      <c r="G123" s="152"/>
      <c r="H123" s="657"/>
      <c r="I123" s="507"/>
      <c r="J123" s="79"/>
    </row>
    <row r="124" spans="1:10" ht="20.100000000000001" customHeight="1" x14ac:dyDescent="0.2">
      <c r="A124" s="656">
        <f t="shared" si="7"/>
        <v>2</v>
      </c>
      <c r="B124" s="113"/>
      <c r="C124" s="77">
        <f t="shared" si="5"/>
        <v>0</v>
      </c>
      <c r="D124" s="111">
        <f t="shared" si="6"/>
        <v>0</v>
      </c>
      <c r="E124" s="659"/>
      <c r="F124" s="153"/>
      <c r="G124" s="152"/>
      <c r="H124" s="657"/>
      <c r="I124" s="507"/>
      <c r="J124" s="79"/>
    </row>
    <row r="125" spans="1:10" ht="20.100000000000001" customHeight="1" x14ac:dyDescent="0.2">
      <c r="A125" s="656">
        <f t="shared" si="7"/>
        <v>2</v>
      </c>
      <c r="B125" s="113"/>
      <c r="C125" s="77">
        <f t="shared" si="5"/>
        <v>0</v>
      </c>
      <c r="D125" s="111">
        <f t="shared" si="6"/>
        <v>0</v>
      </c>
      <c r="E125" s="659"/>
      <c r="F125" s="153"/>
      <c r="G125" s="152"/>
      <c r="H125" s="657"/>
      <c r="I125" s="507"/>
      <c r="J125" s="79"/>
    </row>
    <row r="126" spans="1:10" ht="20.100000000000001" customHeight="1" x14ac:dyDescent="0.2">
      <c r="A126" s="656">
        <f t="shared" si="7"/>
        <v>2</v>
      </c>
      <c r="B126" s="113"/>
      <c r="C126" s="77">
        <f t="shared" si="5"/>
        <v>0</v>
      </c>
      <c r="D126" s="111">
        <f t="shared" si="6"/>
        <v>0</v>
      </c>
      <c r="E126" s="659"/>
      <c r="F126" s="153"/>
      <c r="G126" s="152"/>
      <c r="H126" s="657"/>
      <c r="I126" s="507"/>
      <c r="J126" s="79"/>
    </row>
    <row r="127" spans="1:10" ht="20.100000000000001" customHeight="1" x14ac:dyDescent="0.2">
      <c r="A127" s="656">
        <f t="shared" si="7"/>
        <v>2</v>
      </c>
      <c r="B127" s="113"/>
      <c r="C127" s="77">
        <f t="shared" si="5"/>
        <v>0</v>
      </c>
      <c r="D127" s="111">
        <f t="shared" si="6"/>
        <v>0</v>
      </c>
      <c r="E127" s="659"/>
      <c r="F127" s="153"/>
      <c r="G127" s="152"/>
      <c r="H127" s="657"/>
      <c r="I127" s="507"/>
      <c r="J127" s="79"/>
    </row>
    <row r="128" spans="1:10" ht="20.100000000000001" customHeight="1" x14ac:dyDescent="0.2">
      <c r="A128" s="656">
        <f t="shared" si="7"/>
        <v>2</v>
      </c>
      <c r="B128" s="113"/>
      <c r="C128" s="77">
        <f t="shared" si="5"/>
        <v>0</v>
      </c>
      <c r="D128" s="111">
        <f t="shared" si="6"/>
        <v>0</v>
      </c>
      <c r="E128" s="659"/>
      <c r="F128" s="153"/>
      <c r="G128" s="152"/>
      <c r="H128" s="657"/>
      <c r="I128" s="507"/>
      <c r="J128" s="79"/>
    </row>
    <row r="129" spans="1:10" ht="20.100000000000001" customHeight="1" x14ac:dyDescent="0.2">
      <c r="A129" s="656">
        <f t="shared" si="7"/>
        <v>2</v>
      </c>
      <c r="B129" s="113"/>
      <c r="C129" s="77">
        <f t="shared" ref="C129:C160" si="8">IFERROR(VLOOKUP(J129,T_Código_Items,2,FALSE),G129)</f>
        <v>0</v>
      </c>
      <c r="D129" s="111">
        <f t="shared" ref="D129:D160" si="9">IFERROR(VLOOKUP(J129,T_Código_Items,3,FALSE),H129)</f>
        <v>0</v>
      </c>
      <c r="E129" s="659"/>
      <c r="F129" s="153"/>
      <c r="G129" s="152"/>
      <c r="H129" s="657"/>
      <c r="I129" s="507"/>
      <c r="J129" s="79"/>
    </row>
    <row r="130" spans="1:10" ht="20.100000000000001" customHeight="1" x14ac:dyDescent="0.2">
      <c r="A130" s="656">
        <f t="shared" si="7"/>
        <v>2</v>
      </c>
      <c r="B130" s="113"/>
      <c r="C130" s="77">
        <f t="shared" si="8"/>
        <v>0</v>
      </c>
      <c r="D130" s="111">
        <f t="shared" si="9"/>
        <v>0</v>
      </c>
      <c r="E130" s="659"/>
      <c r="F130" s="153"/>
      <c r="G130" s="152"/>
      <c r="H130" s="657"/>
      <c r="I130" s="507"/>
      <c r="J130" s="79"/>
    </row>
    <row r="131" spans="1:10" ht="20.100000000000001" customHeight="1" x14ac:dyDescent="0.2">
      <c r="A131" s="656">
        <f t="shared" si="7"/>
        <v>2</v>
      </c>
      <c r="B131" s="113"/>
      <c r="C131" s="77">
        <f t="shared" si="8"/>
        <v>0</v>
      </c>
      <c r="D131" s="111">
        <f t="shared" si="9"/>
        <v>0</v>
      </c>
      <c r="E131" s="659"/>
      <c r="F131" s="153"/>
      <c r="G131" s="152"/>
      <c r="H131" s="657"/>
      <c r="I131" s="507"/>
      <c r="J131" s="79"/>
    </row>
    <row r="132" spans="1:10" ht="20.100000000000001" customHeight="1" x14ac:dyDescent="0.2">
      <c r="A132" s="656">
        <f t="shared" si="7"/>
        <v>2</v>
      </c>
      <c r="B132" s="113"/>
      <c r="C132" s="77">
        <f t="shared" si="8"/>
        <v>0</v>
      </c>
      <c r="D132" s="111">
        <f t="shared" si="9"/>
        <v>0</v>
      </c>
      <c r="E132" s="659"/>
      <c r="F132" s="153"/>
      <c r="G132" s="152"/>
      <c r="H132" s="657"/>
      <c r="I132" s="507"/>
      <c r="J132" s="79"/>
    </row>
    <row r="133" spans="1:10" ht="20.100000000000001" customHeight="1" x14ac:dyDescent="0.2">
      <c r="A133" s="656">
        <f t="shared" si="7"/>
        <v>2</v>
      </c>
      <c r="B133" s="113"/>
      <c r="C133" s="77">
        <f t="shared" si="8"/>
        <v>0</v>
      </c>
      <c r="D133" s="111">
        <f t="shared" si="9"/>
        <v>0</v>
      </c>
      <c r="E133" s="659"/>
      <c r="F133" s="153"/>
      <c r="G133" s="152"/>
      <c r="H133" s="657"/>
      <c r="I133" s="507"/>
      <c r="J133" s="79"/>
    </row>
    <row r="134" spans="1:10" ht="20.100000000000001" customHeight="1" x14ac:dyDescent="0.2">
      <c r="A134" s="656">
        <f t="shared" si="7"/>
        <v>2</v>
      </c>
      <c r="B134" s="113"/>
      <c r="C134" s="77">
        <f t="shared" si="8"/>
        <v>0</v>
      </c>
      <c r="D134" s="111">
        <f t="shared" si="9"/>
        <v>0</v>
      </c>
      <c r="E134" s="659"/>
      <c r="F134" s="153"/>
      <c r="G134" s="152"/>
      <c r="H134" s="657"/>
      <c r="I134" s="507"/>
      <c r="J134" s="79"/>
    </row>
    <row r="135" spans="1:10" ht="20.100000000000001" customHeight="1" x14ac:dyDescent="0.2">
      <c r="A135" s="656">
        <f t="shared" si="7"/>
        <v>2</v>
      </c>
      <c r="B135" s="113"/>
      <c r="C135" s="77">
        <f t="shared" si="8"/>
        <v>0</v>
      </c>
      <c r="D135" s="111">
        <f t="shared" si="9"/>
        <v>0</v>
      </c>
      <c r="E135" s="659"/>
      <c r="F135" s="153"/>
      <c r="G135" s="152"/>
      <c r="H135" s="657"/>
      <c r="I135" s="507"/>
      <c r="J135" s="79"/>
    </row>
    <row r="136" spans="1:10" ht="20.100000000000001" customHeight="1" x14ac:dyDescent="0.2">
      <c r="A136" s="656">
        <f t="shared" si="7"/>
        <v>2</v>
      </c>
      <c r="B136" s="113"/>
      <c r="C136" s="77">
        <f t="shared" si="8"/>
        <v>0</v>
      </c>
      <c r="D136" s="111">
        <f t="shared" si="9"/>
        <v>0</v>
      </c>
      <c r="E136" s="659"/>
      <c r="F136" s="153"/>
      <c r="G136" s="152"/>
      <c r="H136" s="657"/>
      <c r="I136" s="507"/>
      <c r="J136" s="79"/>
    </row>
    <row r="137" spans="1:10" ht="20.100000000000001" customHeight="1" x14ac:dyDescent="0.2">
      <c r="A137" s="656">
        <f t="shared" si="7"/>
        <v>2</v>
      </c>
      <c r="B137" s="113"/>
      <c r="C137" s="77">
        <f t="shared" si="8"/>
        <v>0</v>
      </c>
      <c r="D137" s="111">
        <f t="shared" si="9"/>
        <v>0</v>
      </c>
      <c r="E137" s="659"/>
      <c r="F137" s="153"/>
      <c r="G137" s="152"/>
      <c r="H137" s="657"/>
      <c r="I137" s="507"/>
      <c r="J137" s="79"/>
    </row>
    <row r="138" spans="1:10" ht="20.100000000000001" customHeight="1" x14ac:dyDescent="0.2">
      <c r="A138" s="656">
        <f t="shared" si="7"/>
        <v>2</v>
      </c>
      <c r="B138" s="113"/>
      <c r="C138" s="77">
        <f t="shared" si="8"/>
        <v>0</v>
      </c>
      <c r="D138" s="111">
        <f t="shared" si="9"/>
        <v>0</v>
      </c>
      <c r="E138" s="659"/>
      <c r="F138" s="153"/>
      <c r="G138" s="152"/>
      <c r="H138" s="657"/>
      <c r="I138" s="507"/>
      <c r="J138" s="79"/>
    </row>
    <row r="139" spans="1:10" ht="20.100000000000001" customHeight="1" x14ac:dyDescent="0.2">
      <c r="A139" s="656">
        <f t="shared" si="7"/>
        <v>2</v>
      </c>
      <c r="B139" s="113"/>
      <c r="C139" s="77">
        <f t="shared" si="8"/>
        <v>0</v>
      </c>
      <c r="D139" s="111">
        <f t="shared" si="9"/>
        <v>0</v>
      </c>
      <c r="E139" s="659"/>
      <c r="F139" s="153"/>
      <c r="G139" s="152"/>
      <c r="H139" s="657"/>
      <c r="I139" s="507"/>
      <c r="J139" s="79"/>
    </row>
    <row r="140" spans="1:10" ht="20.100000000000001" customHeight="1" x14ac:dyDescent="0.2">
      <c r="A140" s="656">
        <f t="shared" si="7"/>
        <v>2</v>
      </c>
      <c r="B140" s="113"/>
      <c r="C140" s="77">
        <f t="shared" si="8"/>
        <v>0</v>
      </c>
      <c r="D140" s="111">
        <f t="shared" si="9"/>
        <v>0</v>
      </c>
      <c r="E140" s="659"/>
      <c r="F140" s="153"/>
      <c r="G140" s="152"/>
      <c r="H140" s="657"/>
      <c r="I140" s="507"/>
      <c r="J140" s="79"/>
    </row>
    <row r="141" spans="1:10" ht="20.100000000000001" customHeight="1" x14ac:dyDescent="0.2">
      <c r="A141" s="656">
        <f t="shared" si="7"/>
        <v>2</v>
      </c>
      <c r="B141" s="113"/>
      <c r="C141" s="77">
        <f t="shared" si="8"/>
        <v>0</v>
      </c>
      <c r="D141" s="111">
        <f t="shared" si="9"/>
        <v>0</v>
      </c>
      <c r="E141" s="659"/>
      <c r="F141" s="153"/>
      <c r="G141" s="152"/>
      <c r="H141" s="657"/>
      <c r="I141" s="507"/>
      <c r="J141" s="79"/>
    </row>
    <row r="142" spans="1:10" ht="20.100000000000001" customHeight="1" x14ac:dyDescent="0.2">
      <c r="A142" s="656">
        <f t="shared" si="7"/>
        <v>2</v>
      </c>
      <c r="B142" s="113"/>
      <c r="C142" s="77">
        <f t="shared" si="8"/>
        <v>0</v>
      </c>
      <c r="D142" s="111">
        <f t="shared" si="9"/>
        <v>0</v>
      </c>
      <c r="E142" s="659"/>
      <c r="F142" s="153"/>
      <c r="G142" s="152"/>
      <c r="H142" s="657"/>
      <c r="I142" s="507"/>
      <c r="J142" s="79"/>
    </row>
    <row r="143" spans="1:10" ht="20.100000000000001" customHeight="1" x14ac:dyDescent="0.2">
      <c r="A143" s="656">
        <f t="shared" si="7"/>
        <v>2</v>
      </c>
      <c r="B143" s="113"/>
      <c r="C143" s="77">
        <f t="shared" si="8"/>
        <v>0</v>
      </c>
      <c r="D143" s="111">
        <f t="shared" si="9"/>
        <v>0</v>
      </c>
      <c r="E143" s="659"/>
      <c r="F143" s="153"/>
      <c r="G143" s="152"/>
      <c r="H143" s="657"/>
      <c r="I143" s="507"/>
      <c r="J143" s="79"/>
    </row>
    <row r="144" spans="1:10" ht="20.100000000000001" customHeight="1" x14ac:dyDescent="0.2">
      <c r="A144" s="656">
        <f t="shared" si="7"/>
        <v>2</v>
      </c>
      <c r="B144" s="113"/>
      <c r="C144" s="77">
        <f t="shared" si="8"/>
        <v>0</v>
      </c>
      <c r="D144" s="111">
        <f t="shared" si="9"/>
        <v>0</v>
      </c>
      <c r="E144" s="659"/>
      <c r="F144" s="153"/>
      <c r="G144" s="152"/>
      <c r="H144" s="657"/>
      <c r="I144" s="507"/>
      <c r="J144" s="79"/>
    </row>
    <row r="145" spans="1:10" ht="20.100000000000001" customHeight="1" x14ac:dyDescent="0.2">
      <c r="A145" s="656">
        <f t="shared" si="7"/>
        <v>2</v>
      </c>
      <c r="B145" s="113"/>
      <c r="C145" s="77">
        <f t="shared" si="8"/>
        <v>0</v>
      </c>
      <c r="D145" s="111">
        <f t="shared" si="9"/>
        <v>0</v>
      </c>
      <c r="E145" s="659"/>
      <c r="F145" s="153"/>
      <c r="G145" s="152"/>
      <c r="H145" s="657"/>
      <c r="I145" s="507"/>
      <c r="J145" s="79"/>
    </row>
    <row r="146" spans="1:10" ht="20.100000000000001" customHeight="1" x14ac:dyDescent="0.2">
      <c r="A146" s="656">
        <f t="shared" si="7"/>
        <v>2</v>
      </c>
      <c r="B146" s="113"/>
      <c r="C146" s="77">
        <f t="shared" si="8"/>
        <v>0</v>
      </c>
      <c r="D146" s="111">
        <f t="shared" si="9"/>
        <v>0</v>
      </c>
      <c r="E146" s="659"/>
      <c r="F146" s="153"/>
      <c r="G146" s="152"/>
      <c r="H146" s="657"/>
      <c r="I146" s="507"/>
      <c r="J146" s="79"/>
    </row>
    <row r="147" spans="1:10" ht="20.100000000000001" customHeight="1" x14ac:dyDescent="0.2">
      <c r="A147" s="656">
        <f t="shared" si="7"/>
        <v>2</v>
      </c>
      <c r="B147" s="113"/>
      <c r="C147" s="77">
        <f t="shared" si="8"/>
        <v>0</v>
      </c>
      <c r="D147" s="111">
        <f t="shared" si="9"/>
        <v>0</v>
      </c>
      <c r="E147" s="659"/>
      <c r="F147" s="153"/>
      <c r="G147" s="152"/>
      <c r="H147" s="657"/>
      <c r="I147" s="507"/>
      <c r="J147" s="79"/>
    </row>
    <row r="148" spans="1:10" ht="20.100000000000001" customHeight="1" x14ac:dyDescent="0.2">
      <c r="A148" s="656">
        <f t="shared" si="7"/>
        <v>2</v>
      </c>
      <c r="B148" s="113"/>
      <c r="C148" s="77">
        <f t="shared" si="8"/>
        <v>0</v>
      </c>
      <c r="D148" s="111">
        <f t="shared" si="9"/>
        <v>0</v>
      </c>
      <c r="E148" s="659"/>
      <c r="F148" s="153"/>
      <c r="G148" s="152"/>
      <c r="H148" s="657"/>
      <c r="I148" s="507"/>
      <c r="J148" s="79"/>
    </row>
    <row r="149" spans="1:10" ht="20.100000000000001" customHeight="1" x14ac:dyDescent="0.2">
      <c r="A149" s="656">
        <f t="shared" si="7"/>
        <v>2</v>
      </c>
      <c r="B149" s="113"/>
      <c r="C149" s="77">
        <f t="shared" si="8"/>
        <v>0</v>
      </c>
      <c r="D149" s="111">
        <f t="shared" si="9"/>
        <v>0</v>
      </c>
      <c r="E149" s="659"/>
      <c r="F149" s="153"/>
      <c r="G149" s="152"/>
      <c r="H149" s="657"/>
      <c r="I149" s="507"/>
      <c r="J149" s="79"/>
    </row>
    <row r="150" spans="1:10" ht="20.100000000000001" customHeight="1" x14ac:dyDescent="0.2">
      <c r="A150" s="656">
        <f t="shared" si="7"/>
        <v>2</v>
      </c>
      <c r="B150" s="113"/>
      <c r="C150" s="77">
        <f t="shared" si="8"/>
        <v>0</v>
      </c>
      <c r="D150" s="111">
        <f t="shared" si="9"/>
        <v>0</v>
      </c>
      <c r="E150" s="659"/>
      <c r="F150" s="153"/>
      <c r="G150" s="152"/>
      <c r="H150" s="657"/>
      <c r="I150" s="507"/>
      <c r="J150" s="79"/>
    </row>
    <row r="151" spans="1:10" ht="20.100000000000001" customHeight="1" x14ac:dyDescent="0.2">
      <c r="A151" s="656">
        <f t="shared" si="7"/>
        <v>2</v>
      </c>
      <c r="B151" s="113"/>
      <c r="C151" s="77">
        <f t="shared" si="8"/>
        <v>0</v>
      </c>
      <c r="D151" s="111">
        <f t="shared" si="9"/>
        <v>0</v>
      </c>
      <c r="E151" s="659"/>
      <c r="F151" s="153"/>
      <c r="G151" s="152"/>
      <c r="H151" s="657"/>
      <c r="I151" s="507"/>
      <c r="J151" s="79"/>
    </row>
    <row r="152" spans="1:10" ht="20.100000000000001" customHeight="1" x14ac:dyDescent="0.2">
      <c r="A152" s="656">
        <f t="shared" si="7"/>
        <v>2</v>
      </c>
      <c r="B152" s="113"/>
      <c r="C152" s="77">
        <f t="shared" si="8"/>
        <v>0</v>
      </c>
      <c r="D152" s="111">
        <f t="shared" si="9"/>
        <v>0</v>
      </c>
      <c r="E152" s="659"/>
      <c r="F152" s="153"/>
      <c r="G152" s="152"/>
      <c r="H152" s="657"/>
      <c r="I152" s="507"/>
      <c r="J152" s="79"/>
    </row>
    <row r="153" spans="1:10" ht="20.100000000000001" customHeight="1" x14ac:dyDescent="0.2">
      <c r="A153" s="656">
        <f t="shared" si="7"/>
        <v>2</v>
      </c>
      <c r="B153" s="113"/>
      <c r="C153" s="77">
        <f t="shared" si="8"/>
        <v>0</v>
      </c>
      <c r="D153" s="111">
        <f t="shared" si="9"/>
        <v>0</v>
      </c>
      <c r="E153" s="659"/>
      <c r="F153" s="153"/>
      <c r="G153" s="152"/>
      <c r="H153" s="657"/>
      <c r="I153" s="507"/>
      <c r="J153" s="79"/>
    </row>
    <row r="154" spans="1:10" ht="20.100000000000001" customHeight="1" x14ac:dyDescent="0.2">
      <c r="A154" s="656">
        <f t="shared" si="7"/>
        <v>2</v>
      </c>
      <c r="B154" s="113"/>
      <c r="C154" s="77">
        <f t="shared" si="8"/>
        <v>0</v>
      </c>
      <c r="D154" s="111">
        <f t="shared" si="9"/>
        <v>0</v>
      </c>
      <c r="E154" s="659"/>
      <c r="F154" s="153"/>
      <c r="G154" s="152"/>
      <c r="H154" s="657"/>
      <c r="I154" s="507"/>
      <c r="J154" s="79"/>
    </row>
    <row r="155" spans="1:10" ht="20.100000000000001" customHeight="1" x14ac:dyDescent="0.2">
      <c r="A155" s="656">
        <f t="shared" si="7"/>
        <v>2</v>
      </c>
      <c r="B155" s="113"/>
      <c r="C155" s="77">
        <f t="shared" si="8"/>
        <v>0</v>
      </c>
      <c r="D155" s="111">
        <f t="shared" si="9"/>
        <v>0</v>
      </c>
      <c r="E155" s="659"/>
      <c r="F155" s="153"/>
      <c r="G155" s="152"/>
      <c r="H155" s="657"/>
      <c r="I155" s="507"/>
      <c r="J155" s="79"/>
    </row>
    <row r="156" spans="1:10" ht="20.100000000000001" customHeight="1" x14ac:dyDescent="0.2">
      <c r="A156" s="656">
        <f t="shared" si="7"/>
        <v>2</v>
      </c>
      <c r="B156" s="113"/>
      <c r="C156" s="77">
        <f t="shared" si="8"/>
        <v>0</v>
      </c>
      <c r="D156" s="111">
        <f t="shared" si="9"/>
        <v>0</v>
      </c>
      <c r="E156" s="659"/>
      <c r="F156" s="153"/>
      <c r="G156" s="152"/>
      <c r="H156" s="657"/>
      <c r="I156" s="507"/>
      <c r="J156" s="79"/>
    </row>
    <row r="157" spans="1:10" ht="20.100000000000001" customHeight="1" x14ac:dyDescent="0.2">
      <c r="A157" s="656">
        <f t="shared" si="7"/>
        <v>2</v>
      </c>
      <c r="B157" s="113"/>
      <c r="C157" s="77">
        <f t="shared" si="8"/>
        <v>0</v>
      </c>
      <c r="D157" s="111">
        <f t="shared" si="9"/>
        <v>0</v>
      </c>
      <c r="E157" s="659"/>
      <c r="F157" s="153"/>
      <c r="G157" s="152"/>
      <c r="H157" s="657"/>
      <c r="I157" s="507"/>
      <c r="J157" s="79"/>
    </row>
    <row r="158" spans="1:10" ht="20.100000000000001" customHeight="1" x14ac:dyDescent="0.2">
      <c r="A158" s="656">
        <f t="shared" si="7"/>
        <v>2</v>
      </c>
      <c r="B158" s="113"/>
      <c r="C158" s="77">
        <f t="shared" si="8"/>
        <v>0</v>
      </c>
      <c r="D158" s="111">
        <f t="shared" si="9"/>
        <v>0</v>
      </c>
      <c r="E158" s="659"/>
      <c r="F158" s="153"/>
      <c r="G158" s="152"/>
      <c r="H158" s="657"/>
      <c r="I158" s="507"/>
      <c r="J158" s="79"/>
    </row>
    <row r="159" spans="1:10" ht="20.100000000000001" customHeight="1" x14ac:dyDescent="0.2">
      <c r="A159" s="656">
        <f t="shared" si="7"/>
        <v>2</v>
      </c>
      <c r="B159" s="113"/>
      <c r="C159" s="77">
        <f t="shared" si="8"/>
        <v>0</v>
      </c>
      <c r="D159" s="111">
        <f t="shared" si="9"/>
        <v>0</v>
      </c>
      <c r="E159" s="659"/>
      <c r="F159" s="153"/>
      <c r="G159" s="152"/>
      <c r="H159" s="657"/>
      <c r="I159" s="507"/>
      <c r="J159" s="79"/>
    </row>
    <row r="160" spans="1:10" ht="20.100000000000001" customHeight="1" x14ac:dyDescent="0.2">
      <c r="A160" s="656">
        <f t="shared" si="7"/>
        <v>2</v>
      </c>
      <c r="B160" s="113"/>
      <c r="C160" s="77">
        <f t="shared" si="8"/>
        <v>0</v>
      </c>
      <c r="D160" s="111">
        <f t="shared" si="9"/>
        <v>0</v>
      </c>
      <c r="E160" s="659"/>
      <c r="F160" s="153"/>
      <c r="G160" s="152"/>
      <c r="H160" s="657"/>
      <c r="I160" s="507"/>
      <c r="J160" s="79"/>
    </row>
    <row r="161" spans="1:10" ht="20.100000000000001" customHeight="1" x14ac:dyDescent="0.2">
      <c r="A161" s="656">
        <f t="shared" si="7"/>
        <v>2</v>
      </c>
      <c r="B161" s="113"/>
      <c r="C161" s="77">
        <f t="shared" ref="C161:C183" si="10">IFERROR(VLOOKUP(J161,T_Código_Items,2,FALSE),G161)</f>
        <v>0</v>
      </c>
      <c r="D161" s="111">
        <f t="shared" ref="D161:D183" si="11">IFERROR(VLOOKUP(J161,T_Código_Items,3,FALSE),H161)</f>
        <v>0</v>
      </c>
      <c r="E161" s="659"/>
      <c r="F161" s="153"/>
      <c r="G161" s="152"/>
      <c r="H161" s="657"/>
      <c r="I161" s="507"/>
      <c r="J161" s="79"/>
    </row>
    <row r="162" spans="1:10" ht="20.100000000000001" customHeight="1" x14ac:dyDescent="0.2">
      <c r="A162" s="656">
        <f t="shared" si="7"/>
        <v>2</v>
      </c>
      <c r="B162" s="113"/>
      <c r="C162" s="77">
        <f t="shared" si="10"/>
        <v>0</v>
      </c>
      <c r="D162" s="111">
        <f t="shared" si="11"/>
        <v>0</v>
      </c>
      <c r="E162" s="659"/>
      <c r="F162" s="153"/>
      <c r="G162" s="152"/>
      <c r="H162" s="657"/>
      <c r="I162" s="507"/>
      <c r="J162" s="79"/>
    </row>
    <row r="163" spans="1:10" ht="20.100000000000001" customHeight="1" x14ac:dyDescent="0.2">
      <c r="A163" s="656">
        <f t="shared" ref="A163:A183" si="12">IF(D163=0,A162,A162+1)</f>
        <v>2</v>
      </c>
      <c r="B163" s="113"/>
      <c r="C163" s="77">
        <f t="shared" si="10"/>
        <v>0</v>
      </c>
      <c r="D163" s="111">
        <f t="shared" si="11"/>
        <v>0</v>
      </c>
      <c r="E163" s="659"/>
      <c r="F163" s="153"/>
      <c r="G163" s="152"/>
      <c r="H163" s="657"/>
      <c r="I163" s="507"/>
      <c r="J163" s="79"/>
    </row>
    <row r="164" spans="1:10" ht="20.100000000000001" customHeight="1" x14ac:dyDescent="0.2">
      <c r="A164" s="656">
        <f t="shared" si="12"/>
        <v>2</v>
      </c>
      <c r="B164" s="113"/>
      <c r="C164" s="77">
        <f t="shared" si="10"/>
        <v>0</v>
      </c>
      <c r="D164" s="111">
        <f t="shared" si="11"/>
        <v>0</v>
      </c>
      <c r="E164" s="659"/>
      <c r="F164" s="153"/>
      <c r="G164" s="152"/>
      <c r="H164" s="657"/>
      <c r="I164" s="507"/>
      <c r="J164" s="79"/>
    </row>
    <row r="165" spans="1:10" ht="20.100000000000001" customHeight="1" x14ac:dyDescent="0.2">
      <c r="A165" s="656">
        <f t="shared" si="12"/>
        <v>2</v>
      </c>
      <c r="B165" s="113"/>
      <c r="C165" s="77">
        <f t="shared" si="10"/>
        <v>0</v>
      </c>
      <c r="D165" s="111">
        <f t="shared" si="11"/>
        <v>0</v>
      </c>
      <c r="E165" s="659"/>
      <c r="F165" s="153"/>
      <c r="G165" s="152"/>
      <c r="H165" s="657"/>
      <c r="I165" s="507"/>
      <c r="J165" s="79"/>
    </row>
    <row r="166" spans="1:10" ht="20.100000000000001" customHeight="1" x14ac:dyDescent="0.2">
      <c r="A166" s="656">
        <f t="shared" si="12"/>
        <v>2</v>
      </c>
      <c r="B166" s="113"/>
      <c r="C166" s="77">
        <f t="shared" si="10"/>
        <v>0</v>
      </c>
      <c r="D166" s="111">
        <f t="shared" si="11"/>
        <v>0</v>
      </c>
      <c r="E166" s="659"/>
      <c r="F166" s="153"/>
      <c r="G166" s="152"/>
      <c r="H166" s="657"/>
      <c r="I166" s="507"/>
      <c r="J166" s="79"/>
    </row>
    <row r="167" spans="1:10" ht="20.100000000000001" customHeight="1" x14ac:dyDescent="0.2">
      <c r="A167" s="656">
        <f t="shared" si="12"/>
        <v>2</v>
      </c>
      <c r="B167" s="113"/>
      <c r="C167" s="77">
        <f t="shared" si="10"/>
        <v>0</v>
      </c>
      <c r="D167" s="111">
        <f t="shared" si="11"/>
        <v>0</v>
      </c>
      <c r="E167" s="659"/>
      <c r="F167" s="153"/>
      <c r="G167" s="152"/>
      <c r="H167" s="657"/>
      <c r="I167" s="507"/>
      <c r="J167" s="79"/>
    </row>
    <row r="168" spans="1:10" ht="20.100000000000001" customHeight="1" x14ac:dyDescent="0.2">
      <c r="A168" s="656">
        <f t="shared" si="12"/>
        <v>2</v>
      </c>
      <c r="B168" s="113"/>
      <c r="C168" s="77">
        <f t="shared" si="10"/>
        <v>0</v>
      </c>
      <c r="D168" s="111">
        <f t="shared" si="11"/>
        <v>0</v>
      </c>
      <c r="E168" s="659"/>
      <c r="F168" s="153"/>
      <c r="G168" s="152"/>
      <c r="H168" s="657"/>
      <c r="I168" s="507"/>
      <c r="J168" s="79"/>
    </row>
    <row r="169" spans="1:10" ht="20.100000000000001" customHeight="1" x14ac:dyDescent="0.2">
      <c r="A169" s="656">
        <f t="shared" si="12"/>
        <v>2</v>
      </c>
      <c r="B169" s="113"/>
      <c r="C169" s="77">
        <f t="shared" si="10"/>
        <v>0</v>
      </c>
      <c r="D169" s="111">
        <f t="shared" si="11"/>
        <v>0</v>
      </c>
      <c r="E169" s="659"/>
      <c r="F169" s="153"/>
      <c r="G169" s="152"/>
      <c r="H169" s="657"/>
      <c r="I169" s="507"/>
      <c r="J169" s="79"/>
    </row>
    <row r="170" spans="1:10" ht="20.100000000000001" customHeight="1" x14ac:dyDescent="0.2">
      <c r="A170" s="656">
        <f t="shared" si="12"/>
        <v>2</v>
      </c>
      <c r="B170" s="113"/>
      <c r="C170" s="77">
        <f t="shared" si="10"/>
        <v>0</v>
      </c>
      <c r="D170" s="111">
        <f t="shared" si="11"/>
        <v>0</v>
      </c>
      <c r="E170" s="659"/>
      <c r="F170" s="153"/>
      <c r="G170" s="152"/>
      <c r="H170" s="657"/>
      <c r="I170" s="507"/>
      <c r="J170" s="79"/>
    </row>
    <row r="171" spans="1:10" ht="20.100000000000001" customHeight="1" x14ac:dyDescent="0.2">
      <c r="A171" s="656">
        <f t="shared" si="12"/>
        <v>2</v>
      </c>
      <c r="B171" s="113"/>
      <c r="C171" s="77">
        <f t="shared" si="10"/>
        <v>0</v>
      </c>
      <c r="D171" s="111">
        <f t="shared" si="11"/>
        <v>0</v>
      </c>
      <c r="E171" s="659"/>
      <c r="F171" s="153"/>
      <c r="G171" s="152"/>
      <c r="H171" s="657"/>
      <c r="I171" s="507"/>
      <c r="J171" s="79"/>
    </row>
    <row r="172" spans="1:10" ht="20.100000000000001" customHeight="1" x14ac:dyDescent="0.2">
      <c r="A172" s="656">
        <f t="shared" si="12"/>
        <v>2</v>
      </c>
      <c r="B172" s="113"/>
      <c r="C172" s="77">
        <f t="shared" si="10"/>
        <v>0</v>
      </c>
      <c r="D172" s="111">
        <f t="shared" si="11"/>
        <v>0</v>
      </c>
      <c r="E172" s="659"/>
      <c r="F172" s="153"/>
      <c r="G172" s="152"/>
      <c r="H172" s="657"/>
      <c r="I172" s="507"/>
      <c r="J172" s="79"/>
    </row>
    <row r="173" spans="1:10" ht="20.100000000000001" customHeight="1" x14ac:dyDescent="0.2">
      <c r="A173" s="656">
        <f t="shared" si="12"/>
        <v>2</v>
      </c>
      <c r="B173" s="113"/>
      <c r="C173" s="77">
        <f t="shared" si="10"/>
        <v>0</v>
      </c>
      <c r="D173" s="111">
        <f t="shared" si="11"/>
        <v>0</v>
      </c>
      <c r="E173" s="659"/>
      <c r="F173" s="153"/>
      <c r="G173" s="152"/>
      <c r="H173" s="657"/>
      <c r="I173" s="507"/>
      <c r="J173" s="79"/>
    </row>
    <row r="174" spans="1:10" ht="20.100000000000001" customHeight="1" x14ac:dyDescent="0.2">
      <c r="A174" s="656">
        <f t="shared" si="12"/>
        <v>2</v>
      </c>
      <c r="B174" s="113"/>
      <c r="C174" s="77">
        <f t="shared" si="10"/>
        <v>0</v>
      </c>
      <c r="D174" s="111">
        <f t="shared" si="11"/>
        <v>0</v>
      </c>
      <c r="E174" s="659"/>
      <c r="F174" s="153"/>
      <c r="G174" s="152"/>
      <c r="H174" s="657"/>
      <c r="I174" s="507"/>
      <c r="J174" s="79"/>
    </row>
    <row r="175" spans="1:10" ht="20.100000000000001" customHeight="1" x14ac:dyDescent="0.2">
      <c r="A175" s="656">
        <f t="shared" si="12"/>
        <v>2</v>
      </c>
      <c r="B175" s="113"/>
      <c r="C175" s="77">
        <f t="shared" si="10"/>
        <v>0</v>
      </c>
      <c r="D175" s="111">
        <f t="shared" si="11"/>
        <v>0</v>
      </c>
      <c r="E175" s="659"/>
      <c r="F175" s="153"/>
      <c r="G175" s="152"/>
      <c r="H175" s="657"/>
      <c r="I175" s="507"/>
      <c r="J175" s="79"/>
    </row>
    <row r="176" spans="1:10" ht="20.100000000000001" customHeight="1" x14ac:dyDescent="0.2">
      <c r="A176" s="656">
        <f t="shared" si="12"/>
        <v>2</v>
      </c>
      <c r="B176" s="113"/>
      <c r="C176" s="77">
        <f t="shared" si="10"/>
        <v>0</v>
      </c>
      <c r="D176" s="111">
        <f t="shared" si="11"/>
        <v>0</v>
      </c>
      <c r="E176" s="659"/>
      <c r="F176" s="153"/>
      <c r="G176" s="152"/>
      <c r="H176" s="657"/>
      <c r="I176" s="507"/>
      <c r="J176" s="79"/>
    </row>
    <row r="177" spans="1:10" ht="20.100000000000001" customHeight="1" x14ac:dyDescent="0.2">
      <c r="A177" s="656">
        <f t="shared" si="12"/>
        <v>2</v>
      </c>
      <c r="B177" s="113"/>
      <c r="C177" s="77">
        <f t="shared" si="10"/>
        <v>0</v>
      </c>
      <c r="D177" s="111">
        <f t="shared" si="11"/>
        <v>0</v>
      </c>
      <c r="E177" s="659"/>
      <c r="F177" s="153"/>
      <c r="G177" s="152"/>
      <c r="H177" s="657"/>
      <c r="I177" s="507"/>
      <c r="J177" s="79"/>
    </row>
    <row r="178" spans="1:10" ht="20.100000000000001" customHeight="1" x14ac:dyDescent="0.2">
      <c r="A178" s="656">
        <f t="shared" si="12"/>
        <v>2</v>
      </c>
      <c r="B178" s="113"/>
      <c r="C178" s="77">
        <f t="shared" si="10"/>
        <v>0</v>
      </c>
      <c r="D178" s="111">
        <f t="shared" si="11"/>
        <v>0</v>
      </c>
      <c r="E178" s="659"/>
      <c r="F178" s="153"/>
      <c r="G178" s="152"/>
      <c r="H178" s="657"/>
      <c r="I178" s="507"/>
      <c r="J178" s="79"/>
    </row>
    <row r="179" spans="1:10" ht="20.100000000000001" customHeight="1" x14ac:dyDescent="0.2">
      <c r="A179" s="656">
        <f t="shared" si="12"/>
        <v>2</v>
      </c>
      <c r="B179" s="113"/>
      <c r="C179" s="77">
        <f t="shared" si="10"/>
        <v>0</v>
      </c>
      <c r="D179" s="111">
        <f t="shared" si="11"/>
        <v>0</v>
      </c>
      <c r="E179" s="659"/>
      <c r="F179" s="153"/>
      <c r="G179" s="152"/>
      <c r="H179" s="657"/>
      <c r="I179" s="507"/>
      <c r="J179" s="79"/>
    </row>
    <row r="180" spans="1:10" ht="20.100000000000001" customHeight="1" x14ac:dyDescent="0.2">
      <c r="A180" s="656">
        <f t="shared" si="12"/>
        <v>2</v>
      </c>
      <c r="B180" s="113"/>
      <c r="C180" s="77">
        <f t="shared" si="10"/>
        <v>0</v>
      </c>
      <c r="D180" s="111">
        <f t="shared" si="11"/>
        <v>0</v>
      </c>
      <c r="E180" s="659"/>
      <c r="F180" s="153"/>
      <c r="G180" s="152"/>
      <c r="H180" s="657"/>
      <c r="I180" s="507"/>
      <c r="J180" s="79"/>
    </row>
    <row r="181" spans="1:10" ht="20.100000000000001" customHeight="1" x14ac:dyDescent="0.2">
      <c r="A181" s="656">
        <f t="shared" si="12"/>
        <v>2</v>
      </c>
      <c r="B181" s="113"/>
      <c r="C181" s="77">
        <f t="shared" si="10"/>
        <v>0</v>
      </c>
      <c r="D181" s="111">
        <f t="shared" si="11"/>
        <v>0</v>
      </c>
      <c r="E181" s="659"/>
      <c r="F181" s="153"/>
      <c r="G181" s="152"/>
      <c r="H181" s="657"/>
      <c r="I181" s="507"/>
      <c r="J181" s="79"/>
    </row>
    <row r="182" spans="1:10" ht="20.100000000000001" customHeight="1" x14ac:dyDescent="0.2">
      <c r="A182" s="656">
        <f t="shared" si="12"/>
        <v>2</v>
      </c>
      <c r="B182" s="113"/>
      <c r="C182" s="77">
        <f t="shared" si="10"/>
        <v>0</v>
      </c>
      <c r="D182" s="111">
        <f t="shared" si="11"/>
        <v>0</v>
      </c>
      <c r="E182" s="659"/>
      <c r="F182" s="153"/>
      <c r="G182" s="152"/>
      <c r="H182" s="657"/>
      <c r="I182" s="507"/>
      <c r="J182" s="79"/>
    </row>
    <row r="183" spans="1:10" ht="20.100000000000001" customHeight="1" x14ac:dyDescent="0.2">
      <c r="A183" s="656">
        <f t="shared" si="12"/>
        <v>2</v>
      </c>
      <c r="B183" s="113"/>
      <c r="C183" s="77">
        <f t="shared" si="10"/>
        <v>0</v>
      </c>
      <c r="D183" s="111">
        <f t="shared" si="11"/>
        <v>0</v>
      </c>
      <c r="E183" s="659"/>
      <c r="F183" s="153"/>
      <c r="G183" s="152"/>
      <c r="H183" s="657"/>
      <c r="I183" s="507"/>
      <c r="J183" s="79"/>
    </row>
    <row r="184" spans="1:10" ht="20.100000000000001" customHeight="1" x14ac:dyDescent="0.2">
      <c r="H184" s="107"/>
      <c r="I184" s="507"/>
      <c r="J184" s="79"/>
    </row>
    <row r="185" spans="1:10" ht="20.100000000000001" customHeight="1" x14ac:dyDescent="0.2">
      <c r="H185" s="107"/>
      <c r="I185" s="507"/>
      <c r="J185" s="79"/>
    </row>
    <row r="186" spans="1:10" ht="20.100000000000001" customHeight="1" x14ac:dyDescent="0.2">
      <c r="H186" s="107"/>
      <c r="I186" s="507"/>
      <c r="J186" s="79"/>
    </row>
    <row r="187" spans="1:10" ht="20.100000000000001" customHeight="1" x14ac:dyDescent="0.2">
      <c r="H187" s="107"/>
      <c r="I187" s="507"/>
      <c r="J187" s="79"/>
    </row>
    <row r="188" spans="1:10" ht="20.100000000000001" customHeight="1" x14ac:dyDescent="0.2">
      <c r="H188" s="107"/>
      <c r="I188" s="507"/>
      <c r="J188" s="79"/>
    </row>
    <row r="189" spans="1:10" ht="20.100000000000001" customHeight="1" x14ac:dyDescent="0.2">
      <c r="H189" s="107"/>
      <c r="I189" s="507"/>
      <c r="J189" s="79"/>
    </row>
    <row r="190" spans="1:10" ht="20.100000000000001" customHeight="1" x14ac:dyDescent="0.2">
      <c r="H190" s="107"/>
      <c r="I190" s="507"/>
      <c r="J190" s="79"/>
    </row>
    <row r="191" spans="1:10" ht="20.100000000000001" customHeight="1" x14ac:dyDescent="0.2">
      <c r="H191" s="107"/>
      <c r="I191" s="507"/>
      <c r="J191" s="79"/>
    </row>
    <row r="192" spans="1:10" ht="20.100000000000001" customHeight="1" x14ac:dyDescent="0.2">
      <c r="H192" s="107"/>
      <c r="I192" s="507"/>
      <c r="J192" s="79"/>
    </row>
    <row r="193" spans="8:10" ht="20.100000000000001" customHeight="1" x14ac:dyDescent="0.2">
      <c r="H193" s="107"/>
      <c r="I193" s="507"/>
      <c r="J193" s="79"/>
    </row>
    <row r="194" spans="8:10" ht="20.100000000000001" customHeight="1" x14ac:dyDescent="0.2">
      <c r="H194" s="107"/>
      <c r="I194" s="507"/>
      <c r="J194" s="79"/>
    </row>
    <row r="195" spans="8:10" ht="20.100000000000001" customHeight="1" x14ac:dyDescent="0.2">
      <c r="H195" s="107"/>
      <c r="I195" s="507"/>
      <c r="J195" s="79"/>
    </row>
    <row r="196" spans="8:10" ht="20.100000000000001" customHeight="1" x14ac:dyDescent="0.2">
      <c r="H196" s="107"/>
      <c r="I196" s="507"/>
      <c r="J196" s="79"/>
    </row>
    <row r="197" spans="8:10" ht="20.100000000000001" customHeight="1" x14ac:dyDescent="0.2">
      <c r="H197" s="107"/>
      <c r="I197" s="507"/>
      <c r="J197" s="79"/>
    </row>
    <row r="198" spans="8:10" ht="20.100000000000001" customHeight="1" x14ac:dyDescent="0.2">
      <c r="H198" s="107"/>
      <c r="I198" s="507"/>
      <c r="J198" s="79"/>
    </row>
    <row r="199" spans="8:10" ht="20.100000000000001" customHeight="1" x14ac:dyDescent="0.2">
      <c r="H199" s="107"/>
      <c r="I199" s="507"/>
      <c r="J199" s="79"/>
    </row>
    <row r="200" spans="8:10" ht="20.100000000000001" customHeight="1" x14ac:dyDescent="0.2">
      <c r="H200" s="107"/>
      <c r="I200" s="507"/>
      <c r="J200" s="79"/>
    </row>
    <row r="201" spans="8:10" ht="20.100000000000001" customHeight="1" x14ac:dyDescent="0.2">
      <c r="H201" s="107"/>
      <c r="I201" s="507"/>
      <c r="J201" s="79"/>
    </row>
    <row r="202" spans="8:10" ht="20.100000000000001" customHeight="1" x14ac:dyDescent="0.2">
      <c r="H202" s="107"/>
      <c r="I202" s="507"/>
      <c r="J202" s="79"/>
    </row>
    <row r="203" spans="8:10" ht="20.100000000000001" customHeight="1" x14ac:dyDescent="0.2">
      <c r="H203" s="107"/>
      <c r="I203" s="507"/>
      <c r="J203" s="79"/>
    </row>
    <row r="204" spans="8:10" ht="20.100000000000001" customHeight="1" x14ac:dyDescent="0.2">
      <c r="H204" s="107"/>
      <c r="I204" s="507"/>
      <c r="J204" s="79"/>
    </row>
    <row r="205" spans="8:10" ht="20.100000000000001" customHeight="1" x14ac:dyDescent="0.2">
      <c r="H205" s="107"/>
      <c r="I205" s="507"/>
      <c r="J205" s="79"/>
    </row>
    <row r="206" spans="8:10" ht="20.100000000000001" customHeight="1" x14ac:dyDescent="0.2">
      <c r="H206" s="107"/>
      <c r="I206" s="507"/>
      <c r="J206" s="79"/>
    </row>
    <row r="207" spans="8:10" ht="20.100000000000001" customHeight="1" x14ac:dyDescent="0.2">
      <c r="H207" s="107"/>
      <c r="I207" s="507"/>
      <c r="J207" s="79"/>
    </row>
    <row r="208" spans="8:10" ht="20.100000000000001" customHeight="1" x14ac:dyDescent="0.2">
      <c r="H208" s="107"/>
      <c r="I208" s="507"/>
      <c r="J208" s="79"/>
    </row>
    <row r="209" spans="4:10" ht="20.100000000000001" customHeight="1" x14ac:dyDescent="0.2">
      <c r="H209" s="107"/>
      <c r="I209" s="507"/>
      <c r="J209" s="79"/>
    </row>
    <row r="210" spans="4:10" ht="20.100000000000001" customHeight="1" x14ac:dyDescent="0.2">
      <c r="H210" s="107"/>
      <c r="I210" s="507"/>
      <c r="J210" s="79"/>
    </row>
    <row r="211" spans="4:10" ht="20.100000000000001" customHeight="1" x14ac:dyDescent="0.2">
      <c r="H211" s="107"/>
      <c r="I211" s="507"/>
      <c r="J211" s="79"/>
    </row>
    <row r="212" spans="4:10" ht="20.100000000000001" customHeight="1" x14ac:dyDescent="0.2">
      <c r="H212" s="107"/>
      <c r="I212" s="507"/>
      <c r="J212" s="79"/>
    </row>
    <row r="213" spans="4:10" ht="20.100000000000001" customHeight="1" x14ac:dyDescent="0.2">
      <c r="H213" s="107"/>
      <c r="I213" s="507"/>
      <c r="J213" s="79"/>
    </row>
    <row r="214" spans="4:10" ht="20.100000000000001" customHeight="1" x14ac:dyDescent="0.2">
      <c r="H214" s="107"/>
      <c r="I214" s="507"/>
      <c r="J214" s="79"/>
    </row>
    <row r="215" spans="4:10" ht="20.100000000000001" customHeight="1" x14ac:dyDescent="0.2">
      <c r="D215" s="79"/>
      <c r="E215" s="107"/>
      <c r="I215" s="107"/>
      <c r="J215" s="507"/>
    </row>
    <row r="216" spans="4:10" ht="20.100000000000001" customHeight="1" x14ac:dyDescent="0.2">
      <c r="D216" s="79"/>
      <c r="E216" s="107"/>
      <c r="I216" s="107"/>
      <c r="J216" s="507"/>
    </row>
    <row r="217" spans="4:10" ht="20.100000000000001" customHeight="1" x14ac:dyDescent="0.2">
      <c r="J217" s="507"/>
    </row>
    <row r="218" spans="4:10" ht="20.100000000000001" customHeight="1" x14ac:dyDescent="0.2">
      <c r="J218" s="507"/>
    </row>
    <row r="219" spans="4:10" ht="20.100000000000001" customHeight="1" x14ac:dyDescent="0.2">
      <c r="J219" s="507"/>
    </row>
    <row r="220" spans="4:10" ht="20.100000000000001" customHeight="1" x14ac:dyDescent="0.2">
      <c r="J220" s="507"/>
    </row>
    <row r="221" spans="4:10" ht="20.100000000000001" customHeight="1" x14ac:dyDescent="0.2">
      <c r="J221" s="507"/>
    </row>
    <row r="222" spans="4:10" ht="20.100000000000001" customHeight="1" x14ac:dyDescent="0.2">
      <c r="J222" s="507"/>
    </row>
    <row r="223" spans="4:10" ht="20.100000000000001" customHeight="1" x14ac:dyDescent="0.2">
      <c r="J223" s="507"/>
    </row>
    <row r="224" spans="4:10" ht="20.100000000000001" customHeight="1" x14ac:dyDescent="0.2">
      <c r="J224" s="507"/>
    </row>
    <row r="225" spans="10:10" ht="20.100000000000001" customHeight="1" x14ac:dyDescent="0.2">
      <c r="J225" s="507"/>
    </row>
    <row r="226" spans="10:10" ht="20.100000000000001" customHeight="1" x14ac:dyDescent="0.2">
      <c r="J226" s="507"/>
    </row>
    <row r="227" spans="10:10" ht="20.100000000000001" customHeight="1" x14ac:dyDescent="0.2">
      <c r="J227" s="507"/>
    </row>
    <row r="228" spans="10:10" ht="20.100000000000001" customHeight="1" x14ac:dyDescent="0.2">
      <c r="J228" s="507"/>
    </row>
    <row r="229" spans="10:10" ht="20.100000000000001" customHeight="1" x14ac:dyDescent="0.2">
      <c r="J229" s="507"/>
    </row>
    <row r="230" spans="10:10" ht="20.100000000000001" customHeight="1" x14ac:dyDescent="0.2">
      <c r="J230" s="507"/>
    </row>
    <row r="231" spans="10:10" ht="20.100000000000001" customHeight="1" x14ac:dyDescent="0.2">
      <c r="J231" s="507"/>
    </row>
    <row r="232" spans="10:10" ht="20.100000000000001" customHeight="1" x14ac:dyDescent="0.2">
      <c r="J232" s="507"/>
    </row>
    <row r="233" spans="10:10" ht="20.100000000000001" customHeight="1" x14ac:dyDescent="0.2">
      <c r="J233" s="507"/>
    </row>
    <row r="234" spans="10:10" ht="20.100000000000001" customHeight="1" x14ac:dyDescent="0.2">
      <c r="J234" s="507"/>
    </row>
    <row r="235" spans="10:10" ht="20.100000000000001" customHeight="1" x14ac:dyDescent="0.2">
      <c r="J235" s="507"/>
    </row>
    <row r="236" spans="10:10" ht="20.100000000000001" customHeight="1" x14ac:dyDescent="0.2">
      <c r="J236" s="507"/>
    </row>
    <row r="237" spans="10:10" ht="20.100000000000001" customHeight="1" x14ac:dyDescent="0.2">
      <c r="J237" s="507"/>
    </row>
    <row r="238" spans="10:10" ht="20.100000000000001" customHeight="1" x14ac:dyDescent="0.2">
      <c r="J238" s="507"/>
    </row>
    <row r="239" spans="10:10" ht="20.100000000000001" customHeight="1" x14ac:dyDescent="0.2">
      <c r="J239" s="507"/>
    </row>
    <row r="240" spans="10:10" ht="20.100000000000001" customHeight="1" x14ac:dyDescent="0.2">
      <c r="J240" s="507"/>
    </row>
    <row r="241" spans="10:10" ht="20.100000000000001" customHeight="1" x14ac:dyDescent="0.2">
      <c r="J241" s="507"/>
    </row>
    <row r="242" spans="10:10" ht="20.100000000000001" customHeight="1" x14ac:dyDescent="0.2">
      <c r="J242" s="507"/>
    </row>
    <row r="243" spans="10:10" ht="20.100000000000001" customHeight="1" x14ac:dyDescent="0.2">
      <c r="J243" s="507"/>
    </row>
    <row r="244" spans="10:10" ht="20.100000000000001" customHeight="1" x14ac:dyDescent="0.2">
      <c r="J244" s="507"/>
    </row>
    <row r="245" spans="10:10" ht="20.100000000000001" customHeight="1" x14ac:dyDescent="0.2">
      <c r="J245" s="507"/>
    </row>
    <row r="246" spans="10:10" ht="20.100000000000001" customHeight="1" x14ac:dyDescent="0.2">
      <c r="J246" s="507"/>
    </row>
    <row r="247" spans="10:10" ht="20.100000000000001" customHeight="1" x14ac:dyDescent="0.2">
      <c r="J247" s="507"/>
    </row>
    <row r="248" spans="10:10" ht="20.100000000000001" customHeight="1" x14ac:dyDescent="0.2">
      <c r="J248" s="507"/>
    </row>
    <row r="249" spans="10:10" ht="20.100000000000001" customHeight="1" x14ac:dyDescent="0.2">
      <c r="J249" s="507"/>
    </row>
    <row r="250" spans="10:10" ht="20.100000000000001" customHeight="1" x14ac:dyDescent="0.2">
      <c r="J250" s="507"/>
    </row>
    <row r="251" spans="10:10" ht="20.100000000000001" customHeight="1" x14ac:dyDescent="0.2">
      <c r="J251" s="507"/>
    </row>
    <row r="252" spans="10:10" ht="20.100000000000001" customHeight="1" x14ac:dyDescent="0.2">
      <c r="J252" s="507"/>
    </row>
    <row r="253" spans="10:10" ht="20.100000000000001" customHeight="1" x14ac:dyDescent="0.2">
      <c r="J253" s="507"/>
    </row>
    <row r="254" spans="10:10" ht="20.100000000000001" customHeight="1" x14ac:dyDescent="0.2">
      <c r="J254" s="507"/>
    </row>
    <row r="255" spans="10:10" ht="20.100000000000001" customHeight="1" x14ac:dyDescent="0.2">
      <c r="J255" s="507"/>
    </row>
    <row r="256" spans="10:10" ht="20.100000000000001" customHeight="1" x14ac:dyDescent="0.2">
      <c r="J256" s="507"/>
    </row>
    <row r="257" spans="3:10" ht="20.100000000000001" customHeight="1" x14ac:dyDescent="0.2">
      <c r="J257" s="507"/>
    </row>
    <row r="258" spans="3:10" ht="20.100000000000001" customHeight="1" x14ac:dyDescent="0.2">
      <c r="J258" s="507"/>
    </row>
    <row r="259" spans="3:10" ht="20.100000000000001" customHeight="1" x14ac:dyDescent="0.2">
      <c r="J259" s="507"/>
    </row>
    <row r="260" spans="3:10" ht="20.100000000000001" customHeight="1" x14ac:dyDescent="0.2">
      <c r="J260" s="507"/>
    </row>
    <row r="261" spans="3:10" ht="20.100000000000001" customHeight="1" x14ac:dyDescent="0.2">
      <c r="J261" s="507"/>
    </row>
    <row r="262" spans="3:10" ht="20.100000000000001" customHeight="1" x14ac:dyDescent="0.2">
      <c r="C262" s="79">
        <v>5</v>
      </c>
      <c r="J262" s="507"/>
    </row>
    <row r="263" spans="3:10" ht="20.100000000000001" customHeight="1" x14ac:dyDescent="0.2">
      <c r="J263" s="507"/>
    </row>
    <row r="264" spans="3:10" ht="20.100000000000001" customHeight="1" x14ac:dyDescent="0.2">
      <c r="J264" s="507"/>
    </row>
    <row r="265" spans="3:10" ht="20.100000000000001" customHeight="1" x14ac:dyDescent="0.2">
      <c r="J265" s="507"/>
    </row>
    <row r="266" spans="3:10" ht="20.100000000000001" customHeight="1" x14ac:dyDescent="0.2">
      <c r="J266" s="507"/>
    </row>
    <row r="267" spans="3:10" ht="20.100000000000001" customHeight="1" x14ac:dyDescent="0.2">
      <c r="J267" s="507"/>
    </row>
    <row r="268" spans="3:10" ht="20.100000000000001" customHeight="1" x14ac:dyDescent="0.2">
      <c r="J268" s="507"/>
    </row>
    <row r="269" spans="3:10" ht="20.100000000000001" customHeight="1" x14ac:dyDescent="0.2">
      <c r="J269" s="507"/>
    </row>
    <row r="270" spans="3:10" ht="20.100000000000001" customHeight="1" x14ac:dyDescent="0.2">
      <c r="J270" s="507"/>
    </row>
    <row r="271" spans="3:10" ht="20.100000000000001" customHeight="1" x14ac:dyDescent="0.2">
      <c r="J271" s="507"/>
    </row>
    <row r="272" spans="3:10" ht="20.100000000000001" customHeight="1" x14ac:dyDescent="0.2">
      <c r="J272" s="507"/>
    </row>
    <row r="273" spans="10:10" ht="20.100000000000001" customHeight="1" x14ac:dyDescent="0.2">
      <c r="J273" s="507"/>
    </row>
    <row r="274" spans="10:10" ht="20.100000000000001" customHeight="1" x14ac:dyDescent="0.2">
      <c r="J274" s="507"/>
    </row>
    <row r="275" spans="10:10" ht="20.100000000000001" customHeight="1" x14ac:dyDescent="0.2">
      <c r="J275" s="507"/>
    </row>
    <row r="276" spans="10:10" ht="20.100000000000001" customHeight="1" x14ac:dyDescent="0.2">
      <c r="J276" s="507"/>
    </row>
    <row r="277" spans="10:10" ht="20.100000000000001" customHeight="1" x14ac:dyDescent="0.2">
      <c r="J277" s="507"/>
    </row>
    <row r="278" spans="10:10" ht="20.100000000000001" customHeight="1" x14ac:dyDescent="0.2">
      <c r="J278" s="507"/>
    </row>
    <row r="279" spans="10:10" ht="20.100000000000001" customHeight="1" x14ac:dyDescent="0.2">
      <c r="J279" s="507"/>
    </row>
    <row r="280" spans="10:10" ht="20.100000000000001" customHeight="1" x14ac:dyDescent="0.2">
      <c r="J280" s="507"/>
    </row>
    <row r="281" spans="10:10" ht="20.100000000000001" customHeight="1" x14ac:dyDescent="0.2">
      <c r="J281" s="507"/>
    </row>
    <row r="282" spans="10:10" ht="20.100000000000001" customHeight="1" x14ac:dyDescent="0.2">
      <c r="J282" s="507"/>
    </row>
    <row r="283" spans="10:10" ht="20.100000000000001" customHeight="1" x14ac:dyDescent="0.2">
      <c r="J283" s="507"/>
    </row>
    <row r="284" spans="10:10" ht="20.100000000000001" customHeight="1" x14ac:dyDescent="0.2">
      <c r="J284" s="507"/>
    </row>
    <row r="285" spans="10:10" ht="20.100000000000001" customHeight="1" x14ac:dyDescent="0.2">
      <c r="J285" s="507"/>
    </row>
    <row r="286" spans="10:10" ht="20.100000000000001" customHeight="1" x14ac:dyDescent="0.2">
      <c r="J286" s="507"/>
    </row>
    <row r="287" spans="10:10" ht="20.100000000000001" customHeight="1" x14ac:dyDescent="0.2">
      <c r="J287" s="507"/>
    </row>
    <row r="288" spans="10:10" ht="20.100000000000001" customHeight="1" x14ac:dyDescent="0.2">
      <c r="J288" s="507"/>
    </row>
    <row r="289" spans="10:10" ht="20.100000000000001" customHeight="1" x14ac:dyDescent="0.2">
      <c r="J289" s="507"/>
    </row>
    <row r="290" spans="10:10" ht="20.100000000000001" customHeight="1" x14ac:dyDescent="0.2">
      <c r="J290" s="507"/>
    </row>
    <row r="291" spans="10:10" ht="20.100000000000001" customHeight="1" x14ac:dyDescent="0.2">
      <c r="J291" s="507"/>
    </row>
    <row r="292" spans="10:10" ht="20.100000000000001" customHeight="1" x14ac:dyDescent="0.2">
      <c r="J292" s="507"/>
    </row>
    <row r="293" spans="10:10" ht="20.100000000000001" customHeight="1" x14ac:dyDescent="0.2">
      <c r="J293" s="507"/>
    </row>
    <row r="294" spans="10:10" ht="20.100000000000001" customHeight="1" x14ac:dyDescent="0.2">
      <c r="J294" s="507"/>
    </row>
    <row r="295" spans="10:10" ht="20.100000000000001" customHeight="1" x14ac:dyDescent="0.2">
      <c r="J295" s="507"/>
    </row>
    <row r="296" spans="10:10" ht="20.100000000000001" customHeight="1" x14ac:dyDescent="0.2">
      <c r="J296" s="507"/>
    </row>
    <row r="297" spans="10:10" ht="20.100000000000001" customHeight="1" x14ac:dyDescent="0.2">
      <c r="J297" s="507"/>
    </row>
    <row r="298" spans="10:10" ht="20.100000000000001" customHeight="1" x14ac:dyDescent="0.2">
      <c r="J298" s="507"/>
    </row>
    <row r="299" spans="10:10" ht="20.100000000000001" customHeight="1" x14ac:dyDescent="0.2">
      <c r="J299" s="507"/>
    </row>
    <row r="300" spans="10:10" ht="20.100000000000001" customHeight="1" x14ac:dyDescent="0.2">
      <c r="J300" s="507"/>
    </row>
    <row r="301" spans="10:10" ht="20.100000000000001" customHeight="1" x14ac:dyDescent="0.2">
      <c r="J301" s="507"/>
    </row>
    <row r="302" spans="10:10" ht="20.100000000000001" customHeight="1" x14ac:dyDescent="0.2">
      <c r="J302" s="507"/>
    </row>
    <row r="303" spans="10:10" ht="20.100000000000001" customHeight="1" x14ac:dyDescent="0.2">
      <c r="J303" s="507"/>
    </row>
    <row r="304" spans="10:10" ht="20.100000000000001" customHeight="1" x14ac:dyDescent="0.2">
      <c r="J304" s="507"/>
    </row>
    <row r="305" spans="3:10" ht="20.100000000000001" customHeight="1" x14ac:dyDescent="0.2">
      <c r="J305" s="507"/>
    </row>
    <row r="306" spans="3:10" ht="20.100000000000001" customHeight="1" x14ac:dyDescent="0.2">
      <c r="J306" s="507"/>
    </row>
    <row r="307" spans="3:10" ht="20.100000000000001" customHeight="1" x14ac:dyDescent="0.2">
      <c r="J307" s="507"/>
    </row>
    <row r="308" spans="3:10" ht="20.100000000000001" customHeight="1" x14ac:dyDescent="0.2">
      <c r="J308" s="507"/>
    </row>
    <row r="309" spans="3:10" ht="20.100000000000001" customHeight="1" x14ac:dyDescent="0.2">
      <c r="J309" s="507"/>
    </row>
    <row r="310" spans="3:10" ht="20.100000000000001" customHeight="1" x14ac:dyDescent="0.2">
      <c r="J310" s="507"/>
    </row>
    <row r="311" spans="3:10" ht="20.100000000000001" customHeight="1" x14ac:dyDescent="0.2">
      <c r="J311" s="507"/>
    </row>
    <row r="312" spans="3:10" ht="20.100000000000001" customHeight="1" x14ac:dyDescent="0.2">
      <c r="C312" s="79">
        <v>5</v>
      </c>
    </row>
    <row r="362" spans="3:3" ht="20.100000000000001" customHeight="1" x14ac:dyDescent="0.2">
      <c r="C362" s="79">
        <v>5</v>
      </c>
    </row>
    <row r="412" spans="3:3" ht="20.100000000000001" customHeight="1" x14ac:dyDescent="0.2">
      <c r="C412" s="79">
        <v>5</v>
      </c>
    </row>
    <row r="462" spans="3:3" ht="20.100000000000001" customHeight="1" x14ac:dyDescent="0.2">
      <c r="C462" s="79">
        <v>5</v>
      </c>
    </row>
    <row r="512" spans="3:3" ht="20.100000000000001" customHeight="1" x14ac:dyDescent="0.2">
      <c r="C512" s="79">
        <v>5</v>
      </c>
    </row>
    <row r="562" spans="3:3" ht="20.100000000000001" customHeight="1" x14ac:dyDescent="0.2">
      <c r="C562" s="79">
        <v>5</v>
      </c>
    </row>
    <row r="612" spans="3:3" ht="20.100000000000001" customHeight="1" x14ac:dyDescent="0.2">
      <c r="C612" s="79">
        <v>5</v>
      </c>
    </row>
    <row r="662" spans="3:3" ht="20.100000000000001" customHeight="1" x14ac:dyDescent="0.2">
      <c r="C662" s="79">
        <v>5</v>
      </c>
    </row>
    <row r="712" spans="3:3" ht="20.100000000000001" customHeight="1" x14ac:dyDescent="0.2">
      <c r="C712" s="79">
        <v>5</v>
      </c>
    </row>
    <row r="762" spans="3:3" ht="20.100000000000001" customHeight="1" x14ac:dyDescent="0.2">
      <c r="C762" s="79">
        <v>5</v>
      </c>
    </row>
    <row r="812" spans="3:3" ht="20.100000000000001" customHeight="1" x14ac:dyDescent="0.2">
      <c r="C812" s="79">
        <v>5</v>
      </c>
    </row>
    <row r="813" spans="3:3" ht="20.100000000000001" customHeight="1" x14ac:dyDescent="0.2">
      <c r="C813" s="79" t="e">
        <f>Datos!#REF!</f>
        <v>#REF!</v>
      </c>
    </row>
    <row r="862" spans="3:3" ht="20.100000000000001" customHeight="1" x14ac:dyDescent="0.2">
      <c r="C862" s="79">
        <v>5</v>
      </c>
    </row>
    <row r="863" spans="3:3" ht="20.100000000000001" customHeight="1" x14ac:dyDescent="0.2">
      <c r="C863" s="79" t="e">
        <f>Datos!#REF!</f>
        <v>#REF!</v>
      </c>
    </row>
    <row r="912" spans="3:3" ht="20.100000000000001" customHeight="1" x14ac:dyDescent="0.2">
      <c r="C912" s="79">
        <v>5</v>
      </c>
    </row>
    <row r="913" spans="3:3" ht="20.100000000000001" customHeight="1" x14ac:dyDescent="0.2">
      <c r="C913" s="79" t="e">
        <f>Datos!#REF!</f>
        <v>#REF!</v>
      </c>
    </row>
    <row r="962" spans="3:3" ht="20.100000000000001" customHeight="1" x14ac:dyDescent="0.2">
      <c r="C962" s="79">
        <v>5</v>
      </c>
    </row>
    <row r="963" spans="3:3" ht="20.100000000000001" customHeight="1" x14ac:dyDescent="0.2">
      <c r="C963" s="79" t="e">
        <f>Datos!#REF!</f>
        <v>#REF!</v>
      </c>
    </row>
    <row r="1013" spans="3:3" ht="20.100000000000001" customHeight="1" x14ac:dyDescent="0.2">
      <c r="C1013" s="79" t="e">
        <f>Datos!#REF!</f>
        <v>#REF!</v>
      </c>
    </row>
    <row r="1062" spans="3:3" ht="20.100000000000001" customHeight="1" x14ac:dyDescent="0.2">
      <c r="C1062" s="79">
        <v>7</v>
      </c>
    </row>
    <row r="1063" spans="3:3" ht="20.100000000000001" customHeight="1" x14ac:dyDescent="0.2">
      <c r="C1063" s="79" t="e">
        <f>Datos!#REF!</f>
        <v>#REF!</v>
      </c>
    </row>
    <row r="1113" spans="3:3" ht="20.100000000000001" customHeight="1" x14ac:dyDescent="0.2">
      <c r="C1113" s="79" t="e">
        <f>Datos!#REF!</f>
        <v>#REF!</v>
      </c>
    </row>
    <row r="1162" spans="3:3" ht="20.100000000000001" customHeight="1" x14ac:dyDescent="0.2">
      <c r="C1162" s="79">
        <v>8</v>
      </c>
    </row>
    <row r="1163" spans="3:3" ht="20.100000000000001" customHeight="1" x14ac:dyDescent="0.2">
      <c r="C1163" s="79" t="e">
        <f>Datos!#REF!</f>
        <v>#REF!</v>
      </c>
    </row>
    <row r="1212" spans="3:3" ht="20.100000000000001" customHeight="1" x14ac:dyDescent="0.2">
      <c r="C1212" s="79">
        <v>8</v>
      </c>
    </row>
    <row r="1213" spans="3:3" ht="20.100000000000001" customHeight="1" x14ac:dyDescent="0.2">
      <c r="C1213" s="79" t="e">
        <f>Datos!#REF!</f>
        <v>#REF!</v>
      </c>
    </row>
    <row r="1262" spans="3:3" ht="20.100000000000001" customHeight="1" x14ac:dyDescent="0.2">
      <c r="C1262" s="79">
        <v>8</v>
      </c>
    </row>
    <row r="1263" spans="3:3" ht="20.100000000000001" customHeight="1" x14ac:dyDescent="0.2">
      <c r="C1263" s="79" t="e">
        <f>Datos!#REF!</f>
        <v>#REF!</v>
      </c>
    </row>
    <row r="1312" spans="3:3" ht="20.100000000000001" customHeight="1" x14ac:dyDescent="0.2">
      <c r="C1312" s="79">
        <v>8</v>
      </c>
    </row>
    <row r="1313" spans="3:3" ht="20.100000000000001" customHeight="1" x14ac:dyDescent="0.2">
      <c r="C1313" s="79" t="e">
        <f>Datos!#REF!</f>
        <v>#REF!</v>
      </c>
    </row>
    <row r="1362" spans="3:3" ht="20.100000000000001" customHeight="1" x14ac:dyDescent="0.2">
      <c r="C1362" s="79">
        <v>8</v>
      </c>
    </row>
    <row r="1363" spans="3:3" ht="20.100000000000001" customHeight="1" x14ac:dyDescent="0.2">
      <c r="C1363" s="79" t="e">
        <f>Datos!#REF!</f>
        <v>#REF!</v>
      </c>
    </row>
    <row r="1413" spans="3:3" ht="20.100000000000001" customHeight="1" x14ac:dyDescent="0.2">
      <c r="C1413" s="79" t="e">
        <f>Datos!#REF!</f>
        <v>#REF!</v>
      </c>
    </row>
    <row r="1463" spans="3:3" ht="20.100000000000001" customHeight="1" x14ac:dyDescent="0.2">
      <c r="C1463" s="79" t="e">
        <f>Datos!#REF!</f>
        <v>#REF!</v>
      </c>
    </row>
    <row r="1513" spans="3:3" ht="20.100000000000001" customHeight="1" x14ac:dyDescent="0.2">
      <c r="C1513" s="79" t="e">
        <f>Datos!#REF!</f>
        <v>#REF!</v>
      </c>
    </row>
    <row r="1562" spans="3:3" ht="20.100000000000001" customHeight="1" x14ac:dyDescent="0.2">
      <c r="C1562" s="79">
        <v>12</v>
      </c>
    </row>
    <row r="1563" spans="3:3" ht="20.100000000000001" customHeight="1" x14ac:dyDescent="0.2">
      <c r="C1563" s="79" t="e">
        <f>Datos!#REF!</f>
        <v>#REF!</v>
      </c>
    </row>
    <row r="1612" spans="3:3" ht="20.100000000000001" customHeight="1" x14ac:dyDescent="0.2">
      <c r="C1612" s="79">
        <v>12</v>
      </c>
    </row>
    <row r="1613" spans="3:3" ht="20.100000000000001" customHeight="1" x14ac:dyDescent="0.2">
      <c r="C1613" s="79" t="e">
        <f>Datos!#REF!</f>
        <v>#REF!</v>
      </c>
    </row>
    <row r="1662" spans="3:3" ht="20.100000000000001" customHeight="1" x14ac:dyDescent="0.2">
      <c r="C1662" s="79">
        <v>12</v>
      </c>
    </row>
    <row r="1663" spans="3:3" ht="20.100000000000001" customHeight="1" x14ac:dyDescent="0.2">
      <c r="C1663" s="79" t="e">
        <f>Datos!#REF!</f>
        <v>#REF!</v>
      </c>
    </row>
    <row r="1712" spans="3:3" ht="20.100000000000001" customHeight="1" x14ac:dyDescent="0.2">
      <c r="C1712" s="79">
        <v>12</v>
      </c>
    </row>
    <row r="1713" spans="3:3" ht="20.100000000000001" customHeight="1" x14ac:dyDescent="0.2">
      <c r="C1713" s="79" t="e">
        <f>Datos!#REF!</f>
        <v>#REF!</v>
      </c>
    </row>
    <row r="1762" spans="3:3" ht="20.100000000000001" customHeight="1" x14ac:dyDescent="0.2">
      <c r="C1762" s="79">
        <v>12</v>
      </c>
    </row>
    <row r="1763" spans="3:3" ht="20.100000000000001" customHeight="1" x14ac:dyDescent="0.2">
      <c r="C1763" s="79" t="e">
        <f>Datos!#REF!</f>
        <v>#REF!</v>
      </c>
    </row>
    <row r="1812" spans="3:3" ht="20.100000000000001" customHeight="1" x14ac:dyDescent="0.2">
      <c r="C1812" s="79">
        <v>13</v>
      </c>
    </row>
    <row r="1813" spans="3:3" ht="20.100000000000001" customHeight="1" x14ac:dyDescent="0.2">
      <c r="C1813" s="79" t="e">
        <f>Datos!#REF!</f>
        <v>#REF!</v>
      </c>
    </row>
    <row r="1862" spans="3:3" ht="20.100000000000001" customHeight="1" x14ac:dyDescent="0.2">
      <c r="C1862" s="79">
        <v>13</v>
      </c>
    </row>
    <row r="1863" spans="3:3" ht="20.100000000000001" customHeight="1" x14ac:dyDescent="0.2">
      <c r="C1863" s="79" t="e">
        <f>Datos!#REF!</f>
        <v>#REF!</v>
      </c>
    </row>
  </sheetData>
  <mergeCells count="4">
    <mergeCell ref="G31:H31"/>
    <mergeCell ref="A1:D1"/>
    <mergeCell ref="A16:E16"/>
    <mergeCell ref="B30:E30"/>
  </mergeCells>
  <conditionalFormatting sqref="D24:D27">
    <cfRule type="expression" dxfId="149" priority="4" stopIfTrue="1">
      <formula>#REF!=1</formula>
    </cfRule>
  </conditionalFormatting>
  <conditionalFormatting sqref="B34:B183">
    <cfRule type="expression" dxfId="148" priority="5" stopIfTrue="1">
      <formula>#REF!&gt;0</formula>
    </cfRule>
    <cfRule type="expression" dxfId="147" priority="6" stopIfTrue="1">
      <formula>#REF!&gt;0</formula>
    </cfRule>
    <cfRule type="expression" dxfId="146" priority="7" stopIfTrue="1">
      <formula>#REF!&gt;0</formula>
    </cfRule>
  </conditionalFormatting>
  <conditionalFormatting sqref="D24:D27">
    <cfRule type="expression" dxfId="145" priority="8" stopIfTrue="1">
      <formula>#REF!=1</formula>
    </cfRule>
  </conditionalFormatting>
  <conditionalFormatting sqref="C34:C183">
    <cfRule type="expression" dxfId="144" priority="1" stopIfTrue="1">
      <formula>#REF!&gt;0</formula>
    </cfRule>
    <cfRule type="expression" dxfId="143" priority="2" stopIfTrue="1">
      <formula>#REF!&gt;0</formula>
    </cfRule>
    <cfRule type="expression" dxfId="142" priority="3" stopIfTrue="1">
      <formula>#REF!&gt;0</formula>
    </cfRule>
  </conditionalFormatting>
  <pageMargins left="1.1811023622047245" right="0.78740157480314965" top="0.98425196850393704" bottom="0.78740157480314965" header="0.39370078740157483" footer="0.39370078740157483"/>
  <pageSetup paperSize="9" scale="37" fitToHeight="0" orientation="portrait" r:id="rId1"/>
  <headerFooter>
    <oddHeader>&amp;L&amp;G</oddHeader>
  </headerFooter>
  <legacy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0"/>
  <dimension ref="A1:S828"/>
  <sheetViews>
    <sheetView topLeftCell="A689" workbookViewId="0">
      <selection activeCell="C536" sqref="C536"/>
    </sheetView>
  </sheetViews>
  <sheetFormatPr baseColWidth="10" defaultColWidth="11.42578125" defaultRowHeight="15" x14ac:dyDescent="0.2"/>
  <cols>
    <col min="1" max="1" width="11.42578125" style="361"/>
    <col min="2" max="2" width="23" style="361" bestFit="1" customWidth="1"/>
    <col min="3" max="3" width="61.7109375" style="361" customWidth="1"/>
    <col min="4" max="4" width="17.28515625" style="361" bestFit="1" customWidth="1"/>
    <col min="5" max="16384" width="11.42578125" style="44"/>
  </cols>
  <sheetData>
    <row r="1" spans="1:19" x14ac:dyDescent="0.2">
      <c r="A1" s="178"/>
      <c r="B1" s="179" t="s">
        <v>1017</v>
      </c>
      <c r="C1" s="180" t="s">
        <v>1018</v>
      </c>
      <c r="D1" s="181"/>
      <c r="G1" s="182"/>
      <c r="H1" s="183" t="s">
        <v>1017</v>
      </c>
      <c r="I1" s="184" t="s">
        <v>1018</v>
      </c>
      <c r="J1" s="182"/>
      <c r="K1" s="182"/>
      <c r="L1" s="182"/>
      <c r="M1" s="182"/>
      <c r="N1" s="182"/>
      <c r="O1" s="185"/>
      <c r="P1" s="182"/>
      <c r="Q1" s="182"/>
      <c r="R1" s="182"/>
      <c r="S1" s="182"/>
    </row>
    <row r="2" spans="1:19" ht="15.75" thickBot="1" x14ac:dyDescent="0.25">
      <c r="A2" s="178"/>
      <c r="B2" s="179"/>
      <c r="C2" s="180"/>
      <c r="D2" s="181"/>
      <c r="G2" s="182"/>
      <c r="H2" s="186"/>
      <c r="I2" s="187"/>
      <c r="J2" s="182"/>
      <c r="K2" s="182"/>
      <c r="L2" s="182"/>
      <c r="M2" s="182"/>
      <c r="N2" s="182"/>
      <c r="O2" s="185"/>
      <c r="P2" s="182"/>
      <c r="Q2" s="182"/>
      <c r="R2" s="182"/>
      <c r="S2" s="182"/>
    </row>
    <row r="3" spans="1:19" x14ac:dyDescent="0.2">
      <c r="A3" s="188">
        <v>1</v>
      </c>
      <c r="B3" s="189" t="s">
        <v>1019</v>
      </c>
      <c r="C3" s="190" t="s">
        <v>1020</v>
      </c>
      <c r="D3" s="181"/>
      <c r="G3" s="182"/>
      <c r="H3" s="191">
        <v>1</v>
      </c>
      <c r="I3" s="192"/>
      <c r="J3" s="193"/>
      <c r="K3" s="194" t="s">
        <v>1020</v>
      </c>
      <c r="L3" s="195"/>
      <c r="M3" s="195"/>
      <c r="N3" s="195"/>
      <c r="O3" s="196"/>
      <c r="P3" s="182"/>
      <c r="Q3" s="197">
        <f>H3</f>
        <v>1</v>
      </c>
      <c r="R3" s="187" t="str">
        <f>CONCATENATE("II-",TEXT(Q3,"0000"))</f>
        <v>II-0001</v>
      </c>
      <c r="S3" s="198" t="str">
        <f>K3</f>
        <v xml:space="preserve"> ACERO EN BARRA COLOCADO</v>
      </c>
    </row>
    <row r="4" spans="1:19" x14ac:dyDescent="0.2">
      <c r="A4" s="188"/>
      <c r="B4" s="189"/>
      <c r="C4" s="190"/>
      <c r="D4" s="181"/>
      <c r="G4" s="182"/>
      <c r="H4" s="199"/>
      <c r="I4" s="200" t="s">
        <v>1021</v>
      </c>
      <c r="J4" s="201"/>
      <c r="K4" s="202" t="s">
        <v>1022</v>
      </c>
      <c r="L4" s="203"/>
      <c r="M4" s="203"/>
      <c r="N4" s="203"/>
      <c r="O4" s="204"/>
      <c r="P4" s="182"/>
      <c r="Q4" s="182"/>
      <c r="R4" s="182"/>
      <c r="S4" s="182"/>
    </row>
    <row r="5" spans="1:19" x14ac:dyDescent="0.2">
      <c r="A5" s="188">
        <v>1</v>
      </c>
      <c r="B5" s="189" t="s">
        <v>1023</v>
      </c>
      <c r="C5" s="190" t="s">
        <v>1024</v>
      </c>
      <c r="D5" s="205" t="s">
        <v>1025</v>
      </c>
      <c r="G5" s="182"/>
      <c r="H5" s="199"/>
      <c r="I5" s="206"/>
      <c r="J5" s="207">
        <v>1</v>
      </c>
      <c r="K5" s="208"/>
      <c r="L5" s="209" t="s">
        <v>1026</v>
      </c>
      <c r="M5" s="208"/>
      <c r="N5" s="208"/>
      <c r="O5" s="210" t="s">
        <v>1025</v>
      </c>
      <c r="P5" s="182"/>
      <c r="Q5" s="197">
        <v>1</v>
      </c>
      <c r="R5" s="189" t="str">
        <f>CONCATENATE($R$3,".",TEXT(Q5,"0000"))</f>
        <v>II-0001.0001</v>
      </c>
      <c r="S5" s="182" t="str">
        <f t="shared" ref="S5:S12" si="0">CONCATENATE($E$4," ",L5)</f>
        <v xml:space="preserve"> Ø4</v>
      </c>
    </row>
    <row r="6" spans="1:19" x14ac:dyDescent="0.2">
      <c r="A6" s="188">
        <v>2</v>
      </c>
      <c r="B6" s="181" t="s">
        <v>1027</v>
      </c>
      <c r="C6" s="190" t="s">
        <v>1028</v>
      </c>
      <c r="D6" s="205" t="s">
        <v>1025</v>
      </c>
      <c r="G6" s="182"/>
      <c r="H6" s="199"/>
      <c r="I6" s="206"/>
      <c r="J6" s="207">
        <v>2</v>
      </c>
      <c r="K6" s="208"/>
      <c r="L6" s="209" t="s">
        <v>1029</v>
      </c>
      <c r="M6" s="208"/>
      <c r="N6" s="208"/>
      <c r="O6" s="210" t="s">
        <v>1025</v>
      </c>
      <c r="P6" s="182"/>
      <c r="Q6" s="197">
        <v>2</v>
      </c>
      <c r="R6" s="189" t="str">
        <f t="shared" ref="R6:R30" si="1">CONCATENATE($R$3,".",TEXT(Q6,"0000"))</f>
        <v>II-0001.0002</v>
      </c>
      <c r="S6" s="182" t="str">
        <f t="shared" si="0"/>
        <v xml:space="preserve"> Ø6</v>
      </c>
    </row>
    <row r="7" spans="1:19" x14ac:dyDescent="0.2">
      <c r="A7" s="188">
        <v>3</v>
      </c>
      <c r="B7" s="181" t="s">
        <v>1030</v>
      </c>
      <c r="C7" s="190" t="s">
        <v>1031</v>
      </c>
      <c r="D7" s="205" t="s">
        <v>1025</v>
      </c>
      <c r="G7" s="182"/>
      <c r="H7" s="199"/>
      <c r="I7" s="206"/>
      <c r="J7" s="207">
        <v>3</v>
      </c>
      <c r="K7" s="208"/>
      <c r="L7" s="209" t="s">
        <v>1032</v>
      </c>
      <c r="M7" s="208"/>
      <c r="N7" s="208"/>
      <c r="O7" s="210" t="s">
        <v>1025</v>
      </c>
      <c r="P7" s="182"/>
      <c r="Q7" s="197">
        <v>3</v>
      </c>
      <c r="R7" s="189" t="str">
        <f t="shared" si="1"/>
        <v>II-0001.0003</v>
      </c>
      <c r="S7" s="182" t="str">
        <f t="shared" si="0"/>
        <v xml:space="preserve"> Ø8</v>
      </c>
    </row>
    <row r="8" spans="1:19" x14ac:dyDescent="0.2">
      <c r="A8" s="188">
        <v>4</v>
      </c>
      <c r="B8" s="211" t="s">
        <v>1033</v>
      </c>
      <c r="C8" s="212" t="s">
        <v>1034</v>
      </c>
      <c r="D8" s="205" t="s">
        <v>1025</v>
      </c>
      <c r="G8" s="182"/>
      <c r="H8" s="199"/>
      <c r="I8" s="206"/>
      <c r="J8" s="207">
        <v>4</v>
      </c>
      <c r="K8" s="208"/>
      <c r="L8" s="209" t="s">
        <v>1035</v>
      </c>
      <c r="M8" s="208"/>
      <c r="N8" s="208"/>
      <c r="O8" s="210" t="s">
        <v>1025</v>
      </c>
      <c r="P8" s="182"/>
      <c r="Q8" s="197">
        <v>4</v>
      </c>
      <c r="R8" s="189" t="str">
        <f t="shared" si="1"/>
        <v>II-0001.0004</v>
      </c>
      <c r="S8" s="182" t="str">
        <f t="shared" si="0"/>
        <v xml:space="preserve"> Ø10</v>
      </c>
    </row>
    <row r="9" spans="1:19" x14ac:dyDescent="0.2">
      <c r="A9" s="188">
        <v>5</v>
      </c>
      <c r="B9" s="189" t="s">
        <v>1036</v>
      </c>
      <c r="C9" s="190" t="s">
        <v>1037</v>
      </c>
      <c r="D9" s="205" t="s">
        <v>1025</v>
      </c>
      <c r="G9" s="182"/>
      <c r="H9" s="199"/>
      <c r="I9" s="206"/>
      <c r="J9" s="207">
        <v>5</v>
      </c>
      <c r="K9" s="208"/>
      <c r="L9" s="209" t="s">
        <v>1038</v>
      </c>
      <c r="M9" s="208"/>
      <c r="N9" s="208"/>
      <c r="O9" s="210" t="s">
        <v>1025</v>
      </c>
      <c r="P9" s="182"/>
      <c r="Q9" s="197">
        <v>5</v>
      </c>
      <c r="R9" s="189" t="str">
        <f t="shared" si="1"/>
        <v>II-0001.0005</v>
      </c>
      <c r="S9" s="182" t="str">
        <f t="shared" si="0"/>
        <v xml:space="preserve"> Ø12</v>
      </c>
    </row>
    <row r="10" spans="1:19" x14ac:dyDescent="0.2">
      <c r="A10" s="188">
        <v>6</v>
      </c>
      <c r="B10" s="189" t="s">
        <v>1039</v>
      </c>
      <c r="C10" s="190" t="s">
        <v>1040</v>
      </c>
      <c r="D10" s="205" t="s">
        <v>1025</v>
      </c>
      <c r="G10" s="182"/>
      <c r="H10" s="199"/>
      <c r="I10" s="206"/>
      <c r="J10" s="207">
        <v>6</v>
      </c>
      <c r="K10" s="208"/>
      <c r="L10" s="209" t="s">
        <v>1041</v>
      </c>
      <c r="M10" s="208"/>
      <c r="N10" s="208"/>
      <c r="O10" s="210" t="s">
        <v>1025</v>
      </c>
      <c r="P10" s="182"/>
      <c r="Q10" s="197">
        <v>6</v>
      </c>
      <c r="R10" s="189" t="str">
        <f t="shared" si="1"/>
        <v>II-0001.0006</v>
      </c>
      <c r="S10" s="182" t="str">
        <f t="shared" si="0"/>
        <v xml:space="preserve"> Ø16</v>
      </c>
    </row>
    <row r="11" spans="1:19" x14ac:dyDescent="0.2">
      <c r="A11" s="188">
        <v>7</v>
      </c>
      <c r="B11" s="189" t="s">
        <v>1042</v>
      </c>
      <c r="C11" s="190" t="s">
        <v>1043</v>
      </c>
      <c r="D11" s="205" t="s">
        <v>1025</v>
      </c>
      <c r="G11" s="182"/>
      <c r="H11" s="199"/>
      <c r="I11" s="206"/>
      <c r="J11" s="207">
        <v>7</v>
      </c>
      <c r="K11" s="208"/>
      <c r="L11" s="209" t="s">
        <v>1044</v>
      </c>
      <c r="M11" s="208"/>
      <c r="N11" s="208"/>
      <c r="O11" s="210" t="s">
        <v>1025</v>
      </c>
      <c r="P11" s="182"/>
      <c r="Q11" s="197">
        <v>7</v>
      </c>
      <c r="R11" s="189" t="str">
        <f t="shared" si="1"/>
        <v>II-0001.0007</v>
      </c>
      <c r="S11" s="182" t="str">
        <f t="shared" si="0"/>
        <v xml:space="preserve"> Ø18</v>
      </c>
    </row>
    <row r="12" spans="1:19" x14ac:dyDescent="0.2">
      <c r="A12" s="188">
        <v>8</v>
      </c>
      <c r="B12" s="181" t="s">
        <v>1045</v>
      </c>
      <c r="C12" s="190" t="s">
        <v>1046</v>
      </c>
      <c r="D12" s="205" t="s">
        <v>1025</v>
      </c>
      <c r="G12" s="182"/>
      <c r="H12" s="199"/>
      <c r="I12" s="206"/>
      <c r="J12" s="213">
        <v>8</v>
      </c>
      <c r="K12" s="214"/>
      <c r="L12" s="215" t="s">
        <v>1047</v>
      </c>
      <c r="M12" s="214"/>
      <c r="N12" s="214"/>
      <c r="O12" s="216" t="s">
        <v>1025</v>
      </c>
      <c r="P12" s="182"/>
      <c r="Q12" s="197">
        <v>8</v>
      </c>
      <c r="R12" s="189" t="str">
        <f t="shared" si="1"/>
        <v>II-0001.0008</v>
      </c>
      <c r="S12" s="182" t="str">
        <f t="shared" si="0"/>
        <v xml:space="preserve"> Ø20</v>
      </c>
    </row>
    <row r="13" spans="1:19" x14ac:dyDescent="0.2">
      <c r="A13" s="188"/>
      <c r="B13" s="181"/>
      <c r="C13" s="190"/>
      <c r="D13" s="205"/>
      <c r="G13" s="182"/>
      <c r="H13" s="199"/>
      <c r="I13" s="200" t="s">
        <v>1048</v>
      </c>
      <c r="J13" s="206"/>
      <c r="K13" s="217" t="s">
        <v>1049</v>
      </c>
      <c r="L13" s="203"/>
      <c r="M13" s="203"/>
      <c r="N13" s="203"/>
      <c r="O13" s="204"/>
      <c r="P13" s="182"/>
      <c r="Q13" s="182"/>
      <c r="R13" s="182"/>
      <c r="S13" s="182"/>
    </row>
    <row r="14" spans="1:19" x14ac:dyDescent="0.2">
      <c r="A14" s="188">
        <v>20</v>
      </c>
      <c r="B14" s="211" t="s">
        <v>1050</v>
      </c>
      <c r="C14" s="212" t="s">
        <v>1024</v>
      </c>
      <c r="D14" s="205" t="s">
        <v>1025</v>
      </c>
      <c r="G14" s="182"/>
      <c r="H14" s="199"/>
      <c r="I14" s="206"/>
      <c r="J14" s="207">
        <v>1</v>
      </c>
      <c r="K14" s="208"/>
      <c r="L14" s="209" t="s">
        <v>1026</v>
      </c>
      <c r="M14" s="208"/>
      <c r="N14" s="208"/>
      <c r="O14" s="210" t="s">
        <v>1025</v>
      </c>
      <c r="P14" s="182"/>
      <c r="Q14" s="197">
        <v>20</v>
      </c>
      <c r="R14" s="189" t="str">
        <f t="shared" si="1"/>
        <v>II-0001.0020</v>
      </c>
      <c r="S14" s="182" t="str">
        <f t="shared" ref="S14:S21" si="2">CONCATENATE($E$13," ",L14)</f>
        <v xml:space="preserve"> Ø4</v>
      </c>
    </row>
    <row r="15" spans="1:19" x14ac:dyDescent="0.2">
      <c r="A15" s="188">
        <v>21</v>
      </c>
      <c r="B15" s="189" t="s">
        <v>1051</v>
      </c>
      <c r="C15" s="190" t="s">
        <v>1028</v>
      </c>
      <c r="D15" s="205" t="s">
        <v>1025</v>
      </c>
      <c r="G15" s="182"/>
      <c r="H15" s="199"/>
      <c r="I15" s="206"/>
      <c r="J15" s="207">
        <v>2</v>
      </c>
      <c r="K15" s="208"/>
      <c r="L15" s="209" t="s">
        <v>1029</v>
      </c>
      <c r="M15" s="208"/>
      <c r="N15" s="208"/>
      <c r="O15" s="210" t="s">
        <v>1025</v>
      </c>
      <c r="P15" s="182"/>
      <c r="Q15" s="197">
        <v>21</v>
      </c>
      <c r="R15" s="189" t="str">
        <f t="shared" si="1"/>
        <v>II-0001.0021</v>
      </c>
      <c r="S15" s="182" t="str">
        <f t="shared" si="2"/>
        <v xml:space="preserve"> Ø6</v>
      </c>
    </row>
    <row r="16" spans="1:19" x14ac:dyDescent="0.2">
      <c r="A16" s="188">
        <v>22</v>
      </c>
      <c r="B16" s="189" t="s">
        <v>1052</v>
      </c>
      <c r="C16" s="190" t="s">
        <v>1031</v>
      </c>
      <c r="D16" s="205" t="s">
        <v>1025</v>
      </c>
      <c r="G16" s="182"/>
      <c r="H16" s="199"/>
      <c r="I16" s="206"/>
      <c r="J16" s="207">
        <v>3</v>
      </c>
      <c r="K16" s="208"/>
      <c r="L16" s="209" t="s">
        <v>1032</v>
      </c>
      <c r="M16" s="208"/>
      <c r="N16" s="208"/>
      <c r="O16" s="210" t="s">
        <v>1025</v>
      </c>
      <c r="P16" s="182"/>
      <c r="Q16" s="197">
        <v>22</v>
      </c>
      <c r="R16" s="189" t="str">
        <f t="shared" si="1"/>
        <v>II-0001.0022</v>
      </c>
      <c r="S16" s="182" t="str">
        <f t="shared" si="2"/>
        <v xml:space="preserve"> Ø8</v>
      </c>
    </row>
    <row r="17" spans="1:19" x14ac:dyDescent="0.2">
      <c r="A17" s="188">
        <v>23</v>
      </c>
      <c r="B17" s="189" t="s">
        <v>1053</v>
      </c>
      <c r="C17" s="190" t="s">
        <v>1034</v>
      </c>
      <c r="D17" s="205" t="s">
        <v>1025</v>
      </c>
      <c r="G17" s="182"/>
      <c r="H17" s="199"/>
      <c r="I17" s="206"/>
      <c r="J17" s="207">
        <v>4</v>
      </c>
      <c r="K17" s="208"/>
      <c r="L17" s="209" t="s">
        <v>1035</v>
      </c>
      <c r="M17" s="208"/>
      <c r="N17" s="208"/>
      <c r="O17" s="210" t="s">
        <v>1025</v>
      </c>
      <c r="P17" s="182"/>
      <c r="Q17" s="197">
        <v>23</v>
      </c>
      <c r="R17" s="189" t="str">
        <f t="shared" si="1"/>
        <v>II-0001.0023</v>
      </c>
      <c r="S17" s="182" t="str">
        <f t="shared" si="2"/>
        <v xml:space="preserve"> Ø10</v>
      </c>
    </row>
    <row r="18" spans="1:19" x14ac:dyDescent="0.2">
      <c r="A18" s="188">
        <v>24</v>
      </c>
      <c r="B18" s="189" t="s">
        <v>1054</v>
      </c>
      <c r="C18" s="190" t="s">
        <v>1037</v>
      </c>
      <c r="D18" s="205" t="s">
        <v>1025</v>
      </c>
      <c r="G18" s="182"/>
      <c r="H18" s="199"/>
      <c r="I18" s="206"/>
      <c r="J18" s="207">
        <v>5</v>
      </c>
      <c r="K18" s="208"/>
      <c r="L18" s="209" t="s">
        <v>1038</v>
      </c>
      <c r="M18" s="208"/>
      <c r="N18" s="208"/>
      <c r="O18" s="210" t="s">
        <v>1025</v>
      </c>
      <c r="P18" s="182"/>
      <c r="Q18" s="197">
        <v>24</v>
      </c>
      <c r="R18" s="189" t="str">
        <f t="shared" si="1"/>
        <v>II-0001.0024</v>
      </c>
      <c r="S18" s="182" t="str">
        <f t="shared" si="2"/>
        <v xml:space="preserve"> Ø12</v>
      </c>
    </row>
    <row r="19" spans="1:19" x14ac:dyDescent="0.2">
      <c r="A19" s="188">
        <v>25</v>
      </c>
      <c r="B19" s="181" t="s">
        <v>1055</v>
      </c>
      <c r="C19" s="190" t="s">
        <v>1040</v>
      </c>
      <c r="D19" s="205" t="s">
        <v>1025</v>
      </c>
      <c r="G19" s="182"/>
      <c r="H19" s="199"/>
      <c r="I19" s="206"/>
      <c r="J19" s="207">
        <v>6</v>
      </c>
      <c r="K19" s="208"/>
      <c r="L19" s="209" t="s">
        <v>1041</v>
      </c>
      <c r="M19" s="208"/>
      <c r="N19" s="208"/>
      <c r="O19" s="210" t="s">
        <v>1025</v>
      </c>
      <c r="P19" s="182"/>
      <c r="Q19" s="197">
        <v>25</v>
      </c>
      <c r="R19" s="189" t="str">
        <f t="shared" si="1"/>
        <v>II-0001.0025</v>
      </c>
      <c r="S19" s="182" t="str">
        <f t="shared" si="2"/>
        <v xml:space="preserve"> Ø16</v>
      </c>
    </row>
    <row r="20" spans="1:19" x14ac:dyDescent="0.2">
      <c r="A20" s="188">
        <v>26</v>
      </c>
      <c r="B20" s="181" t="s">
        <v>1056</v>
      </c>
      <c r="C20" s="190" t="s">
        <v>1043</v>
      </c>
      <c r="D20" s="205" t="s">
        <v>1025</v>
      </c>
      <c r="G20" s="182"/>
      <c r="H20" s="199"/>
      <c r="I20" s="206"/>
      <c r="J20" s="207">
        <v>7</v>
      </c>
      <c r="K20" s="208"/>
      <c r="L20" s="209" t="s">
        <v>1044</v>
      </c>
      <c r="M20" s="208"/>
      <c r="N20" s="208"/>
      <c r="O20" s="210" t="s">
        <v>1025</v>
      </c>
      <c r="P20" s="182"/>
      <c r="Q20" s="197">
        <v>26</v>
      </c>
      <c r="R20" s="189" t="str">
        <f t="shared" si="1"/>
        <v>II-0001.0026</v>
      </c>
      <c r="S20" s="182" t="str">
        <f t="shared" si="2"/>
        <v xml:space="preserve"> Ø18</v>
      </c>
    </row>
    <row r="21" spans="1:19" x14ac:dyDescent="0.2">
      <c r="A21" s="188">
        <v>27</v>
      </c>
      <c r="B21" s="211" t="s">
        <v>1057</v>
      </c>
      <c r="C21" s="212" t="s">
        <v>1046</v>
      </c>
      <c r="D21" s="205" t="s">
        <v>1025</v>
      </c>
      <c r="G21" s="182"/>
      <c r="H21" s="199"/>
      <c r="I21" s="218"/>
      <c r="J21" s="213">
        <v>8</v>
      </c>
      <c r="K21" s="214"/>
      <c r="L21" s="215" t="s">
        <v>1047</v>
      </c>
      <c r="M21" s="214"/>
      <c r="N21" s="214"/>
      <c r="O21" s="216" t="s">
        <v>1025</v>
      </c>
      <c r="P21" s="182"/>
      <c r="Q21" s="197">
        <v>27</v>
      </c>
      <c r="R21" s="189" t="str">
        <f t="shared" si="1"/>
        <v>II-0001.0027</v>
      </c>
      <c r="S21" s="182" t="str">
        <f t="shared" si="2"/>
        <v xml:space="preserve"> Ø20</v>
      </c>
    </row>
    <row r="22" spans="1:19" x14ac:dyDescent="0.2">
      <c r="A22" s="188"/>
      <c r="B22" s="189"/>
      <c r="C22" s="190"/>
      <c r="D22" s="205"/>
      <c r="G22" s="182"/>
      <c r="H22" s="199"/>
      <c r="I22" s="200" t="s">
        <v>1058</v>
      </c>
      <c r="J22" s="206"/>
      <c r="K22" s="217" t="s">
        <v>1059</v>
      </c>
      <c r="L22" s="203"/>
      <c r="M22" s="203"/>
      <c r="N22" s="203"/>
      <c r="O22" s="204"/>
      <c r="P22" s="182"/>
      <c r="Q22" s="182"/>
      <c r="R22" s="182"/>
      <c r="S22" s="182"/>
    </row>
    <row r="23" spans="1:19" x14ac:dyDescent="0.2">
      <c r="A23" s="188">
        <v>30</v>
      </c>
      <c r="B23" s="189" t="s">
        <v>1060</v>
      </c>
      <c r="C23" s="190" t="s">
        <v>1024</v>
      </c>
      <c r="D23" s="205" t="s">
        <v>1025</v>
      </c>
      <c r="G23" s="182"/>
      <c r="H23" s="199"/>
      <c r="I23" s="206"/>
      <c r="J23" s="207">
        <v>1</v>
      </c>
      <c r="K23" s="208"/>
      <c r="L23" s="209" t="s">
        <v>1026</v>
      </c>
      <c r="M23" s="208"/>
      <c r="N23" s="208"/>
      <c r="O23" s="210" t="s">
        <v>1025</v>
      </c>
      <c r="P23" s="182"/>
      <c r="Q23" s="197">
        <v>30</v>
      </c>
      <c r="R23" s="189" t="str">
        <f t="shared" si="1"/>
        <v>II-0001.0030</v>
      </c>
      <c r="S23" s="182" t="str">
        <f>CONCATENATE($E$22," ",L23)</f>
        <v xml:space="preserve"> Ø4</v>
      </c>
    </row>
    <row r="24" spans="1:19" x14ac:dyDescent="0.2">
      <c r="A24" s="188">
        <v>31</v>
      </c>
      <c r="B24" s="189" t="s">
        <v>1061</v>
      </c>
      <c r="C24" s="190" t="s">
        <v>1028</v>
      </c>
      <c r="D24" s="205" t="s">
        <v>1025</v>
      </c>
      <c r="G24" s="182"/>
      <c r="H24" s="199"/>
      <c r="I24" s="206"/>
      <c r="J24" s="207">
        <v>2</v>
      </c>
      <c r="K24" s="208"/>
      <c r="L24" s="209" t="s">
        <v>1029</v>
      </c>
      <c r="M24" s="208"/>
      <c r="N24" s="208"/>
      <c r="O24" s="210" t="s">
        <v>1025</v>
      </c>
      <c r="P24" s="182"/>
      <c r="Q24" s="197">
        <v>31</v>
      </c>
      <c r="R24" s="189" t="str">
        <f t="shared" si="1"/>
        <v>II-0001.0031</v>
      </c>
      <c r="S24" s="182" t="str">
        <f t="shared" ref="S24:S30" si="3">CONCATENATE($E$22," ",L24)</f>
        <v xml:space="preserve"> Ø6</v>
      </c>
    </row>
    <row r="25" spans="1:19" x14ac:dyDescent="0.2">
      <c r="A25" s="188">
        <v>32</v>
      </c>
      <c r="B25" s="189" t="s">
        <v>1062</v>
      </c>
      <c r="C25" s="190" t="s">
        <v>1031</v>
      </c>
      <c r="D25" s="205" t="s">
        <v>1025</v>
      </c>
      <c r="G25" s="182"/>
      <c r="H25" s="199"/>
      <c r="I25" s="206"/>
      <c r="J25" s="207">
        <v>3</v>
      </c>
      <c r="K25" s="208"/>
      <c r="L25" s="209" t="s">
        <v>1032</v>
      </c>
      <c r="M25" s="208"/>
      <c r="N25" s="208"/>
      <c r="O25" s="210" t="s">
        <v>1025</v>
      </c>
      <c r="P25" s="182"/>
      <c r="Q25" s="197">
        <v>32</v>
      </c>
      <c r="R25" s="189" t="str">
        <f t="shared" si="1"/>
        <v>II-0001.0032</v>
      </c>
      <c r="S25" s="182" t="str">
        <f t="shared" si="3"/>
        <v xml:space="preserve"> Ø8</v>
      </c>
    </row>
    <row r="26" spans="1:19" x14ac:dyDescent="0.2">
      <c r="A26" s="188">
        <v>33</v>
      </c>
      <c r="B26" s="189" t="s">
        <v>1063</v>
      </c>
      <c r="C26" s="190" t="s">
        <v>1034</v>
      </c>
      <c r="D26" s="205" t="s">
        <v>1025</v>
      </c>
      <c r="G26" s="182"/>
      <c r="H26" s="199"/>
      <c r="I26" s="206"/>
      <c r="J26" s="207">
        <v>4</v>
      </c>
      <c r="K26" s="208"/>
      <c r="L26" s="209" t="s">
        <v>1035</v>
      </c>
      <c r="M26" s="208"/>
      <c r="N26" s="208"/>
      <c r="O26" s="210" t="s">
        <v>1025</v>
      </c>
      <c r="P26" s="182"/>
      <c r="Q26" s="197">
        <v>33</v>
      </c>
      <c r="R26" s="189" t="str">
        <f t="shared" si="1"/>
        <v>II-0001.0033</v>
      </c>
      <c r="S26" s="182" t="str">
        <f t="shared" si="3"/>
        <v xml:space="preserve"> Ø10</v>
      </c>
    </row>
    <row r="27" spans="1:19" x14ac:dyDescent="0.2">
      <c r="A27" s="188">
        <v>34</v>
      </c>
      <c r="B27" s="189" t="s">
        <v>1064</v>
      </c>
      <c r="C27" s="190" t="s">
        <v>1037</v>
      </c>
      <c r="D27" s="205" t="s">
        <v>1025</v>
      </c>
      <c r="G27" s="182"/>
      <c r="H27" s="199"/>
      <c r="I27" s="206"/>
      <c r="J27" s="207">
        <v>5</v>
      </c>
      <c r="K27" s="208"/>
      <c r="L27" s="209" t="s">
        <v>1038</v>
      </c>
      <c r="M27" s="208"/>
      <c r="N27" s="208"/>
      <c r="O27" s="210" t="s">
        <v>1025</v>
      </c>
      <c r="P27" s="182"/>
      <c r="Q27" s="197">
        <v>34</v>
      </c>
      <c r="R27" s="189" t="str">
        <f t="shared" si="1"/>
        <v>II-0001.0034</v>
      </c>
      <c r="S27" s="182" t="str">
        <f t="shared" si="3"/>
        <v xml:space="preserve"> Ø12</v>
      </c>
    </row>
    <row r="28" spans="1:19" x14ac:dyDescent="0.2">
      <c r="A28" s="188">
        <v>35</v>
      </c>
      <c r="B28" s="189" t="s">
        <v>1065</v>
      </c>
      <c r="C28" s="190" t="s">
        <v>1040</v>
      </c>
      <c r="D28" s="205" t="s">
        <v>1025</v>
      </c>
      <c r="G28" s="182"/>
      <c r="H28" s="199"/>
      <c r="I28" s="206"/>
      <c r="J28" s="207">
        <v>6</v>
      </c>
      <c r="K28" s="208"/>
      <c r="L28" s="209" t="s">
        <v>1041</v>
      </c>
      <c r="M28" s="208"/>
      <c r="N28" s="208"/>
      <c r="O28" s="210" t="s">
        <v>1025</v>
      </c>
      <c r="P28" s="182"/>
      <c r="Q28" s="197">
        <v>35</v>
      </c>
      <c r="R28" s="189" t="str">
        <f t="shared" si="1"/>
        <v>II-0001.0035</v>
      </c>
      <c r="S28" s="182" t="str">
        <f t="shared" si="3"/>
        <v xml:space="preserve"> Ø16</v>
      </c>
    </row>
    <row r="29" spans="1:19" x14ac:dyDescent="0.2">
      <c r="A29" s="188">
        <v>36</v>
      </c>
      <c r="B29" s="189" t="s">
        <v>1066</v>
      </c>
      <c r="C29" s="190" t="s">
        <v>1043</v>
      </c>
      <c r="D29" s="205" t="s">
        <v>1025</v>
      </c>
      <c r="G29" s="182"/>
      <c r="H29" s="199"/>
      <c r="I29" s="206"/>
      <c r="J29" s="207">
        <v>7</v>
      </c>
      <c r="K29" s="208"/>
      <c r="L29" s="209" t="s">
        <v>1044</v>
      </c>
      <c r="M29" s="208"/>
      <c r="N29" s="208"/>
      <c r="O29" s="210" t="s">
        <v>1025</v>
      </c>
      <c r="P29" s="182"/>
      <c r="Q29" s="197">
        <v>36</v>
      </c>
      <c r="R29" s="189" t="str">
        <f t="shared" si="1"/>
        <v>II-0001.0036</v>
      </c>
      <c r="S29" s="182" t="str">
        <f t="shared" si="3"/>
        <v xml:space="preserve"> Ø18</v>
      </c>
    </row>
    <row r="30" spans="1:19" ht="15.75" thickBot="1" x14ac:dyDescent="0.25">
      <c r="A30" s="188">
        <v>37</v>
      </c>
      <c r="B30" s="189" t="s">
        <v>1067</v>
      </c>
      <c r="C30" s="190" t="s">
        <v>1046</v>
      </c>
      <c r="D30" s="205" t="s">
        <v>1025</v>
      </c>
      <c r="G30" s="182"/>
      <c r="H30" s="219"/>
      <c r="I30" s="220"/>
      <c r="J30" s="221">
        <v>8</v>
      </c>
      <c r="K30" s="222"/>
      <c r="L30" s="223" t="s">
        <v>1047</v>
      </c>
      <c r="M30" s="222"/>
      <c r="N30" s="222"/>
      <c r="O30" s="224" t="s">
        <v>1025</v>
      </c>
      <c r="P30" s="182"/>
      <c r="Q30" s="197">
        <v>37</v>
      </c>
      <c r="R30" s="189" t="str">
        <f t="shared" si="1"/>
        <v>II-0001.0037</v>
      </c>
      <c r="S30" s="182" t="str">
        <f t="shared" si="3"/>
        <v xml:space="preserve"> Ø20</v>
      </c>
    </row>
    <row r="31" spans="1:19" ht="16.5" thickTop="1" thickBot="1" x14ac:dyDescent="0.25">
      <c r="A31" s="188"/>
      <c r="B31" s="189"/>
      <c r="C31" s="190"/>
      <c r="D31" s="205"/>
      <c r="G31" s="182"/>
      <c r="H31" s="199"/>
      <c r="I31" s="206"/>
      <c r="J31" s="206"/>
      <c r="K31" s="208"/>
      <c r="L31" s="209"/>
      <c r="M31" s="208"/>
      <c r="N31" s="208"/>
      <c r="O31" s="225"/>
      <c r="P31" s="182"/>
      <c r="Q31" s="197"/>
      <c r="R31" s="189"/>
      <c r="S31" s="182"/>
    </row>
    <row r="32" spans="1:19" ht="15.75" thickTop="1" x14ac:dyDescent="0.2">
      <c r="A32" s="188">
        <v>2</v>
      </c>
      <c r="B32" s="189" t="s">
        <v>1068</v>
      </c>
      <c r="C32" s="190" t="s">
        <v>1069</v>
      </c>
      <c r="D32" s="205"/>
      <c r="G32" s="182"/>
      <c r="H32" s="226">
        <v>2</v>
      </c>
      <c r="I32" s="227"/>
      <c r="J32" s="228"/>
      <c r="K32" s="871" t="s">
        <v>1069</v>
      </c>
      <c r="L32" s="871"/>
      <c r="M32" s="871"/>
      <c r="N32" s="871"/>
      <c r="O32" s="229"/>
      <c r="P32" s="182"/>
      <c r="Q32" s="197">
        <f>H32</f>
        <v>2</v>
      </c>
      <c r="R32" s="187" t="str">
        <f>CONCATENATE("II-",TEXT(Q32,"0000"))</f>
        <v>II-0002</v>
      </c>
      <c r="S32" s="198" t="str">
        <f>K32</f>
        <v>ABOVEDAMIENTO  REACONDICIONAMIENTO</v>
      </c>
    </row>
    <row r="33" spans="1:19" ht="15.75" thickBot="1" x14ac:dyDescent="0.25">
      <c r="A33" s="188">
        <v>1</v>
      </c>
      <c r="B33" s="189" t="s">
        <v>1070</v>
      </c>
      <c r="C33" s="190" t="s">
        <v>1071</v>
      </c>
      <c r="D33" s="205" t="s">
        <v>6</v>
      </c>
      <c r="G33" s="182"/>
      <c r="H33" s="230"/>
      <c r="I33" s="231" t="s">
        <v>1021</v>
      </c>
      <c r="J33" s="232"/>
      <c r="K33" s="233" t="s">
        <v>1072</v>
      </c>
      <c r="L33" s="234"/>
      <c r="M33" s="234"/>
      <c r="N33" s="234"/>
      <c r="O33" s="235" t="s">
        <v>6</v>
      </c>
      <c r="P33" s="182"/>
      <c r="Q33" s="197">
        <v>1</v>
      </c>
      <c r="R33" s="189" t="str">
        <f>CONCATENATE($R$32,".",TEXT(Q33,"0000"))</f>
        <v>II-0002.0001</v>
      </c>
      <c r="S33" s="182" t="str">
        <f>CONCATENATE($K$33," ",L33)</f>
        <v xml:space="preserve">V-384 </v>
      </c>
    </row>
    <row r="34" spans="1:19" ht="16.5" thickTop="1" thickBot="1" x14ac:dyDescent="0.25">
      <c r="A34" s="188"/>
      <c r="B34" s="181"/>
      <c r="C34" s="190"/>
      <c r="D34" s="205"/>
      <c r="G34" s="182"/>
      <c r="H34" s="199"/>
      <c r="I34" s="206"/>
      <c r="J34" s="206"/>
      <c r="K34" s="236"/>
      <c r="L34" s="208"/>
      <c r="M34" s="208"/>
      <c r="N34" s="208"/>
      <c r="O34" s="237"/>
      <c r="P34" s="182"/>
      <c r="Q34" s="182"/>
      <c r="R34" s="182"/>
      <c r="S34" s="182"/>
    </row>
    <row r="35" spans="1:19" ht="15.75" thickTop="1" x14ac:dyDescent="0.2">
      <c r="A35" s="188">
        <v>3</v>
      </c>
      <c r="B35" s="181" t="s">
        <v>1073</v>
      </c>
      <c r="C35" s="190" t="s">
        <v>1074</v>
      </c>
      <c r="D35" s="205"/>
      <c r="G35" s="182"/>
      <c r="H35" s="226">
        <v>3</v>
      </c>
      <c r="I35" s="228"/>
      <c r="J35" s="228"/>
      <c r="K35" s="238" t="s">
        <v>1074</v>
      </c>
      <c r="L35" s="239"/>
      <c r="M35" s="239"/>
      <c r="N35" s="239"/>
      <c r="O35" s="229"/>
      <c r="P35" s="182"/>
      <c r="Q35" s="197">
        <f>H35</f>
        <v>3</v>
      </c>
      <c r="R35" s="187" t="str">
        <f>CONCATENATE("II-",TEXT(Q35,"0000"))</f>
        <v>II-0003</v>
      </c>
      <c r="S35" s="198" t="str">
        <f>K35</f>
        <v>ALAMBRADO</v>
      </c>
    </row>
    <row r="36" spans="1:19" x14ac:dyDescent="0.2">
      <c r="A36" s="188"/>
      <c r="B36" s="211"/>
      <c r="C36" s="212"/>
      <c r="D36" s="205"/>
      <c r="G36" s="182"/>
      <c r="H36" s="240"/>
      <c r="I36" s="200" t="s">
        <v>1021</v>
      </c>
      <c r="J36" s="201"/>
      <c r="K36" s="236" t="s">
        <v>1075</v>
      </c>
      <c r="L36" s="208"/>
      <c r="M36" s="208"/>
      <c r="N36" s="208"/>
      <c r="O36" s="241"/>
      <c r="P36" s="182"/>
      <c r="Q36" s="182"/>
      <c r="R36" s="182"/>
      <c r="S36" s="182"/>
    </row>
    <row r="37" spans="1:19" x14ac:dyDescent="0.2">
      <c r="A37" s="188">
        <v>1</v>
      </c>
      <c r="B37" s="189" t="s">
        <v>1076</v>
      </c>
      <c r="C37" s="190" t="s">
        <v>1077</v>
      </c>
      <c r="D37" s="205" t="s">
        <v>997</v>
      </c>
      <c r="G37" s="182"/>
      <c r="H37" s="199"/>
      <c r="I37" s="206"/>
      <c r="J37" s="207">
        <v>1</v>
      </c>
      <c r="K37" s="208"/>
      <c r="L37" s="236" t="s">
        <v>1021</v>
      </c>
      <c r="M37" s="242"/>
      <c r="N37" s="208"/>
      <c r="O37" s="225" t="s">
        <v>997</v>
      </c>
      <c r="P37" s="182"/>
      <c r="Q37" s="197">
        <v>1</v>
      </c>
      <c r="R37" s="189" t="str">
        <f>CONCATENATE($R$35,".",TEXT(Q37,"0000"))</f>
        <v>II-0003.0001</v>
      </c>
      <c r="S37" s="182" t="str">
        <f>CONCATENATE($K$36," - TIPO ",L37)</f>
        <v>H-2840-I - TIPO A</v>
      </c>
    </row>
    <row r="38" spans="1:19" x14ac:dyDescent="0.2">
      <c r="A38" s="188">
        <v>2</v>
      </c>
      <c r="B38" s="189" t="s">
        <v>1078</v>
      </c>
      <c r="C38" s="190" t="s">
        <v>1079</v>
      </c>
      <c r="D38" s="205" t="s">
        <v>997</v>
      </c>
      <c r="G38" s="182"/>
      <c r="H38" s="199"/>
      <c r="I38" s="206"/>
      <c r="J38" s="207">
        <v>2</v>
      </c>
      <c r="K38" s="208"/>
      <c r="L38" s="236" t="s">
        <v>1048</v>
      </c>
      <c r="M38" s="242"/>
      <c r="N38" s="208"/>
      <c r="O38" s="225" t="s">
        <v>997</v>
      </c>
      <c r="P38" s="182"/>
      <c r="Q38" s="197">
        <v>2</v>
      </c>
      <c r="R38" s="189" t="str">
        <f t="shared" ref="R38:R42" si="4">CONCATENATE($R$35,".",TEXT(Q38,"0000"))</f>
        <v>II-0003.0002</v>
      </c>
      <c r="S38" s="182" t="str">
        <f t="shared" ref="S38:S40" si="5">CONCATENATE($K$36," - TIPO ",L38)</f>
        <v>H-2840-I - TIPO B</v>
      </c>
    </row>
    <row r="39" spans="1:19" x14ac:dyDescent="0.2">
      <c r="A39" s="188">
        <v>3</v>
      </c>
      <c r="B39" s="189" t="s">
        <v>1080</v>
      </c>
      <c r="C39" s="190" t="s">
        <v>1081</v>
      </c>
      <c r="D39" s="205" t="s">
        <v>997</v>
      </c>
      <c r="G39" s="182"/>
      <c r="H39" s="199"/>
      <c r="I39" s="206"/>
      <c r="J39" s="207">
        <v>3</v>
      </c>
      <c r="K39" s="208"/>
      <c r="L39" s="236" t="s">
        <v>1058</v>
      </c>
      <c r="M39" s="242"/>
      <c r="N39" s="208"/>
      <c r="O39" s="225" t="s">
        <v>997</v>
      </c>
      <c r="P39" s="182"/>
      <c r="Q39" s="197">
        <v>3</v>
      </c>
      <c r="R39" s="189" t="str">
        <f t="shared" si="4"/>
        <v>II-0003.0003</v>
      </c>
      <c r="S39" s="182" t="str">
        <f t="shared" si="5"/>
        <v>H-2840-I - TIPO C</v>
      </c>
    </row>
    <row r="40" spans="1:19" x14ac:dyDescent="0.2">
      <c r="A40" s="188">
        <v>4</v>
      </c>
      <c r="B40" s="181" t="s">
        <v>1082</v>
      </c>
      <c r="C40" s="190" t="s">
        <v>1083</v>
      </c>
      <c r="D40" s="205" t="s">
        <v>997</v>
      </c>
      <c r="G40" s="182"/>
      <c r="H40" s="199"/>
      <c r="I40" s="218"/>
      <c r="J40" s="213">
        <v>4</v>
      </c>
      <c r="K40" s="214"/>
      <c r="L40" s="243" t="s">
        <v>1084</v>
      </c>
      <c r="M40" s="244"/>
      <c r="N40" s="214"/>
      <c r="O40" s="245" t="s">
        <v>997</v>
      </c>
      <c r="P40" s="182"/>
      <c r="Q40" s="197">
        <v>4</v>
      </c>
      <c r="R40" s="189" t="str">
        <f t="shared" si="4"/>
        <v>II-0003.0004</v>
      </c>
      <c r="S40" s="182" t="str">
        <f t="shared" si="5"/>
        <v>H-2840-I - TIPO D</v>
      </c>
    </row>
    <row r="41" spans="1:19" x14ac:dyDescent="0.2">
      <c r="A41" s="188">
        <v>5</v>
      </c>
      <c r="B41" s="189" t="s">
        <v>1085</v>
      </c>
      <c r="C41" s="190" t="s">
        <v>1086</v>
      </c>
      <c r="D41" s="205" t="s">
        <v>997</v>
      </c>
      <c r="G41" s="182"/>
      <c r="H41" s="199"/>
      <c r="I41" s="213" t="s">
        <v>1048</v>
      </c>
      <c r="J41" s="218"/>
      <c r="K41" s="246" t="s">
        <v>1086</v>
      </c>
      <c r="L41" s="247"/>
      <c r="M41" s="247"/>
      <c r="N41" s="247"/>
      <c r="O41" s="248" t="s">
        <v>997</v>
      </c>
      <c r="P41" s="182"/>
      <c r="Q41" s="197">
        <v>5</v>
      </c>
      <c r="R41" s="189" t="str">
        <f t="shared" si="4"/>
        <v>II-0003.0005</v>
      </c>
      <c r="S41" s="182" t="str">
        <f>CONCATENATE($E$36,K41)</f>
        <v>OLIMPICO H-9830</v>
      </c>
    </row>
    <row r="42" spans="1:19" ht="15.75" thickBot="1" x14ac:dyDescent="0.25">
      <c r="A42" s="188">
        <v>6</v>
      </c>
      <c r="B42" s="189" t="s">
        <v>1087</v>
      </c>
      <c r="C42" s="190" t="s">
        <v>1088</v>
      </c>
      <c r="D42" s="205" t="s">
        <v>997</v>
      </c>
      <c r="G42" s="182"/>
      <c r="H42" s="219"/>
      <c r="I42" s="221" t="s">
        <v>1058</v>
      </c>
      <c r="J42" s="232"/>
      <c r="K42" s="233" t="s">
        <v>1088</v>
      </c>
      <c r="L42" s="234"/>
      <c r="M42" s="234"/>
      <c r="N42" s="234"/>
      <c r="O42" s="249" t="s">
        <v>997</v>
      </c>
      <c r="P42" s="182"/>
      <c r="Q42" s="197">
        <v>6</v>
      </c>
      <c r="R42" s="189" t="str">
        <f t="shared" si="4"/>
        <v>II-0003.0006</v>
      </c>
      <c r="S42" s="182" t="str">
        <f>CONCATENATE($E$36,K42)</f>
        <v>TRAZADO C/ REPOSICION  (%)</v>
      </c>
    </row>
    <row r="43" spans="1:19" ht="15.75" thickTop="1" x14ac:dyDescent="0.2">
      <c r="A43" s="188">
        <v>7</v>
      </c>
      <c r="B43" s="189" t="s">
        <v>1089</v>
      </c>
      <c r="C43" s="190" t="s">
        <v>1090</v>
      </c>
      <c r="D43" s="205" t="s">
        <v>997</v>
      </c>
      <c r="G43" s="182"/>
      <c r="H43" s="199"/>
      <c r="I43" s="206"/>
      <c r="J43" s="206"/>
      <c r="K43" s="236"/>
      <c r="L43" s="208"/>
      <c r="M43" s="208"/>
      <c r="N43" s="208"/>
      <c r="O43" s="225"/>
      <c r="P43" s="182"/>
      <c r="Q43" s="197"/>
      <c r="R43" s="189"/>
      <c r="S43" s="182"/>
    </row>
    <row r="44" spans="1:19" x14ac:dyDescent="0.2">
      <c r="A44" s="188"/>
      <c r="B44" s="189"/>
      <c r="C44" s="190"/>
      <c r="D44" s="205"/>
      <c r="G44" s="182"/>
      <c r="H44" s="199"/>
      <c r="I44" s="206"/>
      <c r="J44" s="206"/>
      <c r="K44" s="236"/>
      <c r="L44" s="208"/>
      <c r="M44" s="208"/>
      <c r="N44" s="208"/>
      <c r="O44" s="225"/>
      <c r="P44" s="182"/>
      <c r="Q44" s="197"/>
      <c r="R44" s="189"/>
      <c r="S44" s="182"/>
    </row>
    <row r="45" spans="1:19" x14ac:dyDescent="0.2">
      <c r="A45" s="188">
        <v>4</v>
      </c>
      <c r="B45" s="181" t="s">
        <v>1091</v>
      </c>
      <c r="C45" s="190" t="s">
        <v>1092</v>
      </c>
      <c r="D45" s="205"/>
      <c r="G45" s="182"/>
      <c r="H45" s="226">
        <v>4</v>
      </c>
      <c r="I45" s="228"/>
      <c r="J45" s="228"/>
      <c r="K45" s="872" t="s">
        <v>1092</v>
      </c>
      <c r="L45" s="872"/>
      <c r="M45" s="872"/>
      <c r="N45" s="872"/>
      <c r="O45" s="250"/>
      <c r="P45" s="182"/>
      <c r="Q45" s="197">
        <f>H45</f>
        <v>4</v>
      </c>
      <c r="R45" s="187" t="str">
        <f>CONCATENATE("II-",TEXT(Q45,"0000"))</f>
        <v>II-0004</v>
      </c>
      <c r="S45" s="198" t="str">
        <f>K45</f>
        <v>ALCANTARILLAS METALICAS ACERO CORRUGADO</v>
      </c>
    </row>
    <row r="46" spans="1:19" x14ac:dyDescent="0.2">
      <c r="A46" s="188"/>
      <c r="B46" s="189"/>
      <c r="C46" s="190"/>
      <c r="D46" s="205"/>
      <c r="G46" s="182"/>
      <c r="H46" s="240"/>
      <c r="I46" s="200" t="s">
        <v>1021</v>
      </c>
      <c r="J46" s="201"/>
      <c r="K46" s="202" t="s">
        <v>1093</v>
      </c>
      <c r="L46" s="203"/>
      <c r="M46" s="203"/>
      <c r="N46" s="203"/>
      <c r="O46" s="251"/>
      <c r="P46" s="182"/>
      <c r="Q46" s="182"/>
      <c r="R46" s="182"/>
      <c r="S46" s="182"/>
    </row>
    <row r="47" spans="1:19" x14ac:dyDescent="0.2">
      <c r="A47" s="188">
        <v>1</v>
      </c>
      <c r="B47" s="189" t="s">
        <v>1094</v>
      </c>
      <c r="C47" s="190" t="s">
        <v>1095</v>
      </c>
      <c r="D47" s="205" t="s">
        <v>997</v>
      </c>
      <c r="G47" s="182"/>
      <c r="H47" s="199"/>
      <c r="I47" s="206"/>
      <c r="J47" s="207">
        <v>1</v>
      </c>
      <c r="K47" s="208"/>
      <c r="L47" s="209" t="s">
        <v>1096</v>
      </c>
      <c r="M47" s="208"/>
      <c r="N47" s="208"/>
      <c r="O47" s="225" t="s">
        <v>997</v>
      </c>
      <c r="P47" s="182"/>
      <c r="Q47" s="197">
        <v>1</v>
      </c>
      <c r="R47" s="189" t="str">
        <f>CONCATENATE($R$45,".",TEXT(Q47,"0000"))</f>
        <v>II-0004.0001</v>
      </c>
      <c r="S47" s="182" t="str">
        <f>CONCATENATE($K$46," - TIPO ",L47)</f>
        <v>H-10209 - TIPO H-9987</v>
      </c>
    </row>
    <row r="48" spans="1:19" x14ac:dyDescent="0.2">
      <c r="A48" s="188">
        <v>2</v>
      </c>
      <c r="B48" s="181" t="s">
        <v>1097</v>
      </c>
      <c r="C48" s="190" t="s">
        <v>1098</v>
      </c>
      <c r="D48" s="205" t="s">
        <v>997</v>
      </c>
      <c r="G48" s="182"/>
      <c r="H48" s="199"/>
      <c r="I48" s="206"/>
      <c r="J48" s="213">
        <v>2</v>
      </c>
      <c r="K48" s="208"/>
      <c r="L48" s="209" t="s">
        <v>1099</v>
      </c>
      <c r="M48" s="208"/>
      <c r="N48" s="208"/>
      <c r="O48" s="225" t="s">
        <v>997</v>
      </c>
      <c r="P48" s="182"/>
      <c r="Q48" s="197">
        <v>2</v>
      </c>
      <c r="R48" s="189" t="str">
        <f>CONCATENATE($R$45,".",TEXT(Q48,"0000"))</f>
        <v>II-0004.0002</v>
      </c>
      <c r="S48" s="182" t="str">
        <f>CONCATENATE($K$46," - TIPO ",L48)</f>
        <v>H-10209 - TIPO H-2993</v>
      </c>
    </row>
    <row r="49" spans="1:19" x14ac:dyDescent="0.2">
      <c r="A49" s="188"/>
      <c r="B49" s="181"/>
      <c r="C49" s="190"/>
      <c r="D49" s="205"/>
      <c r="G49" s="182"/>
      <c r="H49" s="199"/>
      <c r="I49" s="200" t="s">
        <v>1048</v>
      </c>
      <c r="J49" s="201"/>
      <c r="K49" s="202" t="s">
        <v>1100</v>
      </c>
      <c r="L49" s="203"/>
      <c r="M49" s="203"/>
      <c r="N49" s="203"/>
      <c r="O49" s="251"/>
      <c r="P49" s="182"/>
      <c r="Q49" s="182"/>
      <c r="R49" s="182"/>
      <c r="S49" s="182"/>
    </row>
    <row r="50" spans="1:19" x14ac:dyDescent="0.2">
      <c r="A50" s="188">
        <v>3</v>
      </c>
      <c r="B50" s="211" t="s">
        <v>1101</v>
      </c>
      <c r="C50" s="212" t="s">
        <v>1102</v>
      </c>
      <c r="D50" s="205" t="s">
        <v>997</v>
      </c>
      <c r="G50" s="182"/>
      <c r="H50" s="199"/>
      <c r="I50" s="206"/>
      <c r="J50" s="207">
        <v>1</v>
      </c>
      <c r="K50" s="208"/>
      <c r="L50" s="209" t="s">
        <v>1096</v>
      </c>
      <c r="M50" s="208"/>
      <c r="N50" s="208"/>
      <c r="O50" s="225" t="s">
        <v>997</v>
      </c>
      <c r="P50" s="182"/>
      <c r="Q50" s="197">
        <v>3</v>
      </c>
      <c r="R50" s="189" t="str">
        <f>CONCATENATE($R$45,".",TEXT(Q50,"0000"))</f>
        <v>II-0004.0003</v>
      </c>
      <c r="S50" s="182" t="str">
        <f>CONCATENATE($K$49," - TIPO ",L50)</f>
        <v>H-10235 - TIPO H-9987</v>
      </c>
    </row>
    <row r="51" spans="1:19" x14ac:dyDescent="0.2">
      <c r="A51" s="188">
        <v>4</v>
      </c>
      <c r="B51" s="189" t="s">
        <v>1103</v>
      </c>
      <c r="C51" s="190" t="s">
        <v>1104</v>
      </c>
      <c r="D51" s="205" t="s">
        <v>997</v>
      </c>
      <c r="G51" s="182"/>
      <c r="H51" s="199"/>
      <c r="I51" s="206"/>
      <c r="J51" s="213">
        <v>2</v>
      </c>
      <c r="K51" s="208"/>
      <c r="L51" s="209" t="s">
        <v>1099</v>
      </c>
      <c r="M51" s="208"/>
      <c r="N51" s="208"/>
      <c r="O51" s="225" t="s">
        <v>997</v>
      </c>
      <c r="P51" s="182"/>
      <c r="Q51" s="197">
        <v>4</v>
      </c>
      <c r="R51" s="189" t="str">
        <f>CONCATENATE($R$45,".",TEXT(Q51,"0000"))</f>
        <v>II-0004.0004</v>
      </c>
      <c r="S51" s="182" t="str">
        <f>CONCATENATE($K$49," - TIPO ",L51)</f>
        <v>H-10235 - TIPO H-2993</v>
      </c>
    </row>
    <row r="52" spans="1:19" x14ac:dyDescent="0.2">
      <c r="A52" s="188"/>
      <c r="B52" s="189"/>
      <c r="C52" s="190"/>
      <c r="D52" s="205"/>
      <c r="G52" s="182"/>
      <c r="H52" s="199"/>
      <c r="I52" s="200" t="s">
        <v>1058</v>
      </c>
      <c r="J52" s="201"/>
      <c r="K52" s="202" t="s">
        <v>1105</v>
      </c>
      <c r="L52" s="203"/>
      <c r="M52" s="203"/>
      <c r="N52" s="203"/>
      <c r="O52" s="251"/>
      <c r="P52" s="182"/>
      <c r="Q52" s="182"/>
      <c r="R52" s="182"/>
      <c r="S52" s="182"/>
    </row>
    <row r="53" spans="1:19" ht="15.75" thickBot="1" x14ac:dyDescent="0.25">
      <c r="A53" s="188">
        <v>5</v>
      </c>
      <c r="B53" s="189" t="s">
        <v>1106</v>
      </c>
      <c r="C53" s="190" t="s">
        <v>1107</v>
      </c>
      <c r="D53" s="205" t="s">
        <v>997</v>
      </c>
      <c r="G53" s="182"/>
      <c r="H53" s="252"/>
      <c r="I53" s="253"/>
      <c r="J53" s="254">
        <v>1</v>
      </c>
      <c r="K53" s="255"/>
      <c r="L53" s="256" t="s">
        <v>1108</v>
      </c>
      <c r="M53" s="255"/>
      <c r="N53" s="255"/>
      <c r="O53" s="257" t="s">
        <v>997</v>
      </c>
      <c r="P53" s="182"/>
      <c r="Q53" s="197">
        <v>5</v>
      </c>
      <c r="R53" s="189" t="str">
        <f>CONCATENATE($R$45,".",TEXT(Q53,"0000"))</f>
        <v>II-0004.0005</v>
      </c>
      <c r="S53" s="182" t="str">
        <f>CONCATENATE($K$52," - TIPO ",L53)</f>
        <v>H-10236 - TIPO H-2553</v>
      </c>
    </row>
    <row r="54" spans="1:19" x14ac:dyDescent="0.2">
      <c r="A54" s="188"/>
      <c r="B54" s="189"/>
      <c r="C54" s="190"/>
      <c r="D54" s="205"/>
      <c r="G54" s="208"/>
      <c r="H54" s="258"/>
      <c r="I54" s="206"/>
      <c r="J54" s="206"/>
      <c r="K54" s="208"/>
      <c r="L54" s="209"/>
      <c r="M54" s="208"/>
      <c r="N54" s="208"/>
      <c r="O54" s="242"/>
      <c r="P54" s="208"/>
      <c r="Q54" s="208"/>
      <c r="R54" s="208"/>
      <c r="S54" s="208"/>
    </row>
    <row r="55" spans="1:19" x14ac:dyDescent="0.2">
      <c r="A55" s="188">
        <v>4</v>
      </c>
      <c r="B55" s="189" t="s">
        <v>1091</v>
      </c>
      <c r="C55" s="190" t="s">
        <v>1092</v>
      </c>
      <c r="D55" s="205"/>
      <c r="G55" s="182"/>
      <c r="H55" s="226">
        <v>4</v>
      </c>
      <c r="I55" s="228"/>
      <c r="J55" s="228"/>
      <c r="K55" s="872" t="s">
        <v>1092</v>
      </c>
      <c r="L55" s="872"/>
      <c r="M55" s="872"/>
      <c r="N55" s="872"/>
      <c r="O55" s="250"/>
      <c r="P55" s="182"/>
      <c r="Q55" s="197">
        <f>H55</f>
        <v>4</v>
      </c>
      <c r="R55" s="187" t="str">
        <f>CONCATENATE("II-",TEXT(Q55,"0000"))</f>
        <v>II-0004</v>
      </c>
      <c r="S55" s="198" t="str">
        <f>K55</f>
        <v>ALCANTARILLAS METALICAS ACERO CORRUGADO</v>
      </c>
    </row>
    <row r="56" spans="1:19" x14ac:dyDescent="0.2">
      <c r="A56" s="188"/>
      <c r="B56" s="189"/>
      <c r="C56" s="190"/>
      <c r="D56" s="205"/>
      <c r="G56" s="182"/>
      <c r="H56" s="199"/>
      <c r="I56" s="200" t="s">
        <v>1084</v>
      </c>
      <c r="J56" s="201"/>
      <c r="K56" s="209" t="s">
        <v>1049</v>
      </c>
      <c r="L56" s="208"/>
      <c r="M56" s="208"/>
      <c r="N56" s="208"/>
      <c r="O56" s="241"/>
      <c r="P56" s="182"/>
      <c r="Q56" s="182"/>
      <c r="R56" s="182"/>
      <c r="S56" s="182"/>
    </row>
    <row r="57" spans="1:19" x14ac:dyDescent="0.2">
      <c r="A57" s="188">
        <v>10</v>
      </c>
      <c r="B57" s="189" t="s">
        <v>1109</v>
      </c>
      <c r="C57" s="190" t="s">
        <v>1110</v>
      </c>
      <c r="D57" s="205" t="s">
        <v>997</v>
      </c>
      <c r="G57" s="182"/>
      <c r="H57" s="199"/>
      <c r="I57" s="206"/>
      <c r="J57" s="207">
        <v>1</v>
      </c>
      <c r="K57" s="208"/>
      <c r="L57" s="209" t="s">
        <v>1111</v>
      </c>
      <c r="M57" s="208"/>
      <c r="N57" s="208"/>
      <c r="O57" s="241" t="s">
        <v>997</v>
      </c>
      <c r="P57" s="182"/>
      <c r="Q57" s="197">
        <v>10</v>
      </c>
      <c r="R57" s="189" t="str">
        <f>CONCATENATE($R$45,".",TEXT(Q57,"0000"))</f>
        <v>II-0004.0010</v>
      </c>
      <c r="S57" s="182" t="str">
        <f>CONCATENATE($K$56," - TIPO ",L57)</f>
        <v>ESPECIAL - TIPO BOVEDA PERFIL ALTO Z-6584</v>
      </c>
    </row>
    <row r="58" spans="1:19" x14ac:dyDescent="0.2">
      <c r="A58" s="188">
        <v>11</v>
      </c>
      <c r="B58" s="189" t="s">
        <v>1112</v>
      </c>
      <c r="C58" s="190" t="s">
        <v>1113</v>
      </c>
      <c r="D58" s="205" t="s">
        <v>997</v>
      </c>
      <c r="G58" s="182"/>
      <c r="H58" s="199"/>
      <c r="I58" s="206"/>
      <c r="J58" s="207">
        <v>2</v>
      </c>
      <c r="K58" s="208"/>
      <c r="L58" s="209" t="s">
        <v>1114</v>
      </c>
      <c r="M58" s="208"/>
      <c r="N58" s="208"/>
      <c r="O58" s="241" t="s">
        <v>997</v>
      </c>
      <c r="P58" s="182"/>
      <c r="Q58" s="197">
        <v>11</v>
      </c>
      <c r="R58" s="189" t="str">
        <f t="shared" ref="R58:R67" si="6">CONCATENATE($R$45,".",TEXT(Q58,"0000"))</f>
        <v>II-0004.0011</v>
      </c>
      <c r="S58" s="182" t="str">
        <f t="shared" ref="S58:S61" si="7">CONCATENATE($K$56," - TIPO ",L58)</f>
        <v>ESPECIAL - TIPO BOVEDA PERFIL BAJO Z-6584</v>
      </c>
    </row>
    <row r="59" spans="1:19" x14ac:dyDescent="0.2">
      <c r="A59" s="188">
        <v>12</v>
      </c>
      <c r="B59" s="181" t="s">
        <v>1115</v>
      </c>
      <c r="C59" s="190" t="s">
        <v>1116</v>
      </c>
      <c r="D59" s="205" t="s">
        <v>997</v>
      </c>
      <c r="G59" s="182"/>
      <c r="H59" s="199"/>
      <c r="I59" s="206"/>
      <c r="J59" s="207">
        <v>3</v>
      </c>
      <c r="K59" s="208"/>
      <c r="L59" s="209" t="s">
        <v>1117</v>
      </c>
      <c r="M59" s="208"/>
      <c r="N59" s="208"/>
      <c r="O59" s="241" t="s">
        <v>997</v>
      </c>
      <c r="P59" s="182"/>
      <c r="Q59" s="197">
        <v>12</v>
      </c>
      <c r="R59" s="189" t="str">
        <f t="shared" si="6"/>
        <v>II-0004.0012</v>
      </c>
      <c r="S59" s="182" t="str">
        <f t="shared" si="7"/>
        <v>ESPECIAL - TIPO CIRCULAR</v>
      </c>
    </row>
    <row r="60" spans="1:19" x14ac:dyDescent="0.2">
      <c r="A60" s="188">
        <v>13</v>
      </c>
      <c r="B60" s="181" t="s">
        <v>1118</v>
      </c>
      <c r="C60" s="190" t="s">
        <v>1119</v>
      </c>
      <c r="D60" s="205" t="s">
        <v>997</v>
      </c>
      <c r="G60" s="182"/>
      <c r="H60" s="199"/>
      <c r="I60" s="206"/>
      <c r="J60" s="207">
        <v>4</v>
      </c>
      <c r="K60" s="208"/>
      <c r="L60" s="209" t="s">
        <v>1120</v>
      </c>
      <c r="M60" s="208"/>
      <c r="N60" s="208"/>
      <c r="O60" s="241" t="s">
        <v>997</v>
      </c>
      <c r="P60" s="182"/>
      <c r="Q60" s="197">
        <v>13</v>
      </c>
      <c r="R60" s="189" t="str">
        <f t="shared" si="6"/>
        <v>II-0004.0013</v>
      </c>
      <c r="S60" s="182" t="str">
        <f t="shared" si="7"/>
        <v>ESPECIAL - TIPO ELIPTICA</v>
      </c>
    </row>
    <row r="61" spans="1:19" x14ac:dyDescent="0.2">
      <c r="A61" s="188">
        <v>14</v>
      </c>
      <c r="B61" s="189" t="s">
        <v>1121</v>
      </c>
      <c r="C61" s="190" t="s">
        <v>1122</v>
      </c>
      <c r="D61" s="205" t="s">
        <v>997</v>
      </c>
      <c r="G61" s="182"/>
      <c r="H61" s="199"/>
      <c r="I61" s="259"/>
      <c r="J61" s="213">
        <v>5</v>
      </c>
      <c r="K61" s="214"/>
      <c r="L61" s="215" t="s">
        <v>1123</v>
      </c>
      <c r="M61" s="214"/>
      <c r="N61" s="214"/>
      <c r="O61" s="260" t="s">
        <v>997</v>
      </c>
      <c r="P61" s="182"/>
      <c r="Q61" s="197">
        <v>14</v>
      </c>
      <c r="R61" s="189" t="str">
        <f t="shared" si="6"/>
        <v>II-0004.0014</v>
      </c>
      <c r="S61" s="182" t="str">
        <f t="shared" si="7"/>
        <v>ESPECIAL - TIPO ELIPTICA P/ FERROCARRIL Z-6584</v>
      </c>
    </row>
    <row r="62" spans="1:19" x14ac:dyDescent="0.2">
      <c r="A62" s="188">
        <v>20</v>
      </c>
      <c r="B62" s="189" t="s">
        <v>1124</v>
      </c>
      <c r="C62" s="190" t="s">
        <v>1125</v>
      </c>
      <c r="D62" s="205" t="s">
        <v>997</v>
      </c>
      <c r="G62" s="261"/>
      <c r="H62" s="262"/>
      <c r="I62" s="263" t="s">
        <v>1126</v>
      </c>
      <c r="J62" s="263"/>
      <c r="K62" s="264" t="s">
        <v>1125</v>
      </c>
      <c r="L62" s="265"/>
      <c r="M62" s="265"/>
      <c r="N62" s="265"/>
      <c r="O62" s="266" t="s">
        <v>997</v>
      </c>
      <c r="P62" s="261"/>
      <c r="Q62" s="197">
        <v>20</v>
      </c>
      <c r="R62" s="189" t="str">
        <f t="shared" si="6"/>
        <v>II-0004.0020</v>
      </c>
      <c r="S62" s="182" t="str">
        <f>CONCATENATE(K62)</f>
        <v>PINTURA</v>
      </c>
    </row>
    <row r="63" spans="1:19" x14ac:dyDescent="0.2">
      <c r="A63" s="188">
        <v>21</v>
      </c>
      <c r="B63" s="181" t="s">
        <v>1127</v>
      </c>
      <c r="C63" s="190" t="s">
        <v>1128</v>
      </c>
      <c r="D63" s="205" t="s">
        <v>997</v>
      </c>
      <c r="G63" s="261"/>
      <c r="H63" s="262"/>
      <c r="I63" s="263" t="s">
        <v>1129</v>
      </c>
      <c r="J63" s="263"/>
      <c r="K63" s="873" t="s">
        <v>1128</v>
      </c>
      <c r="L63" s="873"/>
      <c r="M63" s="265"/>
      <c r="N63" s="265"/>
      <c r="O63" s="267" t="s">
        <v>997</v>
      </c>
      <c r="P63" s="261"/>
      <c r="Q63" s="197">
        <v>21</v>
      </c>
      <c r="R63" s="189" t="str">
        <f t="shared" si="6"/>
        <v>II-0004.0021</v>
      </c>
      <c r="S63" s="182" t="str">
        <f t="shared" ref="S63:S67" si="8">CONCATENATE(K63)</f>
        <v>COLOCACION</v>
      </c>
    </row>
    <row r="64" spans="1:19" x14ac:dyDescent="0.2">
      <c r="A64" s="188">
        <v>22</v>
      </c>
      <c r="B64" s="189" t="s">
        <v>1130</v>
      </c>
      <c r="C64" s="190" t="s">
        <v>1131</v>
      </c>
      <c r="D64" s="205" t="s">
        <v>1132</v>
      </c>
      <c r="G64" s="261"/>
      <c r="H64" s="262"/>
      <c r="I64" s="263" t="s">
        <v>1133</v>
      </c>
      <c r="J64" s="263"/>
      <c r="K64" s="873" t="s">
        <v>1131</v>
      </c>
      <c r="L64" s="873"/>
      <c r="M64" s="265"/>
      <c r="N64" s="265"/>
      <c r="O64" s="267" t="s">
        <v>1132</v>
      </c>
      <c r="P64" s="261"/>
      <c r="Q64" s="197">
        <v>22</v>
      </c>
      <c r="R64" s="189" t="str">
        <f t="shared" si="6"/>
        <v>II-0004.0022</v>
      </c>
      <c r="S64" s="182" t="str">
        <f t="shared" si="8"/>
        <v>RELLENO DE SOCAVACION</v>
      </c>
    </row>
    <row r="65" spans="1:19" x14ac:dyDescent="0.2">
      <c r="A65" s="188">
        <v>23</v>
      </c>
      <c r="B65" s="189" t="s">
        <v>1134</v>
      </c>
      <c r="C65" s="190" t="s">
        <v>1135</v>
      </c>
      <c r="D65" s="205" t="s">
        <v>997</v>
      </c>
      <c r="G65" s="182"/>
      <c r="H65" s="262"/>
      <c r="I65" s="200" t="s">
        <v>1136</v>
      </c>
      <c r="J65" s="247"/>
      <c r="K65" s="268" t="s">
        <v>1135</v>
      </c>
      <c r="L65" s="247"/>
      <c r="M65" s="247"/>
      <c r="N65" s="247"/>
      <c r="O65" s="267" t="s">
        <v>997</v>
      </c>
      <c r="P65" s="182"/>
      <c r="Q65" s="197">
        <v>23</v>
      </c>
      <c r="R65" s="189" t="str">
        <f t="shared" si="6"/>
        <v>II-0004.0023</v>
      </c>
      <c r="S65" s="182" t="str">
        <f t="shared" si="8"/>
        <v>REPARACION</v>
      </c>
    </row>
    <row r="66" spans="1:19" x14ac:dyDescent="0.2">
      <c r="A66" s="188">
        <v>24</v>
      </c>
      <c r="B66" s="181" t="s">
        <v>1137</v>
      </c>
      <c r="C66" s="190" t="s">
        <v>1138</v>
      </c>
      <c r="D66" s="205" t="s">
        <v>997</v>
      </c>
      <c r="G66" s="182"/>
      <c r="H66" s="262"/>
      <c r="I66" s="200" t="s">
        <v>889</v>
      </c>
      <c r="J66" s="247"/>
      <c r="K66" s="268" t="s">
        <v>1138</v>
      </c>
      <c r="L66" s="247"/>
      <c r="M66" s="247"/>
      <c r="N66" s="247"/>
      <c r="O66" s="267" t="s">
        <v>997</v>
      </c>
      <c r="P66" s="182"/>
      <c r="Q66" s="197">
        <v>24</v>
      </c>
      <c r="R66" s="189" t="str">
        <f t="shared" si="6"/>
        <v>II-0004.0024</v>
      </c>
      <c r="S66" s="182" t="str">
        <f t="shared" si="8"/>
        <v>RETIRO Y RECOLOCACION</v>
      </c>
    </row>
    <row r="67" spans="1:19" ht="15.75" thickBot="1" x14ac:dyDescent="0.25">
      <c r="A67" s="188">
        <v>25</v>
      </c>
      <c r="B67" s="181" t="s">
        <v>1139</v>
      </c>
      <c r="C67" s="190" t="s">
        <v>1140</v>
      </c>
      <c r="D67" s="205" t="s">
        <v>997</v>
      </c>
      <c r="G67" s="182"/>
      <c r="H67" s="269"/>
      <c r="I67" s="231" t="s">
        <v>1141</v>
      </c>
      <c r="J67" s="234"/>
      <c r="K67" s="270" t="s">
        <v>1140</v>
      </c>
      <c r="L67" s="234"/>
      <c r="M67" s="234"/>
      <c r="N67" s="234"/>
      <c r="O67" s="271" t="s">
        <v>997</v>
      </c>
      <c r="P67" s="182"/>
      <c r="Q67" s="197">
        <v>25</v>
      </c>
      <c r="R67" s="189" t="str">
        <f t="shared" si="6"/>
        <v>II-0004.0025</v>
      </c>
      <c r="S67" s="182" t="str">
        <f t="shared" si="8"/>
        <v xml:space="preserve">RETIRO </v>
      </c>
    </row>
    <row r="68" spans="1:19" ht="16.5" thickTop="1" thickBot="1" x14ac:dyDescent="0.25">
      <c r="A68" s="188"/>
      <c r="B68" s="211"/>
      <c r="C68" s="212"/>
      <c r="D68" s="205"/>
      <c r="G68" s="182"/>
      <c r="H68" s="199"/>
      <c r="I68" s="206"/>
      <c r="J68" s="208"/>
      <c r="K68" s="209"/>
      <c r="L68" s="208"/>
      <c r="M68" s="208"/>
      <c r="N68" s="208"/>
      <c r="O68" s="272"/>
      <c r="P68" s="182"/>
      <c r="Q68" s="197"/>
      <c r="R68" s="189"/>
      <c r="S68" s="182"/>
    </row>
    <row r="69" spans="1:19" ht="15.75" thickTop="1" x14ac:dyDescent="0.2">
      <c r="A69" s="188">
        <v>5</v>
      </c>
      <c r="B69" s="189" t="s">
        <v>1142</v>
      </c>
      <c r="C69" s="190" t="s">
        <v>1143</v>
      </c>
      <c r="D69" s="205"/>
      <c r="G69" s="182"/>
      <c r="H69" s="226">
        <v>5</v>
      </c>
      <c r="I69" s="228"/>
      <c r="J69" s="239"/>
      <c r="K69" s="273" t="s">
        <v>1143</v>
      </c>
      <c r="L69" s="239"/>
      <c r="M69" s="239"/>
      <c r="N69" s="239"/>
      <c r="O69" s="250"/>
      <c r="P69" s="182"/>
      <c r="Q69" s="197">
        <f>H69</f>
        <v>5</v>
      </c>
      <c r="R69" s="187" t="str">
        <f>CONCATENATE("II-",TEXT(Q69,"0000"))</f>
        <v>II-0005</v>
      </c>
      <c r="S69" s="198" t="str">
        <f>K69</f>
        <v>ALCANTARILLAS HORMIGON</v>
      </c>
    </row>
    <row r="70" spans="1:19" x14ac:dyDescent="0.2">
      <c r="A70" s="188"/>
      <c r="B70" s="189"/>
      <c r="C70" s="190"/>
      <c r="D70" s="205"/>
      <c r="G70" s="182"/>
      <c r="H70" s="199"/>
      <c r="I70" s="200" t="s">
        <v>1021</v>
      </c>
      <c r="J70" s="203"/>
      <c r="K70" s="209" t="s">
        <v>1117</v>
      </c>
      <c r="L70" s="208"/>
      <c r="M70" s="208"/>
      <c r="N70" s="208"/>
      <c r="O70" s="241"/>
      <c r="P70" s="182"/>
      <c r="Q70" s="182"/>
      <c r="R70" s="182"/>
      <c r="S70" s="182"/>
    </row>
    <row r="71" spans="1:19" x14ac:dyDescent="0.2">
      <c r="A71" s="188">
        <v>1</v>
      </c>
      <c r="B71" s="189" t="s">
        <v>1144</v>
      </c>
      <c r="C71" s="190" t="s">
        <v>1145</v>
      </c>
      <c r="D71" s="205" t="s">
        <v>997</v>
      </c>
      <c r="G71" s="182"/>
      <c r="H71" s="199"/>
      <c r="I71" s="206"/>
      <c r="J71" s="207">
        <v>1</v>
      </c>
      <c r="K71" s="208"/>
      <c r="L71" s="209" t="s">
        <v>1146</v>
      </c>
      <c r="M71" s="208"/>
      <c r="N71" s="208"/>
      <c r="O71" s="241" t="s">
        <v>997</v>
      </c>
      <c r="P71" s="182"/>
      <c r="Q71" s="197">
        <v>1</v>
      </c>
      <c r="R71" s="189" t="str">
        <f>CONCATENATE($R$69,".",TEXT(Q71,"0000"))</f>
        <v>II-0005.0001</v>
      </c>
      <c r="S71" s="182" t="str">
        <f>CONCATENATE($K$70," - TIPO ",L71)</f>
        <v>CIRCULAR - TIPO A-82</v>
      </c>
    </row>
    <row r="72" spans="1:19" x14ac:dyDescent="0.2">
      <c r="A72" s="188">
        <v>2</v>
      </c>
      <c r="B72" s="189" t="s">
        <v>1147</v>
      </c>
      <c r="C72" s="190" t="s">
        <v>1148</v>
      </c>
      <c r="D72" s="205" t="s">
        <v>997</v>
      </c>
      <c r="G72" s="182"/>
      <c r="H72" s="199"/>
      <c r="I72" s="218"/>
      <c r="J72" s="213">
        <v>2</v>
      </c>
      <c r="K72" s="214"/>
      <c r="L72" s="215" t="s">
        <v>1099</v>
      </c>
      <c r="M72" s="214"/>
      <c r="N72" s="214"/>
      <c r="O72" s="260" t="s">
        <v>997</v>
      </c>
      <c r="P72" s="182"/>
      <c r="Q72" s="197">
        <v>2</v>
      </c>
      <c r="R72" s="189" t="str">
        <f>CONCATENATE($R$69,".",TEXT(Q72,"0000"))</f>
        <v>II-0005.0002</v>
      </c>
      <c r="S72" s="182" t="str">
        <f>CONCATENATE($K$70," - TIPO ",L72)</f>
        <v>CIRCULAR - TIPO H-2993</v>
      </c>
    </row>
    <row r="73" spans="1:19" x14ac:dyDescent="0.2">
      <c r="A73" s="188"/>
      <c r="B73" s="181"/>
      <c r="C73" s="190"/>
      <c r="D73" s="205" t="s">
        <v>997</v>
      </c>
      <c r="G73" s="182"/>
      <c r="H73" s="199"/>
      <c r="I73" s="213" t="s">
        <v>1048</v>
      </c>
      <c r="J73" s="206"/>
      <c r="K73" s="209" t="s">
        <v>1149</v>
      </c>
      <c r="L73" s="209"/>
      <c r="M73" s="208"/>
      <c r="N73" s="208"/>
      <c r="O73" s="241" t="s">
        <v>997</v>
      </c>
      <c r="P73" s="182"/>
      <c r="Q73" s="182"/>
      <c r="R73" s="182"/>
      <c r="S73" s="182"/>
    </row>
    <row r="74" spans="1:19" x14ac:dyDescent="0.2">
      <c r="A74" s="188">
        <v>10</v>
      </c>
      <c r="B74" s="181" t="s">
        <v>1150</v>
      </c>
      <c r="C74" s="190" t="s">
        <v>1151</v>
      </c>
      <c r="D74" s="205" t="s">
        <v>997</v>
      </c>
      <c r="G74" s="182"/>
      <c r="H74" s="199"/>
      <c r="I74" s="206"/>
      <c r="J74" s="207">
        <v>1</v>
      </c>
      <c r="K74" s="208"/>
      <c r="L74" s="209" t="s">
        <v>1152</v>
      </c>
      <c r="M74" s="208"/>
      <c r="N74" s="208"/>
      <c r="O74" s="225" t="s">
        <v>997</v>
      </c>
      <c r="P74" s="182"/>
      <c r="Q74" s="197">
        <v>10</v>
      </c>
      <c r="R74" s="189" t="str">
        <f>CONCATENATE($R$69,".",TEXT(Q74,"0000"))</f>
        <v>II-0005.0010</v>
      </c>
      <c r="S74" s="182" t="str">
        <f>CONCATENATE($K$73," - TIPO ",L74)</f>
        <v>RECTANGULAR - TIPO H-1900-BIS-1</v>
      </c>
    </row>
    <row r="75" spans="1:19" x14ac:dyDescent="0.2">
      <c r="A75" s="188">
        <v>11</v>
      </c>
      <c r="B75" s="211" t="s">
        <v>1153</v>
      </c>
      <c r="C75" s="212" t="s">
        <v>1154</v>
      </c>
      <c r="D75" s="205" t="s">
        <v>997</v>
      </c>
      <c r="G75" s="182"/>
      <c r="H75" s="199"/>
      <c r="I75" s="206"/>
      <c r="J75" s="207">
        <v>2</v>
      </c>
      <c r="K75" s="208"/>
      <c r="L75" s="209" t="s">
        <v>1155</v>
      </c>
      <c r="M75" s="208"/>
      <c r="N75" s="208"/>
      <c r="O75" s="225" t="s">
        <v>997</v>
      </c>
      <c r="P75" s="182"/>
      <c r="Q75" s="197">
        <v>11</v>
      </c>
      <c r="R75" s="189" t="str">
        <f t="shared" ref="R75:R90" si="9">CONCATENATE($R$69,".",TEXT(Q75,"0000"))</f>
        <v>II-0005.0011</v>
      </c>
      <c r="S75" s="182" t="str">
        <f t="shared" ref="S75:S85" si="10">CONCATENATE($K$73," - TIPO ",L75)</f>
        <v>RECTANGULAR - TIPO O-41211-I</v>
      </c>
    </row>
    <row r="76" spans="1:19" x14ac:dyDescent="0.2">
      <c r="A76" s="188">
        <v>12</v>
      </c>
      <c r="B76" s="189" t="s">
        <v>1156</v>
      </c>
      <c r="C76" s="190" t="s">
        <v>1157</v>
      </c>
      <c r="D76" s="205" t="s">
        <v>997</v>
      </c>
      <c r="G76" s="182"/>
      <c r="H76" s="199"/>
      <c r="I76" s="206"/>
      <c r="J76" s="207">
        <v>3</v>
      </c>
      <c r="K76" s="208"/>
      <c r="L76" s="209" t="s">
        <v>1158</v>
      </c>
      <c r="M76" s="208"/>
      <c r="N76" s="208"/>
      <c r="O76" s="225" t="s">
        <v>997</v>
      </c>
      <c r="P76" s="182"/>
      <c r="Q76" s="197">
        <v>12</v>
      </c>
      <c r="R76" s="189" t="str">
        <f t="shared" si="9"/>
        <v>II-0005.0012</v>
      </c>
      <c r="S76" s="182" t="str">
        <f t="shared" si="10"/>
        <v>RECTANGULAR - TIPO Z-959</v>
      </c>
    </row>
    <row r="77" spans="1:19" x14ac:dyDescent="0.2">
      <c r="A77" s="188">
        <v>13</v>
      </c>
      <c r="B77" s="189" t="s">
        <v>1159</v>
      </c>
      <c r="C77" s="190" t="s">
        <v>1160</v>
      </c>
      <c r="D77" s="205" t="s">
        <v>997</v>
      </c>
      <c r="G77" s="182"/>
      <c r="H77" s="199"/>
      <c r="I77" s="206"/>
      <c r="J77" s="207">
        <v>4</v>
      </c>
      <c r="K77" s="208"/>
      <c r="L77" s="209" t="s">
        <v>1161</v>
      </c>
      <c r="M77" s="208"/>
      <c r="N77" s="208"/>
      <c r="O77" s="225" t="s">
        <v>997</v>
      </c>
      <c r="P77" s="182"/>
      <c r="Q77" s="197">
        <v>13</v>
      </c>
      <c r="R77" s="189" t="str">
        <f t="shared" si="9"/>
        <v>II-0005.0013</v>
      </c>
      <c r="S77" s="182" t="str">
        <f t="shared" si="10"/>
        <v>RECTANGULAR - TIPO Z-2915-I</v>
      </c>
    </row>
    <row r="78" spans="1:19" x14ac:dyDescent="0.2">
      <c r="A78" s="188">
        <v>14</v>
      </c>
      <c r="B78" s="189" t="s">
        <v>1162</v>
      </c>
      <c r="C78" s="190" t="s">
        <v>1163</v>
      </c>
      <c r="D78" s="205" t="s">
        <v>997</v>
      </c>
      <c r="G78" s="182"/>
      <c r="H78" s="199"/>
      <c r="I78" s="206"/>
      <c r="J78" s="207">
        <v>5</v>
      </c>
      <c r="K78" s="208"/>
      <c r="L78" s="209" t="s">
        <v>1164</v>
      </c>
      <c r="M78" s="208"/>
      <c r="N78" s="208"/>
      <c r="O78" s="225" t="s">
        <v>997</v>
      </c>
      <c r="P78" s="182"/>
      <c r="Q78" s="197">
        <v>14</v>
      </c>
      <c r="R78" s="189" t="str">
        <f t="shared" si="9"/>
        <v>II-0005.0014</v>
      </c>
      <c r="S78" s="182" t="str">
        <f t="shared" si="10"/>
        <v>RECTANGULAR - TIPO Z-2916-I</v>
      </c>
    </row>
    <row r="79" spans="1:19" x14ac:dyDescent="0.2">
      <c r="A79" s="188">
        <v>15</v>
      </c>
      <c r="B79" s="189" t="s">
        <v>1165</v>
      </c>
      <c r="C79" s="190" t="s">
        <v>1166</v>
      </c>
      <c r="D79" s="205" t="s">
        <v>997</v>
      </c>
      <c r="G79" s="182"/>
      <c r="H79" s="199"/>
      <c r="I79" s="206"/>
      <c r="J79" s="207">
        <v>6</v>
      </c>
      <c r="K79" s="208"/>
      <c r="L79" s="209" t="s">
        <v>1167</v>
      </c>
      <c r="M79" s="208"/>
      <c r="N79" s="208"/>
      <c r="O79" s="225" t="s">
        <v>997</v>
      </c>
      <c r="P79" s="182"/>
      <c r="Q79" s="197">
        <v>15</v>
      </c>
      <c r="R79" s="189" t="str">
        <f t="shared" si="9"/>
        <v>II-0005.0015</v>
      </c>
      <c r="S79" s="182" t="str">
        <f t="shared" si="10"/>
        <v>RECTANGULAR - TIPO A-505</v>
      </c>
    </row>
    <row r="80" spans="1:19" x14ac:dyDescent="0.2">
      <c r="A80" s="188">
        <v>16</v>
      </c>
      <c r="B80" s="181" t="s">
        <v>1168</v>
      </c>
      <c r="C80" s="190" t="s">
        <v>1169</v>
      </c>
      <c r="D80" s="205" t="s">
        <v>997</v>
      </c>
      <c r="G80" s="182"/>
      <c r="H80" s="199"/>
      <c r="I80" s="206"/>
      <c r="J80" s="207">
        <v>7</v>
      </c>
      <c r="K80" s="208"/>
      <c r="L80" s="209" t="s">
        <v>1170</v>
      </c>
      <c r="M80" s="208"/>
      <c r="N80" s="208"/>
      <c r="O80" s="225" t="s">
        <v>997</v>
      </c>
      <c r="P80" s="182"/>
      <c r="Q80" s="197">
        <v>16</v>
      </c>
      <c r="R80" s="189" t="str">
        <f t="shared" si="9"/>
        <v>II-0005.0016</v>
      </c>
      <c r="S80" s="182" t="str">
        <f t="shared" si="10"/>
        <v>RECTANGULAR - TIPO A-660</v>
      </c>
    </row>
    <row r="81" spans="1:19" x14ac:dyDescent="0.2">
      <c r="A81" s="188">
        <v>17</v>
      </c>
      <c r="B81" s="181" t="s">
        <v>1171</v>
      </c>
      <c r="C81" s="190" t="s">
        <v>1172</v>
      </c>
      <c r="D81" s="205" t="s">
        <v>997</v>
      </c>
      <c r="G81" s="182"/>
      <c r="H81" s="199"/>
      <c r="I81" s="206"/>
      <c r="J81" s="207">
        <v>8</v>
      </c>
      <c r="K81" s="208"/>
      <c r="L81" s="209" t="s">
        <v>1173</v>
      </c>
      <c r="M81" s="208"/>
      <c r="N81" s="208"/>
      <c r="O81" s="225" t="s">
        <v>997</v>
      </c>
      <c r="P81" s="182"/>
      <c r="Q81" s="197">
        <v>17</v>
      </c>
      <c r="R81" s="189" t="str">
        <f t="shared" si="9"/>
        <v>II-0005.0017</v>
      </c>
      <c r="S81" s="182" t="str">
        <f t="shared" si="10"/>
        <v>RECTANGULAR - TIPO O-41211-MODIFICADA</v>
      </c>
    </row>
    <row r="82" spans="1:19" x14ac:dyDescent="0.2">
      <c r="A82" s="188">
        <v>18</v>
      </c>
      <c r="B82" s="211" t="s">
        <v>1174</v>
      </c>
      <c r="C82" s="212" t="s">
        <v>1175</v>
      </c>
      <c r="D82" s="205" t="s">
        <v>997</v>
      </c>
      <c r="G82" s="182"/>
      <c r="H82" s="199"/>
      <c r="I82" s="206"/>
      <c r="J82" s="207">
        <v>9</v>
      </c>
      <c r="K82" s="208"/>
      <c r="L82" s="209" t="s">
        <v>1176</v>
      </c>
      <c r="M82" s="208"/>
      <c r="N82" s="208"/>
      <c r="O82" s="225" t="s">
        <v>997</v>
      </c>
      <c r="P82" s="182"/>
      <c r="Q82" s="197">
        <v>18</v>
      </c>
      <c r="R82" s="189" t="str">
        <f t="shared" si="9"/>
        <v>II-0005.0018</v>
      </c>
      <c r="S82" s="182" t="str">
        <f t="shared" si="10"/>
        <v>RECTANGULAR - TIPO X-1113</v>
      </c>
    </row>
    <row r="83" spans="1:19" x14ac:dyDescent="0.2">
      <c r="A83" s="188">
        <v>19</v>
      </c>
      <c r="B83" s="189" t="s">
        <v>1177</v>
      </c>
      <c r="C83" s="190" t="s">
        <v>1178</v>
      </c>
      <c r="D83" s="205" t="s">
        <v>997</v>
      </c>
      <c r="G83" s="182"/>
      <c r="H83" s="199"/>
      <c r="I83" s="206"/>
      <c r="J83" s="207">
        <v>10</v>
      </c>
      <c r="K83" s="208"/>
      <c r="L83" s="209" t="s">
        <v>1179</v>
      </c>
      <c r="M83" s="208"/>
      <c r="N83" s="208"/>
      <c r="O83" s="225" t="s">
        <v>997</v>
      </c>
      <c r="P83" s="182"/>
      <c r="Q83" s="197">
        <v>19</v>
      </c>
      <c r="R83" s="189" t="str">
        <f t="shared" si="9"/>
        <v>II-0005.0019</v>
      </c>
      <c r="S83" s="182" t="str">
        <f t="shared" si="10"/>
        <v>RECTANGULAR - TIPO 0-52229</v>
      </c>
    </row>
    <row r="84" spans="1:19" x14ac:dyDescent="0.2">
      <c r="A84" s="188">
        <v>20</v>
      </c>
      <c r="B84" s="189" t="s">
        <v>1180</v>
      </c>
      <c r="C84" s="190" t="s">
        <v>1181</v>
      </c>
      <c r="D84" s="205" t="s">
        <v>997</v>
      </c>
      <c r="G84" s="182"/>
      <c r="H84" s="199"/>
      <c r="I84" s="206"/>
      <c r="J84" s="207">
        <v>11</v>
      </c>
      <c r="K84" s="208"/>
      <c r="L84" s="209" t="s">
        <v>1182</v>
      </c>
      <c r="M84" s="208"/>
      <c r="N84" s="208"/>
      <c r="O84" s="225" t="s">
        <v>997</v>
      </c>
      <c r="P84" s="182"/>
      <c r="Q84" s="197">
        <v>20</v>
      </c>
      <c r="R84" s="189" t="str">
        <f t="shared" si="9"/>
        <v>II-0005.0020</v>
      </c>
      <c r="S84" s="182" t="str">
        <f t="shared" si="10"/>
        <v>RECTANGULAR - TIPO 0-52233</v>
      </c>
    </row>
    <row r="85" spans="1:19" x14ac:dyDescent="0.2">
      <c r="A85" s="188">
        <v>21</v>
      </c>
      <c r="B85" s="181" t="s">
        <v>1183</v>
      </c>
      <c r="C85" s="190" t="s">
        <v>1184</v>
      </c>
      <c r="D85" s="205" t="s">
        <v>997</v>
      </c>
      <c r="G85" s="182"/>
      <c r="H85" s="199"/>
      <c r="I85" s="218"/>
      <c r="J85" s="213">
        <v>12</v>
      </c>
      <c r="K85" s="208"/>
      <c r="L85" s="215" t="s">
        <v>1185</v>
      </c>
      <c r="M85" s="214"/>
      <c r="N85" s="214"/>
      <c r="O85" s="245" t="s">
        <v>997</v>
      </c>
      <c r="P85" s="182"/>
      <c r="Q85" s="197">
        <v>21</v>
      </c>
      <c r="R85" s="189" t="str">
        <f t="shared" si="9"/>
        <v>II-0005.0021</v>
      </c>
      <c r="S85" s="182" t="str">
        <f t="shared" si="10"/>
        <v>RECTANGULAR - TIPO 0-52241</v>
      </c>
    </row>
    <row r="86" spans="1:19" x14ac:dyDescent="0.2">
      <c r="A86" s="188">
        <v>30</v>
      </c>
      <c r="B86" s="181" t="s">
        <v>1186</v>
      </c>
      <c r="C86" s="190" t="s">
        <v>1128</v>
      </c>
      <c r="D86" s="205" t="s">
        <v>997</v>
      </c>
      <c r="G86" s="182"/>
      <c r="H86" s="199"/>
      <c r="I86" s="200" t="s">
        <v>1058</v>
      </c>
      <c r="J86" s="218"/>
      <c r="K86" s="268" t="s">
        <v>1128</v>
      </c>
      <c r="L86" s="215"/>
      <c r="M86" s="214"/>
      <c r="N86" s="214"/>
      <c r="O86" s="245" t="s">
        <v>997</v>
      </c>
      <c r="P86" s="182"/>
      <c r="Q86" s="197">
        <v>30</v>
      </c>
      <c r="R86" s="189" t="str">
        <f t="shared" si="9"/>
        <v>II-0005.0030</v>
      </c>
      <c r="S86" s="182" t="str">
        <f>CONCATENATE(K86)</f>
        <v>COLOCACION</v>
      </c>
    </row>
    <row r="87" spans="1:19" x14ac:dyDescent="0.2">
      <c r="A87" s="188">
        <v>31</v>
      </c>
      <c r="B87" s="211" t="s">
        <v>1187</v>
      </c>
      <c r="C87" s="212" t="s">
        <v>1125</v>
      </c>
      <c r="D87" s="205" t="s">
        <v>997</v>
      </c>
      <c r="G87" s="182"/>
      <c r="H87" s="199"/>
      <c r="I87" s="213" t="s">
        <v>1084</v>
      </c>
      <c r="J87" s="218"/>
      <c r="K87" s="209" t="s">
        <v>1125</v>
      </c>
      <c r="L87" s="215"/>
      <c r="M87" s="214"/>
      <c r="N87" s="214"/>
      <c r="O87" s="245" t="s">
        <v>997</v>
      </c>
      <c r="P87" s="182"/>
      <c r="Q87" s="197">
        <v>31</v>
      </c>
      <c r="R87" s="189" t="str">
        <f t="shared" si="9"/>
        <v>II-0005.0031</v>
      </c>
      <c r="S87" s="182" t="str">
        <f t="shared" ref="S87:S90" si="11">CONCATENATE(K87)</f>
        <v>PINTURA</v>
      </c>
    </row>
    <row r="88" spans="1:19" x14ac:dyDescent="0.2">
      <c r="A88" s="188">
        <v>32</v>
      </c>
      <c r="B88" s="189" t="s">
        <v>1188</v>
      </c>
      <c r="C88" s="190" t="s">
        <v>1189</v>
      </c>
      <c r="D88" s="274" t="s">
        <v>1132</v>
      </c>
      <c r="G88" s="182"/>
      <c r="H88" s="199"/>
      <c r="I88" s="213" t="s">
        <v>1126</v>
      </c>
      <c r="J88" s="218"/>
      <c r="K88" s="268" t="s">
        <v>1189</v>
      </c>
      <c r="L88" s="215"/>
      <c r="M88" s="214"/>
      <c r="N88" s="214"/>
      <c r="O88" s="275" t="s">
        <v>1132</v>
      </c>
      <c r="P88" s="182"/>
      <c r="Q88" s="197">
        <v>32</v>
      </c>
      <c r="R88" s="189" t="str">
        <f t="shared" si="9"/>
        <v>II-0005.0032</v>
      </c>
      <c r="S88" s="182" t="str">
        <f t="shared" si="11"/>
        <v>RELLENO SOCAVACION</v>
      </c>
    </row>
    <row r="89" spans="1:19" x14ac:dyDescent="0.2">
      <c r="A89" s="188">
        <v>33</v>
      </c>
      <c r="B89" s="189" t="s">
        <v>1190</v>
      </c>
      <c r="C89" s="190" t="s">
        <v>1135</v>
      </c>
      <c r="D89" s="205" t="s">
        <v>997</v>
      </c>
      <c r="G89" s="182"/>
      <c r="H89" s="199"/>
      <c r="I89" s="200" t="s">
        <v>1129</v>
      </c>
      <c r="J89" s="247"/>
      <c r="K89" s="268" t="s">
        <v>1135</v>
      </c>
      <c r="L89" s="247"/>
      <c r="M89" s="247"/>
      <c r="N89" s="247"/>
      <c r="O89" s="248" t="s">
        <v>997</v>
      </c>
      <c r="P89" s="182"/>
      <c r="Q89" s="197">
        <v>33</v>
      </c>
      <c r="R89" s="189" t="str">
        <f t="shared" si="9"/>
        <v>II-0005.0033</v>
      </c>
      <c r="S89" s="182" t="str">
        <f t="shared" si="11"/>
        <v>REPARACION</v>
      </c>
    </row>
    <row r="90" spans="1:19" ht="15.75" thickBot="1" x14ac:dyDescent="0.25">
      <c r="A90" s="188">
        <v>34</v>
      </c>
      <c r="B90" s="189" t="s">
        <v>1191</v>
      </c>
      <c r="C90" s="190" t="s">
        <v>1140</v>
      </c>
      <c r="D90" s="205" t="s">
        <v>997</v>
      </c>
      <c r="G90" s="182"/>
      <c r="H90" s="219"/>
      <c r="I90" s="231" t="s">
        <v>1133</v>
      </c>
      <c r="J90" s="222"/>
      <c r="K90" s="223" t="s">
        <v>1140</v>
      </c>
      <c r="L90" s="222"/>
      <c r="M90" s="222"/>
      <c r="N90" s="222"/>
      <c r="O90" s="276" t="s">
        <v>997</v>
      </c>
      <c r="P90" s="182"/>
      <c r="Q90" s="197">
        <v>34</v>
      </c>
      <c r="R90" s="189" t="str">
        <f t="shared" si="9"/>
        <v>II-0005.0034</v>
      </c>
      <c r="S90" s="182" t="str">
        <f t="shared" si="11"/>
        <v xml:space="preserve">RETIRO </v>
      </c>
    </row>
    <row r="91" spans="1:19" ht="16.5" thickTop="1" thickBot="1" x14ac:dyDescent="0.25">
      <c r="A91" s="188"/>
      <c r="B91" s="189"/>
      <c r="C91" s="190"/>
      <c r="D91" s="205"/>
      <c r="G91" s="182"/>
      <c r="H91" s="199"/>
      <c r="I91" s="206"/>
      <c r="J91" s="208"/>
      <c r="K91" s="209"/>
      <c r="L91" s="208"/>
      <c r="M91" s="208"/>
      <c r="N91" s="208"/>
      <c r="O91" s="225"/>
      <c r="P91" s="182"/>
      <c r="Q91" s="197"/>
      <c r="R91" s="189"/>
      <c r="S91" s="182"/>
    </row>
    <row r="92" spans="1:19" ht="15.75" thickTop="1" x14ac:dyDescent="0.2">
      <c r="A92" s="188">
        <v>6</v>
      </c>
      <c r="B92" s="189" t="s">
        <v>1192</v>
      </c>
      <c r="C92" s="190" t="s">
        <v>1193</v>
      </c>
      <c r="D92" s="205"/>
      <c r="G92" s="182"/>
      <c r="H92" s="277">
        <v>6</v>
      </c>
      <c r="I92" s="278"/>
      <c r="J92" s="279"/>
      <c r="K92" s="280" t="s">
        <v>1193</v>
      </c>
      <c r="L92" s="279"/>
      <c r="M92" s="279"/>
      <c r="N92" s="279"/>
      <c r="O92" s="281"/>
      <c r="P92" s="182"/>
      <c r="Q92" s="197">
        <f>H92</f>
        <v>6</v>
      </c>
      <c r="R92" s="187" t="str">
        <f>CONCATENATE("II-",TEXT(Q92,"0000"))</f>
        <v>II-0006</v>
      </c>
      <c r="S92" s="198" t="str">
        <f>K92</f>
        <v>APERTURA DE CAJA P/ ENSANCHE</v>
      </c>
    </row>
    <row r="93" spans="1:19" x14ac:dyDescent="0.2">
      <c r="A93" s="188">
        <v>1</v>
      </c>
      <c r="B93" s="189" t="s">
        <v>1194</v>
      </c>
      <c r="C93" s="190" t="s">
        <v>1090</v>
      </c>
      <c r="D93" s="205" t="s">
        <v>1132</v>
      </c>
      <c r="G93" s="261"/>
      <c r="H93" s="199"/>
      <c r="I93" s="200" t="s">
        <v>1021</v>
      </c>
      <c r="J93" s="247"/>
      <c r="K93" s="268" t="s">
        <v>1090</v>
      </c>
      <c r="L93" s="247"/>
      <c r="M93" s="247"/>
      <c r="N93" s="247"/>
      <c r="O93" s="282" t="s">
        <v>1132</v>
      </c>
      <c r="P93" s="261"/>
      <c r="Q93" s="197">
        <v>1</v>
      </c>
      <c r="R93" s="189" t="str">
        <f>CONCATENATE($R$92,".",TEXT(Q93,"0000"))</f>
        <v>II-0006.0001</v>
      </c>
      <c r="S93" s="182" t="str">
        <f>CONCATENATE(K93)</f>
        <v>RETIRO</v>
      </c>
    </row>
    <row r="94" spans="1:19" ht="15.75" thickBot="1" x14ac:dyDescent="0.25">
      <c r="A94" s="188">
        <v>2</v>
      </c>
      <c r="B94" s="189" t="s">
        <v>1195</v>
      </c>
      <c r="C94" s="190" t="s">
        <v>1196</v>
      </c>
      <c r="D94" s="205" t="s">
        <v>1132</v>
      </c>
      <c r="G94" s="261"/>
      <c r="H94" s="283"/>
      <c r="I94" s="284" t="s">
        <v>1048</v>
      </c>
      <c r="J94" s="285"/>
      <c r="K94" s="286" t="s">
        <v>1196</v>
      </c>
      <c r="L94" s="285"/>
      <c r="M94" s="285"/>
      <c r="N94" s="285"/>
      <c r="O94" s="272" t="s">
        <v>1132</v>
      </c>
      <c r="P94" s="261"/>
      <c r="Q94" s="197">
        <v>2</v>
      </c>
      <c r="R94" s="189" t="str">
        <f>CONCATENATE($R$92,".",TEXT(Q94,"0000"))</f>
        <v>II-0006.0002</v>
      </c>
      <c r="S94" s="182" t="str">
        <f>CONCATENATE(K94)</f>
        <v>RETIRO Y COLOCACION</v>
      </c>
    </row>
    <row r="95" spans="1:19" ht="16.5" thickTop="1" thickBot="1" x14ac:dyDescent="0.25">
      <c r="A95" s="188"/>
      <c r="B95" s="181"/>
      <c r="C95" s="190"/>
      <c r="D95" s="205"/>
      <c r="G95" s="261"/>
      <c r="H95" s="283"/>
      <c r="I95" s="205"/>
      <c r="J95" s="285"/>
      <c r="K95" s="286"/>
      <c r="L95" s="285"/>
      <c r="M95" s="285"/>
      <c r="N95" s="285"/>
      <c r="O95" s="272"/>
      <c r="P95" s="261"/>
      <c r="Q95" s="197"/>
      <c r="R95" s="189"/>
      <c r="S95" s="182"/>
    </row>
    <row r="96" spans="1:19" ht="15.75" thickTop="1" x14ac:dyDescent="0.2">
      <c r="A96" s="188">
        <v>7</v>
      </c>
      <c r="B96" s="181" t="s">
        <v>1197</v>
      </c>
      <c r="C96" s="190" t="s">
        <v>1198</v>
      </c>
      <c r="D96" s="205"/>
      <c r="G96" s="182"/>
      <c r="H96" s="277">
        <v>7</v>
      </c>
      <c r="I96" s="227"/>
      <c r="J96" s="287"/>
      <c r="K96" s="288" t="s">
        <v>1198</v>
      </c>
      <c r="L96" s="287"/>
      <c r="M96" s="287"/>
      <c r="N96" s="287"/>
      <c r="O96" s="229"/>
      <c r="P96" s="182"/>
      <c r="Q96" s="197">
        <f>H96</f>
        <v>7</v>
      </c>
      <c r="R96" s="187" t="str">
        <f>CONCATENATE("II-",TEXT(Q96,"0000"))</f>
        <v>II-0007</v>
      </c>
      <c r="S96" s="198" t="str">
        <f>K96</f>
        <v>APOYO DE POLICLOROPENO SHARE 60</v>
      </c>
    </row>
    <row r="97" spans="1:19" x14ac:dyDescent="0.2">
      <c r="A97" s="188">
        <v>1</v>
      </c>
      <c r="B97" s="211" t="s">
        <v>1199</v>
      </c>
      <c r="C97" s="212" t="s">
        <v>1138</v>
      </c>
      <c r="D97" s="205" t="s">
        <v>1200</v>
      </c>
      <c r="G97" s="182"/>
      <c r="H97" s="199"/>
      <c r="I97" s="200" t="s">
        <v>1021</v>
      </c>
      <c r="J97" s="247"/>
      <c r="K97" s="268" t="s">
        <v>1138</v>
      </c>
      <c r="L97" s="247"/>
      <c r="M97" s="247"/>
      <c r="N97" s="247"/>
      <c r="O97" s="248" t="s">
        <v>1200</v>
      </c>
      <c r="P97" s="182"/>
      <c r="Q97" s="197">
        <v>1</v>
      </c>
      <c r="R97" s="189" t="str">
        <f>CONCATENATE($R$96,".",TEXT(Q97,"0000"))</f>
        <v>II-0007.0001</v>
      </c>
      <c r="S97" s="182" t="str">
        <f>CONCATENATE(K97)</f>
        <v>RETIRO Y RECOLOCACION</v>
      </c>
    </row>
    <row r="98" spans="1:19" ht="15.75" thickBot="1" x14ac:dyDescent="0.25">
      <c r="A98" s="188">
        <v>2</v>
      </c>
      <c r="B98" s="189" t="s">
        <v>1201</v>
      </c>
      <c r="C98" s="190" t="s">
        <v>1135</v>
      </c>
      <c r="D98" s="205" t="s">
        <v>1200</v>
      </c>
      <c r="G98" s="182"/>
      <c r="H98" s="199"/>
      <c r="I98" s="221" t="s">
        <v>1048</v>
      </c>
      <c r="J98" s="208"/>
      <c r="K98" s="209" t="s">
        <v>1135</v>
      </c>
      <c r="L98" s="208"/>
      <c r="M98" s="208"/>
      <c r="N98" s="208"/>
      <c r="O98" s="276" t="s">
        <v>1200</v>
      </c>
      <c r="P98" s="182"/>
      <c r="Q98" s="197">
        <v>2</v>
      </c>
      <c r="R98" s="189" t="str">
        <f>CONCATENATE($R$96,".",TEXT(Q98,"0000"))</f>
        <v>II-0007.0002</v>
      </c>
      <c r="S98" s="182" t="str">
        <f>CONCATENATE(K98)</f>
        <v>REPARACION</v>
      </c>
    </row>
    <row r="99" spans="1:19" ht="16.5" thickTop="1" thickBot="1" x14ac:dyDescent="0.25">
      <c r="A99" s="188"/>
      <c r="B99" s="189"/>
      <c r="C99" s="190"/>
      <c r="D99" s="205"/>
      <c r="G99" s="182"/>
      <c r="H99" s="199"/>
      <c r="I99" s="206"/>
      <c r="J99" s="208"/>
      <c r="K99" s="209"/>
      <c r="L99" s="208"/>
      <c r="M99" s="208"/>
      <c r="N99" s="208"/>
      <c r="O99" s="225"/>
      <c r="P99" s="182"/>
      <c r="Q99" s="197"/>
      <c r="R99" s="189"/>
      <c r="S99" s="182"/>
    </row>
    <row r="100" spans="1:19" ht="16.5" thickTop="1" thickBot="1" x14ac:dyDescent="0.25">
      <c r="A100" s="188">
        <v>8</v>
      </c>
      <c r="B100" s="189" t="s">
        <v>1202</v>
      </c>
      <c r="C100" s="190" t="s">
        <v>1203</v>
      </c>
      <c r="D100" s="205" t="s">
        <v>1132</v>
      </c>
      <c r="G100" s="182"/>
      <c r="H100" s="289">
        <v>8</v>
      </c>
      <c r="I100" s="290"/>
      <c r="J100" s="291"/>
      <c r="K100" s="292" t="s">
        <v>1203</v>
      </c>
      <c r="L100" s="291"/>
      <c r="M100" s="291"/>
      <c r="N100" s="291"/>
      <c r="O100" s="293" t="s">
        <v>1132</v>
      </c>
      <c r="P100" s="182"/>
      <c r="Q100" s="197">
        <f>H100</f>
        <v>8</v>
      </c>
      <c r="R100" s="187" t="str">
        <f>CONCATENATE("II-",TEXT(Q100,"0000"))</f>
        <v>II-0008</v>
      </c>
      <c r="S100" s="198" t="str">
        <f>K100</f>
        <v>ARIDOS</v>
      </c>
    </row>
    <row r="101" spans="1:19" x14ac:dyDescent="0.2">
      <c r="A101" s="188"/>
      <c r="B101" s="189"/>
      <c r="C101" s="190"/>
      <c r="D101" s="205"/>
      <c r="G101" s="285"/>
      <c r="H101" s="294"/>
      <c r="I101" s="205"/>
      <c r="J101" s="285"/>
      <c r="K101" s="286"/>
      <c r="L101" s="285"/>
      <c r="M101" s="285"/>
      <c r="N101" s="285"/>
      <c r="O101" s="295"/>
      <c r="P101" s="285"/>
      <c r="Q101" s="285"/>
      <c r="R101" s="285"/>
      <c r="S101" s="285"/>
    </row>
    <row r="102" spans="1:19" x14ac:dyDescent="0.2">
      <c r="A102" s="188"/>
      <c r="B102" s="189"/>
      <c r="C102" s="190"/>
      <c r="D102" s="205"/>
      <c r="G102" s="285"/>
      <c r="H102" s="294"/>
      <c r="I102" s="205"/>
      <c r="J102" s="285"/>
      <c r="K102" s="286"/>
      <c r="L102" s="285"/>
      <c r="M102" s="285"/>
      <c r="N102" s="285"/>
      <c r="O102" s="295"/>
      <c r="P102" s="285"/>
      <c r="Q102" s="285"/>
      <c r="R102" s="285"/>
      <c r="S102" s="285"/>
    </row>
    <row r="103" spans="1:19" x14ac:dyDescent="0.2">
      <c r="A103" s="188"/>
      <c r="B103" s="181"/>
      <c r="C103" s="190"/>
      <c r="D103" s="205"/>
      <c r="G103" s="285"/>
      <c r="H103" s="294"/>
      <c r="I103" s="205"/>
      <c r="J103" s="285"/>
      <c r="K103" s="286"/>
      <c r="L103" s="285"/>
      <c r="M103" s="285"/>
      <c r="N103" s="285"/>
      <c r="O103" s="295"/>
      <c r="P103" s="285"/>
      <c r="Q103" s="285"/>
      <c r="R103" s="285"/>
      <c r="S103" s="285"/>
    </row>
    <row r="104" spans="1:19" x14ac:dyDescent="0.2">
      <c r="A104" s="188">
        <v>9</v>
      </c>
      <c r="B104" s="181" t="s">
        <v>1204</v>
      </c>
      <c r="C104" s="190" t="s">
        <v>1205</v>
      </c>
      <c r="D104" s="205"/>
      <c r="G104" s="182"/>
      <c r="H104" s="226">
        <v>9</v>
      </c>
      <c r="I104" s="228"/>
      <c r="J104" s="239"/>
      <c r="K104" s="296" t="s">
        <v>1205</v>
      </c>
      <c r="L104" s="239"/>
      <c r="M104" s="239"/>
      <c r="N104" s="239"/>
      <c r="O104" s="250"/>
      <c r="P104" s="182"/>
      <c r="Q104" s="197">
        <f>H104</f>
        <v>9</v>
      </c>
      <c r="R104" s="187" t="str">
        <f>CONCATENATE("II-",TEXT(Q104,"0000"))</f>
        <v>II-0009</v>
      </c>
      <c r="S104" s="198" t="str">
        <f>K104</f>
        <v>BACHEO DE PAVIMENTO ASFALTICO</v>
      </c>
    </row>
    <row r="105" spans="1:19" x14ac:dyDescent="0.2">
      <c r="A105" s="188"/>
      <c r="B105" s="211"/>
      <c r="C105" s="212"/>
      <c r="D105" s="205"/>
      <c r="G105" s="261"/>
      <c r="H105" s="283"/>
      <c r="I105" s="200" t="s">
        <v>1021</v>
      </c>
      <c r="J105" s="208"/>
      <c r="K105" s="286" t="s">
        <v>1206</v>
      </c>
      <c r="L105" s="208"/>
      <c r="M105" s="208"/>
      <c r="N105" s="208"/>
      <c r="O105" s="241"/>
      <c r="P105" s="261"/>
      <c r="Q105" s="261"/>
      <c r="R105" s="261"/>
      <c r="S105" s="261"/>
    </row>
    <row r="106" spans="1:19" x14ac:dyDescent="0.2">
      <c r="A106" s="188">
        <v>1</v>
      </c>
      <c r="B106" s="189" t="s">
        <v>1207</v>
      </c>
      <c r="C106" s="190" t="s">
        <v>1208</v>
      </c>
      <c r="D106" s="205" t="s">
        <v>1132</v>
      </c>
      <c r="G106" s="261"/>
      <c r="H106" s="283"/>
      <c r="I106" s="205"/>
      <c r="J106" s="297">
        <v>1</v>
      </c>
      <c r="K106" s="286"/>
      <c r="L106" s="286" t="s">
        <v>1209</v>
      </c>
      <c r="M106" s="285"/>
      <c r="N106" s="285"/>
      <c r="O106" s="241" t="s">
        <v>1132</v>
      </c>
      <c r="P106" s="261"/>
      <c r="Q106" s="197">
        <v>1</v>
      </c>
      <c r="R106" s="189" t="str">
        <f>CONCATENATE($R$104,".",TEXT(Q106,"0000"))</f>
        <v>II-0009.0001</v>
      </c>
      <c r="S106" s="182" t="str">
        <f>CONCATENATE($K$105," CON ",L106)</f>
        <v>PROFUNDO CON MATERIAL PETREO Y SUELO</v>
      </c>
    </row>
    <row r="107" spans="1:19" x14ac:dyDescent="0.2">
      <c r="A107" s="188">
        <v>2</v>
      </c>
      <c r="B107" s="189" t="s">
        <v>1210</v>
      </c>
      <c r="C107" s="190" t="s">
        <v>1211</v>
      </c>
      <c r="D107" s="205" t="s">
        <v>1132</v>
      </c>
      <c r="G107" s="261"/>
      <c r="H107" s="283"/>
      <c r="I107" s="205"/>
      <c r="J107" s="297">
        <v>2</v>
      </c>
      <c r="K107" s="286"/>
      <c r="L107" s="286" t="s">
        <v>1212</v>
      </c>
      <c r="M107" s="285"/>
      <c r="N107" s="285"/>
      <c r="O107" s="241" t="s">
        <v>1132</v>
      </c>
      <c r="P107" s="261"/>
      <c r="Q107" s="197">
        <v>2</v>
      </c>
      <c r="R107" s="189" t="str">
        <f t="shared" ref="R107:R111" si="12">CONCATENATE($R$104,".",TEXT(Q107,"0000"))</f>
        <v>II-0009.0002</v>
      </c>
      <c r="S107" s="182" t="str">
        <f t="shared" ref="S107:S111" si="13">CONCATENATE($K$105," CON ",L107)</f>
        <v>PROFUNDO CON MEZCLA ASFALTICA</v>
      </c>
    </row>
    <row r="108" spans="1:19" x14ac:dyDescent="0.2">
      <c r="A108" s="188">
        <v>3</v>
      </c>
      <c r="B108" s="189" t="s">
        <v>1213</v>
      </c>
      <c r="C108" s="190" t="s">
        <v>1214</v>
      </c>
      <c r="D108" s="205" t="s">
        <v>1215</v>
      </c>
      <c r="G108" s="261"/>
      <c r="H108" s="283"/>
      <c r="I108" s="205"/>
      <c r="J108" s="297">
        <v>3</v>
      </c>
      <c r="K108" s="286"/>
      <c r="L108" s="286" t="s">
        <v>1216</v>
      </c>
      <c r="M108" s="285"/>
      <c r="N108" s="285"/>
      <c r="O108" s="241" t="s">
        <v>1215</v>
      </c>
      <c r="P108" s="261"/>
      <c r="Q108" s="197">
        <v>3</v>
      </c>
      <c r="R108" s="189" t="str">
        <f t="shared" si="12"/>
        <v>II-0009.0003</v>
      </c>
      <c r="S108" s="182" t="str">
        <f t="shared" si="13"/>
        <v>PROFUNDO CON SUELO CAL</v>
      </c>
    </row>
    <row r="109" spans="1:19" x14ac:dyDescent="0.2">
      <c r="A109" s="188">
        <v>4</v>
      </c>
      <c r="B109" s="189" t="s">
        <v>1217</v>
      </c>
      <c r="C109" s="190" t="s">
        <v>1218</v>
      </c>
      <c r="D109" s="205" t="s">
        <v>1215</v>
      </c>
      <c r="G109" s="261"/>
      <c r="H109" s="283"/>
      <c r="I109" s="205"/>
      <c r="J109" s="297">
        <v>4</v>
      </c>
      <c r="K109" s="286"/>
      <c r="L109" s="286" t="s">
        <v>1219</v>
      </c>
      <c r="M109" s="285"/>
      <c r="N109" s="285"/>
      <c r="O109" s="241" t="s">
        <v>1215</v>
      </c>
      <c r="P109" s="261"/>
      <c r="Q109" s="197">
        <v>4</v>
      </c>
      <c r="R109" s="189" t="str">
        <f t="shared" si="12"/>
        <v>II-0009.0004</v>
      </c>
      <c r="S109" s="182" t="str">
        <f t="shared" si="13"/>
        <v>PROFUNDO CON SUELO CEMENTO</v>
      </c>
    </row>
    <row r="110" spans="1:19" x14ac:dyDescent="0.2">
      <c r="A110" s="188">
        <v>5</v>
      </c>
      <c r="B110" s="189" t="s">
        <v>1220</v>
      </c>
      <c r="C110" s="190" t="s">
        <v>1221</v>
      </c>
      <c r="D110" s="205" t="s">
        <v>1215</v>
      </c>
      <c r="G110" s="261"/>
      <c r="H110" s="283"/>
      <c r="I110" s="205"/>
      <c r="J110" s="297">
        <v>5</v>
      </c>
      <c r="K110" s="286"/>
      <c r="L110" s="286" t="s">
        <v>1222</v>
      </c>
      <c r="M110" s="285"/>
      <c r="N110" s="285"/>
      <c r="O110" s="241" t="s">
        <v>1215</v>
      </c>
      <c r="P110" s="261"/>
      <c r="Q110" s="197">
        <v>5</v>
      </c>
      <c r="R110" s="189" t="str">
        <f t="shared" si="12"/>
        <v>II-0009.0005</v>
      </c>
      <c r="S110" s="182" t="str">
        <f t="shared" si="13"/>
        <v>PROFUNDO CON SUELO SELECCIONADO</v>
      </c>
    </row>
    <row r="111" spans="1:19" x14ac:dyDescent="0.2">
      <c r="A111" s="188">
        <v>6</v>
      </c>
      <c r="B111" s="189" t="s">
        <v>1223</v>
      </c>
      <c r="C111" s="190" t="s">
        <v>1224</v>
      </c>
      <c r="D111" s="205" t="s">
        <v>1215</v>
      </c>
      <c r="G111" s="261"/>
      <c r="H111" s="283"/>
      <c r="I111" s="263"/>
      <c r="J111" s="298">
        <v>6</v>
      </c>
      <c r="K111" s="299"/>
      <c r="L111" s="299" t="s">
        <v>1225</v>
      </c>
      <c r="M111" s="300"/>
      <c r="N111" s="300"/>
      <c r="O111" s="260" t="s">
        <v>1215</v>
      </c>
      <c r="P111" s="261"/>
      <c r="Q111" s="197">
        <v>6</v>
      </c>
      <c r="R111" s="189" t="str">
        <f t="shared" si="12"/>
        <v>II-0009.0006</v>
      </c>
      <c r="S111" s="182" t="str">
        <f t="shared" si="13"/>
        <v>PROFUNDO CON SUELO TRATADO C / CAL</v>
      </c>
    </row>
    <row r="112" spans="1:19" x14ac:dyDescent="0.2">
      <c r="A112" s="188"/>
      <c r="B112" s="190"/>
      <c r="C112" s="190"/>
      <c r="D112" s="205"/>
      <c r="G112" s="261"/>
      <c r="H112" s="283"/>
      <c r="I112" s="301" t="s">
        <v>1048</v>
      </c>
      <c r="J112" s="285"/>
      <c r="K112" s="286" t="s">
        <v>1226</v>
      </c>
      <c r="L112" s="285"/>
      <c r="M112" s="285"/>
      <c r="N112" s="285"/>
      <c r="O112" s="272"/>
      <c r="P112" s="261"/>
      <c r="Q112" s="261"/>
      <c r="R112" s="261"/>
      <c r="S112" s="261"/>
    </row>
    <row r="113" spans="1:19" ht="15.75" thickBot="1" x14ac:dyDescent="0.25">
      <c r="A113" s="188">
        <v>10</v>
      </c>
      <c r="B113" s="181" t="s">
        <v>1227</v>
      </c>
      <c r="C113" s="190" t="s">
        <v>1228</v>
      </c>
      <c r="D113" s="205" t="s">
        <v>1132</v>
      </c>
      <c r="G113" s="261"/>
      <c r="H113" s="302"/>
      <c r="I113" s="303"/>
      <c r="J113" s="304">
        <v>2</v>
      </c>
      <c r="K113" s="305"/>
      <c r="L113" s="305" t="s">
        <v>1212</v>
      </c>
      <c r="M113" s="306"/>
      <c r="N113" s="306"/>
      <c r="O113" s="307" t="s">
        <v>1132</v>
      </c>
      <c r="P113" s="261"/>
      <c r="Q113" s="197">
        <v>10</v>
      </c>
      <c r="R113" s="189" t="str">
        <f>CONCATENATE($R$104,".",TEXT(Q113,"0000"))</f>
        <v>II-0009.0010</v>
      </c>
      <c r="S113" s="182" t="str">
        <f>CONCATENATE($K$112," CON ",L113)</f>
        <v>SUPERFICIAL CON MEZCLA ASFALTICA</v>
      </c>
    </row>
    <row r="114" spans="1:19" ht="15.75" thickTop="1" x14ac:dyDescent="0.2">
      <c r="A114" s="188"/>
      <c r="B114" s="211"/>
      <c r="C114" s="212"/>
      <c r="D114" s="205"/>
      <c r="G114" s="261"/>
      <c r="H114" s="283"/>
      <c r="I114" s="205"/>
      <c r="J114" s="205"/>
      <c r="K114" s="286"/>
      <c r="L114" s="286"/>
      <c r="M114" s="285"/>
      <c r="N114" s="285"/>
      <c r="O114" s="241"/>
      <c r="P114" s="261"/>
      <c r="Q114" s="197"/>
      <c r="R114" s="189"/>
      <c r="S114" s="182"/>
    </row>
    <row r="115" spans="1:19" x14ac:dyDescent="0.2">
      <c r="A115" s="188">
        <v>10</v>
      </c>
      <c r="B115" s="189" t="s">
        <v>1229</v>
      </c>
      <c r="C115" s="190" t="s">
        <v>1230</v>
      </c>
      <c r="D115" s="205"/>
      <c r="G115" s="182"/>
      <c r="H115" s="226">
        <v>10</v>
      </c>
      <c r="I115" s="228"/>
      <c r="J115" s="239"/>
      <c r="K115" s="296" t="s">
        <v>1230</v>
      </c>
      <c r="L115" s="239"/>
      <c r="M115" s="239"/>
      <c r="N115" s="239"/>
      <c r="O115" s="250"/>
      <c r="P115" s="182"/>
      <c r="Q115" s="197">
        <f>H115</f>
        <v>10</v>
      </c>
      <c r="R115" s="187" t="str">
        <f>CONCATENATE("II-",TEXT(Q115,"0000"))</f>
        <v>II-0010</v>
      </c>
      <c r="S115" s="198" t="str">
        <f>K115</f>
        <v>BADEN</v>
      </c>
    </row>
    <row r="116" spans="1:19" x14ac:dyDescent="0.2">
      <c r="A116" s="188"/>
      <c r="B116" s="189"/>
      <c r="C116" s="190"/>
      <c r="D116" s="205"/>
      <c r="G116" s="182"/>
      <c r="H116" s="199"/>
      <c r="I116" s="200" t="s">
        <v>1021</v>
      </c>
      <c r="J116" s="208"/>
      <c r="K116" s="209" t="s">
        <v>1231</v>
      </c>
      <c r="L116" s="208"/>
      <c r="M116" s="208"/>
      <c r="N116" s="208"/>
      <c r="O116" s="241"/>
      <c r="P116" s="182"/>
      <c r="Q116" s="182"/>
      <c r="R116" s="182"/>
      <c r="S116" s="182"/>
    </row>
    <row r="117" spans="1:19" x14ac:dyDescent="0.2">
      <c r="A117" s="188">
        <v>1</v>
      </c>
      <c r="B117" s="189" t="s">
        <v>1232</v>
      </c>
      <c r="C117" s="190" t="s">
        <v>1233</v>
      </c>
      <c r="D117" s="205" t="s">
        <v>1132</v>
      </c>
      <c r="G117" s="182"/>
      <c r="H117" s="199"/>
      <c r="I117" s="206"/>
      <c r="J117" s="207">
        <v>1</v>
      </c>
      <c r="K117" s="208"/>
      <c r="L117" s="209" t="s">
        <v>1234</v>
      </c>
      <c r="M117" s="208"/>
      <c r="N117" s="208"/>
      <c r="O117" s="241" t="s">
        <v>1132</v>
      </c>
      <c r="P117" s="182"/>
      <c r="Q117" s="197">
        <v>1</v>
      </c>
      <c r="R117" s="189" t="str">
        <f>CONCATENATE($R$115,".",TEXT(Q117,"0000"))</f>
        <v>II-0010.0001</v>
      </c>
      <c r="S117" s="182" t="str">
        <f>CONCATENATE($K$116," - TIPO ",L117)</f>
        <v>Hº  SIMPLE - TIPO A-2862</v>
      </c>
    </row>
    <row r="118" spans="1:19" x14ac:dyDescent="0.2">
      <c r="A118" s="188">
        <v>2</v>
      </c>
      <c r="B118" s="189" t="s">
        <v>1235</v>
      </c>
      <c r="C118" s="190" t="s">
        <v>1236</v>
      </c>
      <c r="D118" s="205" t="s">
        <v>1132</v>
      </c>
      <c r="G118" s="182"/>
      <c r="H118" s="199"/>
      <c r="I118" s="206"/>
      <c r="J118" s="213">
        <v>2</v>
      </c>
      <c r="K118" s="214"/>
      <c r="L118" s="215" t="s">
        <v>1237</v>
      </c>
      <c r="M118" s="214"/>
      <c r="N118" s="214"/>
      <c r="O118" s="260" t="s">
        <v>1132</v>
      </c>
      <c r="P118" s="182"/>
      <c r="Q118" s="197">
        <v>2</v>
      </c>
      <c r="R118" s="189" t="str">
        <f>CONCATENATE($R$115,".",TEXT(Q118,"0000"))</f>
        <v>II-0010.0002</v>
      </c>
      <c r="S118" s="182" t="str">
        <f>CONCATENATE($K$116," - TIPO ",L118)</f>
        <v>Hº  SIMPLE - TIPO H-8621</v>
      </c>
    </row>
    <row r="119" spans="1:19" x14ac:dyDescent="0.2">
      <c r="A119" s="188"/>
      <c r="B119" s="189"/>
      <c r="C119" s="190"/>
      <c r="D119" s="205"/>
      <c r="G119" s="182"/>
      <c r="H119" s="199"/>
      <c r="I119" s="200" t="s">
        <v>1048</v>
      </c>
      <c r="J119" s="208"/>
      <c r="K119" s="209" t="s">
        <v>1238</v>
      </c>
      <c r="L119" s="208"/>
      <c r="M119" s="208"/>
      <c r="N119" s="208"/>
      <c r="O119" s="241"/>
      <c r="P119" s="182"/>
      <c r="Q119" s="182"/>
      <c r="R119" s="182"/>
      <c r="S119" s="182"/>
    </row>
    <row r="120" spans="1:19" x14ac:dyDescent="0.2">
      <c r="A120" s="188">
        <v>10</v>
      </c>
      <c r="B120" s="189" t="s">
        <v>1239</v>
      </c>
      <c r="C120" s="190" t="s">
        <v>1240</v>
      </c>
      <c r="D120" s="205" t="s">
        <v>1132</v>
      </c>
      <c r="G120" s="182"/>
      <c r="H120" s="199"/>
      <c r="I120" s="218"/>
      <c r="J120" s="213">
        <v>1</v>
      </c>
      <c r="K120" s="214"/>
      <c r="L120" s="215" t="s">
        <v>1241</v>
      </c>
      <c r="M120" s="214"/>
      <c r="N120" s="214"/>
      <c r="O120" s="260" t="s">
        <v>1132</v>
      </c>
      <c r="P120" s="182"/>
      <c r="Q120" s="197">
        <v>10</v>
      </c>
      <c r="R120" s="189" t="str">
        <f>CONCATENATE($R$115,".",TEXT(Q120,"0000"))</f>
        <v>II-0010.0010</v>
      </c>
      <c r="S120" s="182" t="str">
        <f>CONCATENATE($K$119," - TIPO ",L120)</f>
        <v>Hº ARMADO - TIPO V-331</v>
      </c>
    </row>
    <row r="121" spans="1:19" ht="15.75" thickBot="1" x14ac:dyDescent="0.25">
      <c r="A121" s="188"/>
      <c r="B121" s="189"/>
      <c r="C121" s="190"/>
      <c r="D121" s="205" t="s">
        <v>1132</v>
      </c>
      <c r="G121" s="182"/>
      <c r="H121" s="219"/>
      <c r="I121" s="221" t="s">
        <v>1058</v>
      </c>
      <c r="J121" s="222"/>
      <c r="K121" s="223" t="s">
        <v>1049</v>
      </c>
      <c r="L121" s="222"/>
      <c r="M121" s="222"/>
      <c r="N121" s="222"/>
      <c r="O121" s="307" t="s">
        <v>1132</v>
      </c>
      <c r="P121" s="182"/>
      <c r="Q121" s="182"/>
      <c r="R121" s="182"/>
      <c r="S121" s="182"/>
    </row>
    <row r="122" spans="1:19" ht="15.75" thickTop="1" x14ac:dyDescent="0.2">
      <c r="A122" s="188">
        <v>11</v>
      </c>
      <c r="B122" s="189" t="s">
        <v>1242</v>
      </c>
      <c r="C122" s="190" t="s">
        <v>1243</v>
      </c>
      <c r="D122" s="205"/>
      <c r="G122" s="182"/>
      <c r="H122" s="226">
        <v>11</v>
      </c>
      <c r="I122" s="228"/>
      <c r="J122" s="239"/>
      <c r="K122" s="296" t="s">
        <v>1243</v>
      </c>
      <c r="L122" s="239"/>
      <c r="M122" s="239"/>
      <c r="N122" s="239"/>
      <c r="O122" s="250"/>
      <c r="P122" s="182"/>
      <c r="Q122" s="197">
        <f>H122</f>
        <v>11</v>
      </c>
      <c r="R122" s="187" t="str">
        <f>CONCATENATE("II-",TEXT(Q122,"0000"))</f>
        <v>II-0011</v>
      </c>
      <c r="S122" s="198" t="str">
        <f>K122</f>
        <v>BAJADA DE AGUA</v>
      </c>
    </row>
    <row r="123" spans="1:19" x14ac:dyDescent="0.2">
      <c r="A123" s="188">
        <v>1</v>
      </c>
      <c r="B123" s="189" t="s">
        <v>1244</v>
      </c>
      <c r="C123" s="190" t="s">
        <v>1245</v>
      </c>
      <c r="D123" s="205" t="s">
        <v>997</v>
      </c>
      <c r="G123" s="182"/>
      <c r="H123" s="240"/>
      <c r="I123" s="200" t="s">
        <v>1021</v>
      </c>
      <c r="J123" s="247"/>
      <c r="K123" s="268" t="s">
        <v>1245</v>
      </c>
      <c r="L123" s="247"/>
      <c r="M123" s="247"/>
      <c r="N123" s="247"/>
      <c r="O123" s="282" t="s">
        <v>997</v>
      </c>
      <c r="P123" s="182"/>
      <c r="Q123" s="197">
        <v>1</v>
      </c>
      <c r="R123" s="189" t="str">
        <f>CONCATENATE($R$122,".",TEXT(Q123,"0000"))</f>
        <v>II-0011.0001</v>
      </c>
      <c r="S123" s="182" t="str">
        <f>CONCATENATE($K$123)</f>
        <v>METALICA</v>
      </c>
    </row>
    <row r="124" spans="1:19" x14ac:dyDescent="0.2">
      <c r="A124" s="188"/>
      <c r="B124" s="189"/>
      <c r="C124" s="190"/>
      <c r="D124" s="205"/>
      <c r="G124" s="182"/>
      <c r="H124" s="199"/>
      <c r="I124" s="200" t="s">
        <v>1048</v>
      </c>
      <c r="J124" s="208"/>
      <c r="K124" s="209" t="s">
        <v>1246</v>
      </c>
      <c r="L124" s="208"/>
      <c r="M124" s="208"/>
      <c r="N124" s="208"/>
      <c r="O124" s="241"/>
      <c r="P124" s="182"/>
      <c r="Q124" s="182"/>
      <c r="R124" s="182"/>
      <c r="S124" s="182"/>
    </row>
    <row r="125" spans="1:19" x14ac:dyDescent="0.2">
      <c r="A125" s="188">
        <v>10</v>
      </c>
      <c r="B125" s="189" t="s">
        <v>1247</v>
      </c>
      <c r="C125" s="190" t="s">
        <v>1248</v>
      </c>
      <c r="D125" s="205" t="s">
        <v>1249</v>
      </c>
      <c r="G125" s="182"/>
      <c r="H125" s="199"/>
      <c r="I125" s="206"/>
      <c r="J125" s="207">
        <v>1</v>
      </c>
      <c r="K125" s="208"/>
      <c r="L125" s="209" t="s">
        <v>1250</v>
      </c>
      <c r="M125" s="208"/>
      <c r="N125" s="208"/>
      <c r="O125" s="241" t="s">
        <v>1249</v>
      </c>
      <c r="P125" s="182"/>
      <c r="Q125" s="197">
        <v>10</v>
      </c>
      <c r="R125" s="189" t="str">
        <f>CONCATENATE($R$122,".",TEXT(Q125,"0000"))</f>
        <v>II-0011.0010</v>
      </c>
      <c r="S125" s="182" t="str">
        <f>CONCATENATE($K$124," - TIPO ",L125)</f>
        <v>HORMIGON - TIPO H-8558</v>
      </c>
    </row>
    <row r="126" spans="1:19" x14ac:dyDescent="0.2">
      <c r="A126" s="188">
        <v>11</v>
      </c>
      <c r="B126" s="189" t="s">
        <v>1251</v>
      </c>
      <c r="C126" s="190" t="s">
        <v>1252</v>
      </c>
      <c r="D126" s="205" t="s">
        <v>1249</v>
      </c>
      <c r="G126" s="182"/>
      <c r="H126" s="199"/>
      <c r="I126" s="206"/>
      <c r="J126" s="207">
        <v>2</v>
      </c>
      <c r="K126" s="208"/>
      <c r="L126" s="209" t="s">
        <v>1253</v>
      </c>
      <c r="M126" s="208"/>
      <c r="N126" s="208"/>
      <c r="O126" s="241" t="s">
        <v>1249</v>
      </c>
      <c r="P126" s="182"/>
      <c r="Q126" s="197">
        <v>11</v>
      </c>
      <c r="R126" s="189" t="str">
        <f>CONCATENATE($R$122,".",TEXT(Q126,"0000"))</f>
        <v>II-0011.0011</v>
      </c>
      <c r="S126" s="182" t="str">
        <f t="shared" ref="S126:S127" si="14">CONCATENATE($K$124," - TIPO ",L126)</f>
        <v>HORMIGON - TIPO H-2350</v>
      </c>
    </row>
    <row r="127" spans="1:19" x14ac:dyDescent="0.2">
      <c r="A127" s="188">
        <v>12</v>
      </c>
      <c r="B127" s="189" t="s">
        <v>1254</v>
      </c>
      <c r="C127" s="190" t="s">
        <v>1255</v>
      </c>
      <c r="D127" s="205" t="s">
        <v>1249</v>
      </c>
      <c r="G127" s="182"/>
      <c r="H127" s="199"/>
      <c r="I127" s="206"/>
      <c r="J127" s="213">
        <v>3</v>
      </c>
      <c r="K127" s="208"/>
      <c r="L127" s="209" t="s">
        <v>1256</v>
      </c>
      <c r="M127" s="208"/>
      <c r="N127" s="208"/>
      <c r="O127" s="241" t="s">
        <v>1249</v>
      </c>
      <c r="P127" s="182"/>
      <c r="Q127" s="197">
        <v>12</v>
      </c>
      <c r="R127" s="189" t="str">
        <f>CONCATENATE($R$122,".",TEXT(Q127,"0000"))</f>
        <v>II-0011.0012</v>
      </c>
      <c r="S127" s="182" t="str">
        <f t="shared" si="14"/>
        <v>HORMIGON - TIPO H-7691</v>
      </c>
    </row>
    <row r="128" spans="1:19" x14ac:dyDescent="0.2">
      <c r="A128" s="188">
        <v>12</v>
      </c>
      <c r="B128" s="181" t="s">
        <v>1254</v>
      </c>
      <c r="C128" s="190" t="s">
        <v>1090</v>
      </c>
      <c r="D128" s="205" t="s">
        <v>1257</v>
      </c>
      <c r="G128" s="182"/>
      <c r="H128" s="199"/>
      <c r="I128" s="200" t="s">
        <v>1058</v>
      </c>
      <c r="J128" s="247"/>
      <c r="K128" s="268" t="s">
        <v>1090</v>
      </c>
      <c r="L128" s="247"/>
      <c r="M128" s="247"/>
      <c r="N128" s="247"/>
      <c r="O128" s="282" t="s">
        <v>1257</v>
      </c>
      <c r="P128" s="182"/>
      <c r="Q128" s="197">
        <v>12</v>
      </c>
      <c r="R128" s="189" t="str">
        <f>CONCATENATE($R$122,".",TEXT(Q128,"0000"))</f>
        <v>II-0011.0012</v>
      </c>
      <c r="S128" s="182" t="str">
        <f>CONCATENATE($K$128)</f>
        <v>RETIRO</v>
      </c>
    </row>
    <row r="129" spans="1:19" ht="15.75" thickBot="1" x14ac:dyDescent="0.25">
      <c r="A129" s="188">
        <v>12</v>
      </c>
      <c r="B129" s="181" t="s">
        <v>1254</v>
      </c>
      <c r="C129" s="190" t="s">
        <v>1258</v>
      </c>
      <c r="D129" s="205" t="s">
        <v>1257</v>
      </c>
      <c r="G129" s="182"/>
      <c r="H129" s="219"/>
      <c r="I129" s="231" t="s">
        <v>1084</v>
      </c>
      <c r="J129" s="234"/>
      <c r="K129" s="270" t="s">
        <v>1258</v>
      </c>
      <c r="L129" s="234"/>
      <c r="M129" s="234"/>
      <c r="N129" s="234"/>
      <c r="O129" s="308" t="s">
        <v>1257</v>
      </c>
      <c r="P129" s="182"/>
      <c r="Q129" s="197">
        <v>12</v>
      </c>
      <c r="R129" s="189" t="str">
        <f>CONCATENATE($R$122,".",TEXT(Q129,"0000"))</f>
        <v>II-0011.0012</v>
      </c>
      <c r="S129" s="182" t="str">
        <f>CONCATENATE($K$129)</f>
        <v>RETIRO,REPARACION, RECOLOCACION</v>
      </c>
    </row>
    <row r="130" spans="1:19" ht="15.75" thickTop="1" x14ac:dyDescent="0.2">
      <c r="A130" s="188"/>
      <c r="B130" s="211"/>
      <c r="C130" s="212"/>
      <c r="D130" s="205"/>
      <c r="G130" s="182"/>
      <c r="H130" s="199"/>
      <c r="I130" s="206"/>
      <c r="J130" s="208"/>
      <c r="K130" s="209"/>
      <c r="L130" s="208"/>
      <c r="M130" s="208"/>
      <c r="N130" s="208"/>
      <c r="O130" s="241"/>
      <c r="P130" s="182"/>
      <c r="Q130" s="182"/>
      <c r="R130" s="182"/>
      <c r="S130" s="182"/>
    </row>
    <row r="131" spans="1:19" x14ac:dyDescent="0.2">
      <c r="A131" s="188">
        <v>12</v>
      </c>
      <c r="B131" s="189" t="s">
        <v>1259</v>
      </c>
      <c r="C131" s="190" t="s">
        <v>1260</v>
      </c>
      <c r="D131" s="205"/>
      <c r="G131" s="182"/>
      <c r="H131" s="226">
        <v>12</v>
      </c>
      <c r="I131" s="228"/>
      <c r="J131" s="239"/>
      <c r="K131" s="296" t="s">
        <v>1260</v>
      </c>
      <c r="L131" s="239"/>
      <c r="M131" s="239"/>
      <c r="N131" s="239"/>
      <c r="O131" s="250"/>
      <c r="P131" s="182"/>
      <c r="Q131" s="197">
        <f>H131</f>
        <v>12</v>
      </c>
      <c r="R131" s="187" t="str">
        <f>CONCATENATE("II-",TEXT(Q131,"0000"))</f>
        <v>II-0012</v>
      </c>
      <c r="S131" s="198" t="str">
        <f>K131</f>
        <v>BANQUINA</v>
      </c>
    </row>
    <row r="132" spans="1:19" x14ac:dyDescent="0.2">
      <c r="A132" s="188">
        <v>1</v>
      </c>
      <c r="B132" s="189" t="str">
        <f>CONCATENATE($B$131,".",TEXT(A132,"0000"))</f>
        <v>II-0012.0001</v>
      </c>
      <c r="C132" s="182" t="str">
        <f>CONCATENATE($K$132)</f>
        <v xml:space="preserve">SUELO </v>
      </c>
      <c r="D132" s="205" t="s">
        <v>1132</v>
      </c>
      <c r="G132" s="182"/>
      <c r="H132" s="199"/>
      <c r="I132" s="200" t="s">
        <v>1021</v>
      </c>
      <c r="J132" s="247"/>
      <c r="K132" s="268" t="s">
        <v>1261</v>
      </c>
      <c r="L132" s="247"/>
      <c r="M132" s="247"/>
      <c r="N132" s="247"/>
      <c r="O132" s="282" t="s">
        <v>1132</v>
      </c>
      <c r="P132" s="182"/>
      <c r="Q132" s="197">
        <v>1</v>
      </c>
      <c r="R132" s="189" t="str">
        <f>CONCATENATE($L$131,".",TEXT(Q132,"0000"))</f>
        <v>.0001</v>
      </c>
      <c r="S132" s="182" t="str">
        <f>CONCATENATE($E$132)</f>
        <v/>
      </c>
    </row>
    <row r="133" spans="1:19" x14ac:dyDescent="0.2">
      <c r="A133" s="188">
        <v>2</v>
      </c>
      <c r="B133" s="189" t="str">
        <f>CONCATENATE($B$131,".",TEXT(A133,"0000"))</f>
        <v>II-0012.0002</v>
      </c>
      <c r="C133" s="182" t="str">
        <f>CONCATENATE($K$132)</f>
        <v xml:space="preserve">SUELO </v>
      </c>
      <c r="D133" s="205" t="s">
        <v>1132</v>
      </c>
      <c r="G133" s="182"/>
      <c r="H133" s="199"/>
      <c r="I133" s="200" t="s">
        <v>1048</v>
      </c>
      <c r="J133" s="247"/>
      <c r="K133" s="268" t="s">
        <v>1262</v>
      </c>
      <c r="L133" s="247"/>
      <c r="M133" s="247"/>
      <c r="N133" s="247"/>
      <c r="O133" s="282" t="s">
        <v>1132</v>
      </c>
      <c r="P133" s="182"/>
      <c r="Q133" s="197">
        <v>2</v>
      </c>
      <c r="R133" s="189" t="str">
        <f>CONCATENATE($L$131,".",TEXT(Q133,"0000"))</f>
        <v>.0002</v>
      </c>
      <c r="S133" s="182" t="str">
        <f>CONCATENATE($E$133)</f>
        <v/>
      </c>
    </row>
    <row r="134" spans="1:19" x14ac:dyDescent="0.2">
      <c r="A134" s="188"/>
      <c r="B134" s="190"/>
      <c r="C134" s="190"/>
      <c r="D134" s="205"/>
      <c r="G134" s="182"/>
      <c r="H134" s="199"/>
      <c r="I134" s="200" t="s">
        <v>1058</v>
      </c>
      <c r="J134" s="208"/>
      <c r="K134" s="209" t="s">
        <v>1263</v>
      </c>
      <c r="L134" s="208"/>
      <c r="M134" s="208"/>
      <c r="N134" s="208"/>
      <c r="O134" s="241"/>
      <c r="P134" s="182"/>
      <c r="Q134" s="182"/>
      <c r="R134" s="182"/>
      <c r="S134" s="182"/>
    </row>
    <row r="135" spans="1:19" x14ac:dyDescent="0.2">
      <c r="A135" s="188">
        <v>3</v>
      </c>
      <c r="B135" s="189" t="str">
        <f t="shared" ref="B135:B136" si="15">CONCATENATE($B$131,".",TEXT(A135,"0000"))</f>
        <v>II-0012.0003</v>
      </c>
      <c r="C135" s="182" t="str">
        <f>CONCATENATE($K$134," - TIPO ",L135)</f>
        <v xml:space="preserve">PAVIMENTO - TIPO CARPETA </v>
      </c>
      <c r="D135" s="205" t="s">
        <v>1215</v>
      </c>
      <c r="G135" s="182"/>
      <c r="H135" s="199"/>
      <c r="I135" s="206"/>
      <c r="J135" s="207">
        <v>1</v>
      </c>
      <c r="K135" s="208"/>
      <c r="L135" s="209" t="s">
        <v>1264</v>
      </c>
      <c r="M135" s="208"/>
      <c r="N135" s="208"/>
      <c r="O135" s="241" t="s">
        <v>1215</v>
      </c>
      <c r="P135" s="182"/>
      <c r="Q135" s="197">
        <v>3</v>
      </c>
      <c r="R135" s="189" t="str">
        <f t="shared" ref="R135:R136" si="16">CONCATENATE($L$131,".",TEXT(Q135,"0000"))</f>
        <v>.0003</v>
      </c>
      <c r="S135" s="182" t="str">
        <f>CONCATENATE($E$134," TIPO ",L135)</f>
        <v xml:space="preserve"> TIPO CARPETA </v>
      </c>
    </row>
    <row r="136" spans="1:19" ht="15.75" thickBot="1" x14ac:dyDescent="0.25">
      <c r="A136" s="188">
        <v>4</v>
      </c>
      <c r="B136" s="189" t="str">
        <f t="shared" si="15"/>
        <v>II-0012.0004</v>
      </c>
      <c r="C136" s="182" t="str">
        <f>CONCATENATE($K$134," - TIPO ",L136)</f>
        <v>PAVIMENTO - TIPO TRATAMIENTO</v>
      </c>
      <c r="D136" s="205" t="s">
        <v>1215</v>
      </c>
      <c r="G136" s="182"/>
      <c r="H136" s="219"/>
      <c r="I136" s="220"/>
      <c r="J136" s="221">
        <v>2</v>
      </c>
      <c r="K136" s="222"/>
      <c r="L136" s="223" t="s">
        <v>1265</v>
      </c>
      <c r="M136" s="222"/>
      <c r="N136" s="222"/>
      <c r="O136" s="307" t="s">
        <v>1215</v>
      </c>
      <c r="P136" s="182"/>
      <c r="Q136" s="197">
        <v>4</v>
      </c>
      <c r="R136" s="189" t="str">
        <f t="shared" si="16"/>
        <v>.0004</v>
      </c>
      <c r="S136" s="182" t="str">
        <f>CONCATENATE($E$134," TIPO ",L136)</f>
        <v xml:space="preserve"> TIPO TRATAMIENTO</v>
      </c>
    </row>
    <row r="137" spans="1:19" ht="15.75" thickTop="1" x14ac:dyDescent="0.2">
      <c r="A137" s="188"/>
      <c r="B137" s="189"/>
      <c r="C137" s="190"/>
      <c r="D137" s="205"/>
      <c r="G137" s="182"/>
      <c r="H137" s="199"/>
      <c r="I137" s="206"/>
      <c r="J137" s="206"/>
      <c r="K137" s="208"/>
      <c r="L137" s="209"/>
      <c r="M137" s="208"/>
      <c r="N137" s="208"/>
      <c r="O137" s="241"/>
      <c r="P137" s="182"/>
      <c r="Q137" s="197"/>
      <c r="R137" s="182"/>
      <c r="S137" s="182"/>
    </row>
    <row r="138" spans="1:19" x14ac:dyDescent="0.2">
      <c r="A138" s="188">
        <v>13</v>
      </c>
      <c r="B138" s="189" t="s">
        <v>1266</v>
      </c>
      <c r="C138" s="190" t="s">
        <v>1267</v>
      </c>
      <c r="D138" s="205"/>
      <c r="G138" s="182"/>
      <c r="H138" s="226">
        <v>13</v>
      </c>
      <c r="I138" s="228"/>
      <c r="J138" s="239"/>
      <c r="K138" s="296" t="s">
        <v>1267</v>
      </c>
      <c r="L138" s="239"/>
      <c r="M138" s="239"/>
      <c r="N138" s="239"/>
      <c r="O138" s="250"/>
      <c r="P138" s="182"/>
      <c r="Q138" s="197">
        <f>H138</f>
        <v>13</v>
      </c>
      <c r="R138" s="187" t="str">
        <f>CONCATENATE("II-",TEXT(Q138,"0000"))</f>
        <v>II-0013</v>
      </c>
      <c r="S138" s="198" t="str">
        <f>K138</f>
        <v>BARANDA METALICA DE DEFENSA</v>
      </c>
    </row>
    <row r="139" spans="1:19" x14ac:dyDescent="0.2">
      <c r="A139" s="188"/>
      <c r="B139" s="189"/>
      <c r="C139" s="190"/>
      <c r="D139" s="205"/>
      <c r="G139" s="182"/>
      <c r="H139" s="240"/>
      <c r="I139" s="200" t="s">
        <v>1021</v>
      </c>
      <c r="J139" s="208"/>
      <c r="K139" s="209" t="s">
        <v>1268</v>
      </c>
      <c r="L139" s="203"/>
      <c r="M139" s="203"/>
      <c r="N139" s="203"/>
      <c r="O139" s="251"/>
      <c r="P139" s="182"/>
      <c r="Q139" s="182"/>
      <c r="R139" s="182"/>
      <c r="S139" s="182"/>
    </row>
    <row r="140" spans="1:19" x14ac:dyDescent="0.2">
      <c r="A140" s="188">
        <v>1</v>
      </c>
      <c r="B140" s="189" t="str">
        <f>CONCATENATE($B$138,".",TEXT(A140,"0000"))</f>
        <v>II-0013.0001</v>
      </c>
      <c r="C140" s="182" t="str">
        <f>CONCATENATE($K$139," - TIPO ",L140)</f>
        <v>VEHICULAR  H-10237 - TIPO LIVIANA  ( A )</v>
      </c>
      <c r="D140" s="205" t="s">
        <v>997</v>
      </c>
      <c r="G140" s="182"/>
      <c r="H140" s="199"/>
      <c r="I140" s="206"/>
      <c r="J140" s="207">
        <v>1</v>
      </c>
      <c r="K140" s="208"/>
      <c r="L140" s="209" t="s">
        <v>1269</v>
      </c>
      <c r="M140" s="208"/>
      <c r="N140" s="208"/>
      <c r="O140" s="241" t="s">
        <v>997</v>
      </c>
      <c r="P140" s="182"/>
      <c r="Q140" s="197">
        <v>1</v>
      </c>
      <c r="R140" s="189" t="str">
        <f>CONCATENATE($L$138,".",TEXT(Q140,"0000"))</f>
        <v>.0001</v>
      </c>
      <c r="S140" s="182" t="str">
        <f>CONCATENATE($E$139," TIPO ",L140)</f>
        <v xml:space="preserve"> TIPO LIVIANA  ( A )</v>
      </c>
    </row>
    <row r="141" spans="1:19" x14ac:dyDescent="0.2">
      <c r="A141" s="188">
        <v>2</v>
      </c>
      <c r="B141" s="189" t="str">
        <f>CONCATENATE($B$138,".",TEXT(A141,"0000"))</f>
        <v>II-0013.0002</v>
      </c>
      <c r="C141" s="182" t="str">
        <f>CONCATENATE($K$139," - TIPO ",L141)</f>
        <v>VEHICULAR  H-10237 - TIPO PESADA ( B )</v>
      </c>
      <c r="D141" s="205" t="s">
        <v>997</v>
      </c>
      <c r="G141" s="182"/>
      <c r="H141" s="199"/>
      <c r="I141" s="206"/>
      <c r="J141" s="213">
        <v>2</v>
      </c>
      <c r="K141" s="214"/>
      <c r="L141" s="215" t="s">
        <v>1270</v>
      </c>
      <c r="M141" s="214"/>
      <c r="N141" s="214"/>
      <c r="O141" s="260" t="s">
        <v>997</v>
      </c>
      <c r="P141" s="182"/>
      <c r="Q141" s="197">
        <v>2</v>
      </c>
      <c r="R141" s="189" t="str">
        <f>CONCATENATE($L$138,".",TEXT(Q141,"0000"))</f>
        <v>.0002</v>
      </c>
      <c r="S141" s="182" t="str">
        <f>CONCATENATE($E$139," TIPO ",L141)</f>
        <v xml:space="preserve"> TIPO PESADA ( B )</v>
      </c>
    </row>
    <row r="142" spans="1:19" x14ac:dyDescent="0.2">
      <c r="A142" s="188"/>
      <c r="B142" s="189"/>
      <c r="C142" s="190"/>
      <c r="D142" s="205" t="s">
        <v>997</v>
      </c>
      <c r="G142" s="182"/>
      <c r="H142" s="199"/>
      <c r="I142" s="200" t="s">
        <v>1048</v>
      </c>
      <c r="J142" s="208"/>
      <c r="K142" s="209" t="s">
        <v>1271</v>
      </c>
      <c r="L142" s="208"/>
      <c r="M142" s="208"/>
      <c r="N142" s="208"/>
      <c r="O142" s="241" t="s">
        <v>997</v>
      </c>
      <c r="P142" s="182"/>
      <c r="Q142" s="182"/>
      <c r="R142" s="182"/>
      <c r="S142" s="182"/>
    </row>
    <row r="143" spans="1:19" x14ac:dyDescent="0.2">
      <c r="A143" s="188">
        <v>3</v>
      </c>
      <c r="B143" s="189" t="str">
        <f t="shared" ref="B143:B146" si="17">CONCATENATE($B$138,".",TEXT(A143,"0000"))</f>
        <v>II-0013.0003</v>
      </c>
      <c r="C143" s="182" t="str">
        <f>CONCATENATE($K$142," - TIPO ",L143)</f>
        <v>PEATONAL  H-10237 - TIPO LIVIANA  ( A )</v>
      </c>
      <c r="D143" s="205" t="s">
        <v>997</v>
      </c>
      <c r="G143" s="182"/>
      <c r="H143" s="199"/>
      <c r="I143" s="206"/>
      <c r="J143" s="207">
        <v>1</v>
      </c>
      <c r="K143" s="208"/>
      <c r="L143" s="209" t="s">
        <v>1269</v>
      </c>
      <c r="M143" s="208"/>
      <c r="N143" s="208"/>
      <c r="O143" s="241" t="s">
        <v>997</v>
      </c>
      <c r="P143" s="182"/>
      <c r="Q143" s="197">
        <v>3</v>
      </c>
      <c r="R143" s="189" t="str">
        <f>CONCATENATE($L$138,".",TEXT(Q143,"0000"))</f>
        <v>.0003</v>
      </c>
      <c r="S143" s="182" t="str">
        <f>CONCATENATE($E$142," TIPO ",L143)</f>
        <v xml:space="preserve"> TIPO LIVIANA  ( A )</v>
      </c>
    </row>
    <row r="144" spans="1:19" x14ac:dyDescent="0.2">
      <c r="A144" s="188">
        <v>4</v>
      </c>
      <c r="B144" s="189" t="str">
        <f t="shared" si="17"/>
        <v>II-0013.0004</v>
      </c>
      <c r="C144" s="182" t="str">
        <f>CONCATENATE($K$142," - TIPO ",L144)</f>
        <v>PEATONAL  H-10237 - TIPO PESADA ( B )</v>
      </c>
      <c r="D144" s="205" t="s">
        <v>997</v>
      </c>
      <c r="G144" s="182"/>
      <c r="H144" s="199"/>
      <c r="I144" s="206"/>
      <c r="J144" s="213">
        <v>2</v>
      </c>
      <c r="K144" s="208"/>
      <c r="L144" s="209" t="s">
        <v>1270</v>
      </c>
      <c r="M144" s="208"/>
      <c r="N144" s="208"/>
      <c r="O144" s="241" t="s">
        <v>997</v>
      </c>
      <c r="P144" s="182"/>
      <c r="Q144" s="197">
        <v>4</v>
      </c>
      <c r="R144" s="189" t="str">
        <f>CONCATENATE($L$138,".",TEXT(Q144,"0000"))</f>
        <v>.0004</v>
      </c>
      <c r="S144" s="182" t="str">
        <f>CONCATENATE($E$142," TIPO ",L144)</f>
        <v xml:space="preserve"> TIPO PESADA ( B )</v>
      </c>
    </row>
    <row r="145" spans="1:19" x14ac:dyDescent="0.2">
      <c r="A145" s="188">
        <v>10</v>
      </c>
      <c r="B145" s="189" t="str">
        <f t="shared" si="17"/>
        <v>II-0013.0010</v>
      </c>
      <c r="C145" s="182" t="str">
        <f>CONCATENATE($K$145)</f>
        <v xml:space="preserve">RETIRO </v>
      </c>
      <c r="D145" s="205" t="s">
        <v>997</v>
      </c>
      <c r="G145" s="182"/>
      <c r="H145" s="199"/>
      <c r="I145" s="200" t="s">
        <v>1058</v>
      </c>
      <c r="J145" s="247"/>
      <c r="K145" s="268" t="s">
        <v>1140</v>
      </c>
      <c r="L145" s="247"/>
      <c r="M145" s="247"/>
      <c r="N145" s="247"/>
      <c r="O145" s="282" t="s">
        <v>997</v>
      </c>
      <c r="P145" s="182"/>
      <c r="Q145" s="197">
        <v>10</v>
      </c>
      <c r="R145" s="189" t="str">
        <f t="shared" ref="R145:R146" si="18">CONCATENATE($L$138,".",TEXT(Q145,"0000"))</f>
        <v>.0010</v>
      </c>
      <c r="S145" s="182" t="str">
        <f>CONCATENATE($E$145)</f>
        <v/>
      </c>
    </row>
    <row r="146" spans="1:19" ht="15.75" thickBot="1" x14ac:dyDescent="0.25">
      <c r="A146" s="188">
        <v>11</v>
      </c>
      <c r="B146" s="189" t="str">
        <f t="shared" si="17"/>
        <v>II-0013.0011</v>
      </c>
      <c r="C146" s="182" t="str">
        <f>CONCATENATE(K146)</f>
        <v>RETIRO Y REPARACION</v>
      </c>
      <c r="D146" s="205" t="s">
        <v>997</v>
      </c>
      <c r="G146" s="182"/>
      <c r="H146" s="252"/>
      <c r="I146" s="309" t="s">
        <v>1084</v>
      </c>
      <c r="J146" s="255"/>
      <c r="K146" s="256" t="s">
        <v>1272</v>
      </c>
      <c r="L146" s="255"/>
      <c r="M146" s="255"/>
      <c r="N146" s="255"/>
      <c r="O146" s="310" t="s">
        <v>997</v>
      </c>
      <c r="P146" s="182"/>
      <c r="Q146" s="197">
        <v>11</v>
      </c>
      <c r="R146" s="189" t="str">
        <f t="shared" si="18"/>
        <v>.0011</v>
      </c>
      <c r="S146" s="182" t="str">
        <f>CONCATENATE($E$146)</f>
        <v/>
      </c>
    </row>
    <row r="147" spans="1:19" x14ac:dyDescent="0.2">
      <c r="A147" s="188"/>
      <c r="B147" s="189"/>
      <c r="C147" s="190"/>
      <c r="D147" s="205"/>
      <c r="G147" s="182"/>
      <c r="H147" s="199"/>
      <c r="I147" s="206"/>
      <c r="J147" s="208"/>
      <c r="K147" s="209"/>
      <c r="L147" s="208"/>
      <c r="M147" s="208"/>
      <c r="N147" s="208"/>
      <c r="O147" s="241"/>
      <c r="P147" s="182"/>
      <c r="Q147" s="197"/>
      <c r="R147" s="189"/>
      <c r="S147" s="182"/>
    </row>
    <row r="148" spans="1:19" x14ac:dyDescent="0.2">
      <c r="A148" s="188">
        <v>14</v>
      </c>
      <c r="B148" s="181" t="s">
        <v>1273</v>
      </c>
      <c r="C148" s="190" t="s">
        <v>1274</v>
      </c>
      <c r="D148" s="205"/>
      <c r="G148" s="182"/>
      <c r="H148" s="226">
        <v>14</v>
      </c>
      <c r="I148" s="311"/>
      <c r="J148" s="312"/>
      <c r="K148" s="280" t="s">
        <v>1274</v>
      </c>
      <c r="L148" s="312"/>
      <c r="M148" s="312"/>
      <c r="N148" s="312"/>
      <c r="O148" s="313"/>
      <c r="P148" s="182"/>
      <c r="Q148" s="197">
        <f>H148</f>
        <v>14</v>
      </c>
      <c r="R148" s="187" t="str">
        <f>CONCATENATE("II-",TEXT(Q148,"0000"))</f>
        <v>II-0014</v>
      </c>
      <c r="S148" s="198" t="str">
        <f>K148</f>
        <v>BASE</v>
      </c>
    </row>
    <row r="149" spans="1:19" x14ac:dyDescent="0.2">
      <c r="A149" s="188">
        <v>1</v>
      </c>
      <c r="B149" s="189" t="str">
        <f>CONCATENATE($B$148,".",TEXT(A149,"0000"))</f>
        <v>II-0014.0001</v>
      </c>
      <c r="C149" s="190" t="s">
        <v>1275</v>
      </c>
      <c r="D149" s="205" t="s">
        <v>1132</v>
      </c>
      <c r="G149" s="208"/>
      <c r="H149" s="283"/>
      <c r="I149" s="200" t="s">
        <v>1021</v>
      </c>
      <c r="J149" s="247"/>
      <c r="K149" s="314" t="s">
        <v>1275</v>
      </c>
      <c r="L149" s="247"/>
      <c r="M149" s="247"/>
      <c r="N149" s="247"/>
      <c r="O149" s="282" t="s">
        <v>1132</v>
      </c>
      <c r="P149" s="208"/>
      <c r="Q149" s="197">
        <v>1</v>
      </c>
      <c r="R149" s="189" t="str">
        <f>CONCATENATE($L$148,".",TEXT(Q149,"0000"))</f>
        <v>.0001</v>
      </c>
      <c r="S149" s="182" t="str">
        <f>CONCATENATE(K149)</f>
        <v>ARENA ASFALTO</v>
      </c>
    </row>
    <row r="150" spans="1:19" x14ac:dyDescent="0.2">
      <c r="A150" s="188">
        <v>2</v>
      </c>
      <c r="B150" s="189" t="str">
        <f>CONCATENATE($B$148,".",TEXT(A150,"0000"))</f>
        <v>II-0014.0002</v>
      </c>
      <c r="C150" s="212" t="s">
        <v>1276</v>
      </c>
      <c r="D150" s="205" t="s">
        <v>1132</v>
      </c>
      <c r="G150" s="208"/>
      <c r="H150" s="199"/>
      <c r="I150" s="200" t="s">
        <v>1048</v>
      </c>
      <c r="J150" s="247"/>
      <c r="K150" s="268" t="s">
        <v>1276</v>
      </c>
      <c r="L150" s="247"/>
      <c r="M150" s="247"/>
      <c r="N150" s="247"/>
      <c r="O150" s="282" t="s">
        <v>1132</v>
      </c>
      <c r="P150" s="208"/>
      <c r="Q150" s="197">
        <v>2</v>
      </c>
      <c r="R150" s="189" t="str">
        <f>CONCATENATE($L$148,".",TEXT(Q150,"0000"))</f>
        <v>.0002</v>
      </c>
      <c r="S150" s="182" t="str">
        <f>CONCATENATE(K150)</f>
        <v>CONCRETO ASFALTICO BITUMINOSO</v>
      </c>
    </row>
    <row r="151" spans="1:19" x14ac:dyDescent="0.2">
      <c r="A151" s="188"/>
      <c r="B151" s="189"/>
      <c r="C151" s="190"/>
      <c r="D151" s="205"/>
      <c r="G151" s="208"/>
      <c r="H151" s="199"/>
      <c r="I151" s="213" t="s">
        <v>1058</v>
      </c>
      <c r="J151" s="208"/>
      <c r="K151" s="209" t="s">
        <v>1277</v>
      </c>
      <c r="L151" s="208"/>
      <c r="M151" s="208"/>
      <c r="N151" s="208"/>
      <c r="O151" s="241"/>
      <c r="P151" s="208"/>
      <c r="Q151" s="208"/>
      <c r="R151" s="208"/>
      <c r="S151" s="208"/>
    </row>
    <row r="152" spans="1:19" x14ac:dyDescent="0.2">
      <c r="A152" s="188">
        <v>3</v>
      </c>
      <c r="B152" s="189" t="str">
        <f t="shared" ref="B152:B154" si="19">CONCATENATE($B$148,".",TEXT(A152,"0000"))</f>
        <v>II-0014.0003</v>
      </c>
      <c r="C152" s="182" t="str">
        <f>CONCATENATE($K$151," - TIPO ",L152)</f>
        <v>GRANULAR - TIPO ANTICOGELANTES</v>
      </c>
      <c r="D152" s="205" t="s">
        <v>1132</v>
      </c>
      <c r="G152" s="208"/>
      <c r="H152" s="199"/>
      <c r="I152" s="206"/>
      <c r="J152" s="207">
        <v>1</v>
      </c>
      <c r="K152" s="208"/>
      <c r="L152" s="209" t="s">
        <v>1278</v>
      </c>
      <c r="M152" s="208"/>
      <c r="N152" s="208"/>
      <c r="O152" s="241" t="s">
        <v>1132</v>
      </c>
      <c r="P152" s="208"/>
      <c r="Q152" s="197">
        <v>3</v>
      </c>
      <c r="R152" s="189" t="str">
        <f>CONCATENATE($L$148,".",TEXT(Q152,"0000"))</f>
        <v>.0003</v>
      </c>
      <c r="S152" s="182" t="str">
        <f>CONCATENATE($E$151," ",L152)</f>
        <v xml:space="preserve"> ANTICOGELANTES</v>
      </c>
    </row>
    <row r="153" spans="1:19" x14ac:dyDescent="0.2">
      <c r="A153" s="188">
        <v>4</v>
      </c>
      <c r="B153" s="189" t="str">
        <f t="shared" si="19"/>
        <v>II-0014.0004</v>
      </c>
      <c r="C153" s="182" t="str">
        <f t="shared" ref="C153:C154" si="20">CONCATENATE($K$151," - TIPO ",L153)</f>
        <v>GRANULAR - TIPO DRENANTES</v>
      </c>
      <c r="D153" s="205" t="s">
        <v>1132</v>
      </c>
      <c r="G153" s="208"/>
      <c r="H153" s="199"/>
      <c r="I153" s="206"/>
      <c r="J153" s="207">
        <v>2</v>
      </c>
      <c r="K153" s="209"/>
      <c r="L153" s="209" t="s">
        <v>1279</v>
      </c>
      <c r="M153" s="208"/>
      <c r="N153" s="208"/>
      <c r="O153" s="241" t="s">
        <v>1132</v>
      </c>
      <c r="P153" s="208"/>
      <c r="Q153" s="197">
        <v>4</v>
      </c>
      <c r="R153" s="189" t="str">
        <f t="shared" ref="R153:R154" si="21">CONCATENATE($L$148,".",TEXT(Q153,"0000"))</f>
        <v>.0004</v>
      </c>
      <c r="S153" s="182" t="str">
        <f t="shared" ref="S153" si="22">CONCATENATE($E$151," ",L153)</f>
        <v xml:space="preserve"> DRENANTES</v>
      </c>
    </row>
    <row r="154" spans="1:19" ht="15.75" thickBot="1" x14ac:dyDescent="0.25">
      <c r="A154" s="188">
        <v>5</v>
      </c>
      <c r="B154" s="189" t="str">
        <f t="shared" si="19"/>
        <v>II-0014.0005</v>
      </c>
      <c r="C154" s="182" t="str">
        <f t="shared" si="20"/>
        <v>GRANULAR - TIPO GRANULAR</v>
      </c>
      <c r="D154" s="205" t="s">
        <v>1132</v>
      </c>
      <c r="G154" s="208"/>
      <c r="H154" s="252"/>
      <c r="I154" s="315"/>
      <c r="J154" s="254">
        <v>3</v>
      </c>
      <c r="K154" s="256"/>
      <c r="L154" s="256" t="s">
        <v>1277</v>
      </c>
      <c r="M154" s="255"/>
      <c r="N154" s="255"/>
      <c r="O154" s="310" t="s">
        <v>1132</v>
      </c>
      <c r="P154" s="208"/>
      <c r="Q154" s="197">
        <v>5</v>
      </c>
      <c r="R154" s="189" t="str">
        <f t="shared" si="21"/>
        <v>.0005</v>
      </c>
      <c r="S154" s="182" t="str">
        <f>CONCATENATE($E$151)</f>
        <v/>
      </c>
    </row>
    <row r="155" spans="1:19" x14ac:dyDescent="0.2">
      <c r="A155" s="188"/>
      <c r="B155" s="189"/>
      <c r="C155" s="190"/>
      <c r="D155" s="205"/>
      <c r="G155" s="208"/>
      <c r="H155" s="258"/>
      <c r="I155" s="206"/>
      <c r="J155" s="206"/>
      <c r="K155" s="209"/>
      <c r="L155" s="209"/>
      <c r="M155" s="208"/>
      <c r="N155" s="208"/>
      <c r="O155" s="316"/>
      <c r="P155" s="208"/>
      <c r="Q155" s="197"/>
      <c r="R155" s="208"/>
      <c r="S155" s="208"/>
    </row>
    <row r="156" spans="1:19" x14ac:dyDescent="0.2">
      <c r="A156" s="188"/>
      <c r="B156" s="189"/>
      <c r="C156" s="190"/>
      <c r="D156" s="205"/>
      <c r="G156" s="182"/>
      <c r="H156" s="226">
        <v>14</v>
      </c>
      <c r="I156" s="228"/>
      <c r="J156" s="239"/>
      <c r="K156" s="296" t="s">
        <v>1274</v>
      </c>
      <c r="L156" s="239"/>
      <c r="M156" s="239"/>
      <c r="N156" s="239"/>
      <c r="O156" s="250"/>
      <c r="P156" s="182"/>
      <c r="Q156" s="197"/>
      <c r="R156" s="182"/>
      <c r="S156" s="182"/>
    </row>
    <row r="157" spans="1:19" x14ac:dyDescent="0.2">
      <c r="A157" s="188">
        <v>6</v>
      </c>
      <c r="B157" s="189" t="str">
        <f t="shared" ref="B157" si="23">CONCATENATE($B$148,".",TEXT(A157,"0000"))</f>
        <v>II-0014.0006</v>
      </c>
      <c r="C157" s="182" t="str">
        <f>CONCATENATE(K157)</f>
        <v>AGREGADO PETREO Y SUELO</v>
      </c>
      <c r="D157" s="205" t="s">
        <v>1132</v>
      </c>
      <c r="G157" s="182"/>
      <c r="H157" s="199"/>
      <c r="I157" s="200" t="s">
        <v>1084</v>
      </c>
      <c r="J157" s="247"/>
      <c r="K157" s="314" t="s">
        <v>1280</v>
      </c>
      <c r="L157" s="247"/>
      <c r="M157" s="247"/>
      <c r="N157" s="247"/>
      <c r="O157" s="282" t="s">
        <v>1132</v>
      </c>
      <c r="P157" s="182"/>
      <c r="Q157" s="197">
        <v>6</v>
      </c>
      <c r="R157" s="189" t="str">
        <f t="shared" ref="R157" si="24">CONCATENATE($L$148,".",TEXT(Q157,"0000"))</f>
        <v>.0006</v>
      </c>
      <c r="S157" s="182" t="str">
        <f>CONCATENATE($E$157)</f>
        <v/>
      </c>
    </row>
    <row r="158" spans="1:19" x14ac:dyDescent="0.2">
      <c r="A158" s="188"/>
      <c r="B158" s="189"/>
      <c r="C158" s="190"/>
      <c r="D158" s="205"/>
      <c r="G158" s="182"/>
      <c r="H158" s="199"/>
      <c r="I158" s="200" t="s">
        <v>1126</v>
      </c>
      <c r="J158" s="208"/>
      <c r="K158" s="286" t="s">
        <v>1135</v>
      </c>
      <c r="L158" s="208"/>
      <c r="M158" s="208"/>
      <c r="N158" s="208"/>
      <c r="O158" s="241"/>
      <c r="P158" s="182"/>
      <c r="Q158" s="182"/>
      <c r="R158" s="182"/>
      <c r="S158" s="182"/>
    </row>
    <row r="159" spans="1:19" x14ac:dyDescent="0.2">
      <c r="A159" s="188">
        <v>10</v>
      </c>
      <c r="B159" s="189" t="str">
        <f t="shared" ref="B159:B167" si="25">CONCATENATE($B$148,".",TEXT(A159,"0000"))</f>
        <v>II-0014.0010</v>
      </c>
      <c r="C159" s="182" t="str">
        <f>CONCATENATE($K$158," ",L159)</f>
        <v>REPARACION AGREGADO PETREO Y SUELO</v>
      </c>
      <c r="D159" s="205" t="s">
        <v>1132</v>
      </c>
      <c r="G159" s="182"/>
      <c r="H159" s="199"/>
      <c r="I159" s="206"/>
      <c r="J159" s="207">
        <v>1</v>
      </c>
      <c r="K159" s="286"/>
      <c r="L159" s="209" t="s">
        <v>1280</v>
      </c>
      <c r="M159" s="208"/>
      <c r="N159" s="208"/>
      <c r="O159" s="241" t="s">
        <v>1132</v>
      </c>
      <c r="P159" s="182"/>
      <c r="Q159" s="197">
        <v>10</v>
      </c>
      <c r="R159" s="189" t="str">
        <f>CONCATENATE($L$148,".",TEXT(Q159,"0000"))</f>
        <v>.0010</v>
      </c>
      <c r="S159" s="182" t="str">
        <f>CONCATENATE($E$158," ",L159)</f>
        <v xml:space="preserve"> AGREGADO PETREO Y SUELO</v>
      </c>
    </row>
    <row r="160" spans="1:19" x14ac:dyDescent="0.2">
      <c r="A160" s="188">
        <v>11</v>
      </c>
      <c r="B160" s="189" t="str">
        <f t="shared" si="25"/>
        <v>II-0014.0011</v>
      </c>
      <c r="C160" s="182" t="str">
        <f t="shared" ref="C160:C163" si="26">CONCATENATE($K$158," ",L160)</f>
        <v>REPARACION SUELO CAL</v>
      </c>
      <c r="D160" s="205" t="s">
        <v>1132</v>
      </c>
      <c r="G160" s="182"/>
      <c r="H160" s="199"/>
      <c r="I160" s="206"/>
      <c r="J160" s="207">
        <v>2</v>
      </c>
      <c r="K160" s="286"/>
      <c r="L160" s="209" t="s">
        <v>1216</v>
      </c>
      <c r="M160" s="208"/>
      <c r="N160" s="208"/>
      <c r="O160" s="241" t="s">
        <v>1132</v>
      </c>
      <c r="P160" s="182"/>
      <c r="Q160" s="197">
        <v>11</v>
      </c>
      <c r="R160" s="189" t="str">
        <f t="shared" ref="R160:R167" si="27">CONCATENATE($L$148,".",TEXT(Q160,"0000"))</f>
        <v>.0011</v>
      </c>
      <c r="S160" s="182" t="str">
        <f t="shared" ref="S160:S163" si="28">CONCATENATE($E$158," ",L160)</f>
        <v xml:space="preserve"> SUELO CAL</v>
      </c>
    </row>
    <row r="161" spans="1:19" x14ac:dyDescent="0.2">
      <c r="A161" s="188">
        <v>12</v>
      </c>
      <c r="B161" s="189" t="str">
        <f t="shared" si="25"/>
        <v>II-0014.0012</v>
      </c>
      <c r="C161" s="182" t="str">
        <f t="shared" si="26"/>
        <v>REPARACION SUELO CEMENTO</v>
      </c>
      <c r="D161" s="205" t="s">
        <v>1132</v>
      </c>
      <c r="G161" s="182"/>
      <c r="H161" s="199"/>
      <c r="I161" s="206"/>
      <c r="J161" s="207">
        <v>3</v>
      </c>
      <c r="K161" s="286"/>
      <c r="L161" s="209" t="s">
        <v>1219</v>
      </c>
      <c r="M161" s="208"/>
      <c r="N161" s="208"/>
      <c r="O161" s="241" t="s">
        <v>1132</v>
      </c>
      <c r="P161" s="182"/>
      <c r="Q161" s="197">
        <v>12</v>
      </c>
      <c r="R161" s="189" t="str">
        <f t="shared" si="27"/>
        <v>.0012</v>
      </c>
      <c r="S161" s="182" t="str">
        <f t="shared" si="28"/>
        <v xml:space="preserve"> SUELO CEMENTO</v>
      </c>
    </row>
    <row r="162" spans="1:19" x14ac:dyDescent="0.2">
      <c r="A162" s="188">
        <v>13</v>
      </c>
      <c r="B162" s="189" t="str">
        <f t="shared" si="25"/>
        <v>II-0014.0013</v>
      </c>
      <c r="C162" s="182" t="str">
        <f t="shared" si="26"/>
        <v>REPARACION SUELO ESCORIA</v>
      </c>
      <c r="D162" s="205" t="s">
        <v>1132</v>
      </c>
      <c r="G162" s="182"/>
      <c r="H162" s="199"/>
      <c r="I162" s="206"/>
      <c r="J162" s="207">
        <v>4</v>
      </c>
      <c r="K162" s="286"/>
      <c r="L162" s="209" t="s">
        <v>1281</v>
      </c>
      <c r="M162" s="208"/>
      <c r="N162" s="208"/>
      <c r="O162" s="241" t="s">
        <v>1132</v>
      </c>
      <c r="P162" s="182"/>
      <c r="Q162" s="197">
        <v>13</v>
      </c>
      <c r="R162" s="189" t="str">
        <f t="shared" si="27"/>
        <v>.0013</v>
      </c>
      <c r="S162" s="182" t="str">
        <f t="shared" si="28"/>
        <v xml:space="preserve"> SUELO ESCORIA</v>
      </c>
    </row>
    <row r="163" spans="1:19" x14ac:dyDescent="0.2">
      <c r="A163" s="188">
        <v>14</v>
      </c>
      <c r="B163" s="189" t="str">
        <f t="shared" si="25"/>
        <v>II-0014.0014</v>
      </c>
      <c r="C163" s="182" t="str">
        <f t="shared" si="26"/>
        <v>REPARACION SUELO SELECCIONADO</v>
      </c>
      <c r="D163" s="205" t="s">
        <v>1132</v>
      </c>
      <c r="G163" s="182"/>
      <c r="H163" s="199"/>
      <c r="I163" s="218"/>
      <c r="J163" s="213">
        <v>5</v>
      </c>
      <c r="K163" s="286"/>
      <c r="L163" s="209" t="s">
        <v>1222</v>
      </c>
      <c r="M163" s="208"/>
      <c r="N163" s="208"/>
      <c r="O163" s="241" t="s">
        <v>1132</v>
      </c>
      <c r="P163" s="182"/>
      <c r="Q163" s="197">
        <v>14</v>
      </c>
      <c r="R163" s="189" t="str">
        <f t="shared" si="27"/>
        <v>.0014</v>
      </c>
      <c r="S163" s="182" t="str">
        <f t="shared" si="28"/>
        <v xml:space="preserve"> SUELO SELECCIONADO</v>
      </c>
    </row>
    <row r="164" spans="1:19" x14ac:dyDescent="0.2">
      <c r="A164" s="188">
        <v>20</v>
      </c>
      <c r="B164" s="189" t="str">
        <f t="shared" si="25"/>
        <v>II-0014.0020</v>
      </c>
      <c r="C164" s="182" t="str">
        <f t="shared" ref="C164:C167" si="29">CONCATENATE(K164)</f>
        <v>SUELO CAL</v>
      </c>
      <c r="D164" s="205" t="s">
        <v>1132</v>
      </c>
      <c r="G164" s="182"/>
      <c r="H164" s="199"/>
      <c r="I164" s="213" t="s">
        <v>1129</v>
      </c>
      <c r="J164" s="247"/>
      <c r="K164" s="314" t="s">
        <v>1216</v>
      </c>
      <c r="L164" s="247"/>
      <c r="M164" s="247"/>
      <c r="N164" s="247"/>
      <c r="O164" s="282" t="s">
        <v>1132</v>
      </c>
      <c r="P164" s="182"/>
      <c r="Q164" s="197">
        <v>20</v>
      </c>
      <c r="R164" s="189" t="str">
        <f t="shared" si="27"/>
        <v>.0020</v>
      </c>
      <c r="S164" s="182" t="str">
        <f>CONCATENATE(K164)</f>
        <v>SUELO CAL</v>
      </c>
    </row>
    <row r="165" spans="1:19" x14ac:dyDescent="0.2">
      <c r="A165" s="188">
        <v>21</v>
      </c>
      <c r="B165" s="189" t="str">
        <f t="shared" si="25"/>
        <v>II-0014.0021</v>
      </c>
      <c r="C165" s="182" t="str">
        <f t="shared" si="29"/>
        <v>SUELO CEMENTO</v>
      </c>
      <c r="D165" s="205" t="s">
        <v>1132</v>
      </c>
      <c r="G165" s="182"/>
      <c r="H165" s="199"/>
      <c r="I165" s="207" t="s">
        <v>1133</v>
      </c>
      <c r="J165" s="208"/>
      <c r="K165" s="286" t="s">
        <v>1219</v>
      </c>
      <c r="L165" s="208"/>
      <c r="M165" s="208"/>
      <c r="N165" s="208"/>
      <c r="O165" s="241" t="s">
        <v>1132</v>
      </c>
      <c r="P165" s="182"/>
      <c r="Q165" s="197">
        <v>21</v>
      </c>
      <c r="R165" s="189" t="str">
        <f t="shared" si="27"/>
        <v>.0021</v>
      </c>
      <c r="S165" s="182" t="str">
        <f t="shared" ref="S165:S167" si="30">CONCATENATE(K165)</f>
        <v>SUELO CEMENTO</v>
      </c>
    </row>
    <row r="166" spans="1:19" x14ac:dyDescent="0.2">
      <c r="A166" s="188">
        <v>22</v>
      </c>
      <c r="B166" s="189" t="str">
        <f t="shared" si="25"/>
        <v>II-0014.0022</v>
      </c>
      <c r="C166" s="182" t="str">
        <f t="shared" si="29"/>
        <v>SUELO ESCORIA</v>
      </c>
      <c r="D166" s="205" t="s">
        <v>1132</v>
      </c>
      <c r="G166" s="182"/>
      <c r="H166" s="199"/>
      <c r="I166" s="200" t="s">
        <v>1136</v>
      </c>
      <c r="J166" s="247"/>
      <c r="K166" s="314" t="s">
        <v>1281</v>
      </c>
      <c r="L166" s="247"/>
      <c r="M166" s="247"/>
      <c r="N166" s="247"/>
      <c r="O166" s="282" t="s">
        <v>1132</v>
      </c>
      <c r="P166" s="182"/>
      <c r="Q166" s="197">
        <v>22</v>
      </c>
      <c r="R166" s="189" t="str">
        <f t="shared" si="27"/>
        <v>.0022</v>
      </c>
      <c r="S166" s="182" t="str">
        <f t="shared" si="30"/>
        <v>SUELO ESCORIA</v>
      </c>
    </row>
    <row r="167" spans="1:19" x14ac:dyDescent="0.2">
      <c r="A167" s="188">
        <v>23</v>
      </c>
      <c r="B167" s="189" t="str">
        <f t="shared" si="25"/>
        <v>II-0014.0023</v>
      </c>
      <c r="C167" s="182" t="str">
        <f t="shared" si="29"/>
        <v>SUELO SELECCIONADO</v>
      </c>
      <c r="D167" s="205" t="s">
        <v>1132</v>
      </c>
      <c r="G167" s="182"/>
      <c r="H167" s="199"/>
      <c r="I167" s="207" t="s">
        <v>889</v>
      </c>
      <c r="J167" s="208"/>
      <c r="K167" s="286" t="s">
        <v>1222</v>
      </c>
      <c r="L167" s="208"/>
      <c r="M167" s="208"/>
      <c r="N167" s="208"/>
      <c r="O167" s="241" t="s">
        <v>1132</v>
      </c>
      <c r="P167" s="182"/>
      <c r="Q167" s="197">
        <v>23</v>
      </c>
      <c r="R167" s="189" t="str">
        <f t="shared" si="27"/>
        <v>.0023</v>
      </c>
      <c r="S167" s="182" t="str">
        <f t="shared" si="30"/>
        <v>SUELO SELECCIONADO</v>
      </c>
    </row>
    <row r="168" spans="1:19" ht="15.75" thickBot="1" x14ac:dyDescent="0.25">
      <c r="A168" s="188"/>
      <c r="B168" s="189"/>
      <c r="C168" s="190"/>
      <c r="D168" s="205"/>
      <c r="G168" s="182"/>
      <c r="H168" s="199"/>
      <c r="I168" s="206"/>
      <c r="J168" s="208"/>
      <c r="K168" s="286"/>
      <c r="L168" s="208"/>
      <c r="M168" s="208"/>
      <c r="N168" s="208"/>
      <c r="O168" s="241"/>
      <c r="P168" s="182"/>
      <c r="Q168" s="197"/>
      <c r="R168" s="189"/>
      <c r="S168" s="182"/>
    </row>
    <row r="169" spans="1:19" ht="15.75" thickTop="1" x14ac:dyDescent="0.2">
      <c r="A169" s="188">
        <v>15</v>
      </c>
      <c r="B169" s="189" t="s">
        <v>1282</v>
      </c>
      <c r="C169" s="190" t="s">
        <v>1283</v>
      </c>
      <c r="D169" s="205"/>
      <c r="G169" s="182"/>
      <c r="H169" s="277">
        <v>15</v>
      </c>
      <c r="I169" s="227"/>
      <c r="J169" s="287"/>
      <c r="K169" s="288" t="s">
        <v>1283</v>
      </c>
      <c r="L169" s="287"/>
      <c r="M169" s="287"/>
      <c r="N169" s="287"/>
      <c r="O169" s="229"/>
      <c r="P169" s="182"/>
      <c r="Q169" s="197">
        <f>H169</f>
        <v>15</v>
      </c>
      <c r="R169" s="187" t="str">
        <f>CONCATENATE("II-",TEXT(Q169,"0000"))</f>
        <v>II-0015</v>
      </c>
      <c r="S169" s="198" t="str">
        <f>K169</f>
        <v>CALZADA</v>
      </c>
    </row>
    <row r="170" spans="1:19" x14ac:dyDescent="0.2">
      <c r="A170" s="188"/>
      <c r="B170" s="189"/>
      <c r="C170" s="190"/>
      <c r="D170" s="205"/>
      <c r="G170" s="182"/>
      <c r="H170" s="199"/>
      <c r="I170" s="200" t="s">
        <v>1021</v>
      </c>
      <c r="J170" s="208"/>
      <c r="K170" s="209" t="s">
        <v>1284</v>
      </c>
      <c r="L170" s="203"/>
      <c r="M170" s="203"/>
      <c r="N170" s="203"/>
      <c r="O170" s="251"/>
      <c r="P170" s="182"/>
      <c r="Q170" s="197"/>
      <c r="R170" s="182"/>
      <c r="S170" s="182"/>
    </row>
    <row r="171" spans="1:19" x14ac:dyDescent="0.2">
      <c r="A171" s="188">
        <v>1</v>
      </c>
      <c r="B171" s="189" t="str">
        <f>CONCATENATE($B$169,".",TEXT(A171,"0000"))</f>
        <v>II-0015.0001</v>
      </c>
      <c r="C171" s="182" t="str">
        <f>CONCATENATE($K$170," ",L171)</f>
        <v>CORRECCION DE AHUELLAMIENTO AGREGADO PETREO Y SUELO</v>
      </c>
      <c r="D171" s="205" t="s">
        <v>1215</v>
      </c>
      <c r="G171" s="182"/>
      <c r="H171" s="199"/>
      <c r="I171" s="206"/>
      <c r="J171" s="207">
        <v>1</v>
      </c>
      <c r="K171" s="208"/>
      <c r="L171" s="286" t="s">
        <v>1280</v>
      </c>
      <c r="M171" s="208"/>
      <c r="N171" s="208"/>
      <c r="O171" s="241" t="s">
        <v>1215</v>
      </c>
      <c r="P171" s="182"/>
      <c r="Q171" s="197"/>
      <c r="R171" s="182"/>
      <c r="S171" s="182"/>
    </row>
    <row r="172" spans="1:19" x14ac:dyDescent="0.2">
      <c r="A172" s="188">
        <v>2</v>
      </c>
      <c r="B172" s="189" t="str">
        <f t="shared" ref="B172:B181" si="31">CONCATENATE($B$169,".",TEXT(A172,"0000"))</f>
        <v>II-0015.0002</v>
      </c>
      <c r="C172" s="182" t="str">
        <f t="shared" ref="C172:C175" si="32">CONCATENATE($K$170," ",L172)</f>
        <v>CORRECCION DE AHUELLAMIENTO FRESADO</v>
      </c>
      <c r="D172" s="205" t="s">
        <v>1215</v>
      </c>
      <c r="G172" s="182"/>
      <c r="H172" s="199"/>
      <c r="I172" s="206"/>
      <c r="J172" s="207">
        <v>2</v>
      </c>
      <c r="K172" s="209"/>
      <c r="L172" s="198" t="s">
        <v>1285</v>
      </c>
      <c r="M172" s="285"/>
      <c r="N172" s="285"/>
      <c r="O172" s="241" t="s">
        <v>1215</v>
      </c>
      <c r="P172" s="182"/>
      <c r="Q172" s="197"/>
      <c r="R172" s="182"/>
      <c r="S172" s="182"/>
    </row>
    <row r="173" spans="1:19" x14ac:dyDescent="0.2">
      <c r="A173" s="188">
        <v>3</v>
      </c>
      <c r="B173" s="189" t="str">
        <f t="shared" si="31"/>
        <v>II-0015.0003</v>
      </c>
      <c r="C173" s="182" t="str">
        <f t="shared" si="32"/>
        <v>CORRECCION DE AHUELLAMIENTO MEZCLA ASFALTICA</v>
      </c>
      <c r="D173" s="205" t="s">
        <v>1215</v>
      </c>
      <c r="G173" s="182"/>
      <c r="H173" s="199"/>
      <c r="I173" s="206"/>
      <c r="J173" s="207">
        <v>3</v>
      </c>
      <c r="K173" s="209"/>
      <c r="L173" s="209" t="s">
        <v>1212</v>
      </c>
      <c r="M173" s="285"/>
      <c r="N173" s="285"/>
      <c r="O173" s="241" t="s">
        <v>1215</v>
      </c>
      <c r="P173" s="182"/>
      <c r="Q173" s="182"/>
      <c r="R173" s="182"/>
      <c r="S173" s="182"/>
    </row>
    <row r="174" spans="1:19" x14ac:dyDescent="0.2">
      <c r="A174" s="188">
        <v>4</v>
      </c>
      <c r="B174" s="189" t="str">
        <f t="shared" si="31"/>
        <v>II-0015.0004</v>
      </c>
      <c r="C174" s="182" t="str">
        <f t="shared" si="32"/>
        <v>CORRECCION DE AHUELLAMIENTO MICROAGLOMERADO</v>
      </c>
      <c r="D174" s="205" t="s">
        <v>1215</v>
      </c>
      <c r="G174" s="182"/>
      <c r="H174" s="199"/>
      <c r="I174" s="206"/>
      <c r="J174" s="297">
        <v>4</v>
      </c>
      <c r="K174" s="209"/>
      <c r="L174" s="209" t="s">
        <v>1286</v>
      </c>
      <c r="M174" s="208"/>
      <c r="N174" s="208"/>
      <c r="O174" s="241" t="s">
        <v>1215</v>
      </c>
      <c r="P174" s="182"/>
      <c r="Q174" s="182"/>
      <c r="R174" s="182"/>
      <c r="S174" s="182"/>
    </row>
    <row r="175" spans="1:19" x14ac:dyDescent="0.2">
      <c r="A175" s="188">
        <v>5</v>
      </c>
      <c r="B175" s="189" t="str">
        <f t="shared" si="31"/>
        <v>II-0015.0005</v>
      </c>
      <c r="C175" s="182" t="str">
        <f t="shared" si="32"/>
        <v>CORRECCION DE AHUELLAMIENTO SUELO CEMENTO</v>
      </c>
      <c r="D175" s="205" t="s">
        <v>1215</v>
      </c>
      <c r="G175" s="182"/>
      <c r="H175" s="199"/>
      <c r="I175" s="218"/>
      <c r="J175" s="298">
        <v>5</v>
      </c>
      <c r="K175" s="215"/>
      <c r="L175" s="215" t="s">
        <v>1219</v>
      </c>
      <c r="M175" s="214"/>
      <c r="N175" s="214"/>
      <c r="O175" s="260" t="s">
        <v>1215</v>
      </c>
      <c r="P175" s="182"/>
      <c r="Q175" s="182"/>
      <c r="R175" s="182"/>
      <c r="S175" s="182"/>
    </row>
    <row r="176" spans="1:19" x14ac:dyDescent="0.2">
      <c r="A176" s="188"/>
      <c r="B176" s="189"/>
      <c r="C176" s="190"/>
      <c r="D176" s="205"/>
      <c r="G176" s="182"/>
      <c r="H176" s="199"/>
      <c r="I176" s="200" t="s">
        <v>1048</v>
      </c>
      <c r="J176" s="205"/>
      <c r="K176" s="209" t="s">
        <v>1287</v>
      </c>
      <c r="L176" s="286"/>
      <c r="M176" s="208"/>
      <c r="N176" s="208"/>
      <c r="O176" s="241"/>
      <c r="P176" s="182"/>
      <c r="Q176" s="182"/>
      <c r="R176" s="182"/>
      <c r="S176" s="182"/>
    </row>
    <row r="177" spans="1:19" x14ac:dyDescent="0.2">
      <c r="A177" s="188">
        <v>11</v>
      </c>
      <c r="B177" s="189" t="str">
        <f t="shared" si="31"/>
        <v>II-0015.0011</v>
      </c>
      <c r="C177" s="182" t="str">
        <f>CONCATENATE($K$176," ",L177)</f>
        <v>CORRECCION DE DEPRESIONES Y DEFORMACIONES AGREGADO PETREO Y SUELO</v>
      </c>
      <c r="D177" s="205" t="s">
        <v>1132</v>
      </c>
      <c r="G177" s="182"/>
      <c r="H177" s="199"/>
      <c r="I177" s="206"/>
      <c r="J177" s="207">
        <v>1</v>
      </c>
      <c r="K177" s="209"/>
      <c r="L177" s="286" t="s">
        <v>1280</v>
      </c>
      <c r="M177" s="285"/>
      <c r="N177" s="285"/>
      <c r="O177" s="241" t="s">
        <v>1132</v>
      </c>
      <c r="P177" s="182"/>
      <c r="Q177" s="182"/>
      <c r="R177" s="182"/>
      <c r="S177" s="182"/>
    </row>
    <row r="178" spans="1:19" x14ac:dyDescent="0.2">
      <c r="A178" s="188">
        <v>12</v>
      </c>
      <c r="B178" s="189" t="str">
        <f t="shared" si="31"/>
        <v>II-0015.0012</v>
      </c>
      <c r="C178" s="182" t="str">
        <f t="shared" ref="C178:C181" si="33">CONCATENATE($K$176," ",L178)</f>
        <v>CORRECCION DE DEPRESIONES Y DEFORMACIONES SUELO CAL</v>
      </c>
      <c r="D178" s="205" t="s">
        <v>1132</v>
      </c>
      <c r="G178" s="182"/>
      <c r="H178" s="199"/>
      <c r="I178" s="206"/>
      <c r="J178" s="207">
        <v>2</v>
      </c>
      <c r="K178" s="209"/>
      <c r="L178" s="286" t="s">
        <v>1216</v>
      </c>
      <c r="M178" s="285"/>
      <c r="N178" s="285"/>
      <c r="O178" s="241" t="s">
        <v>1132</v>
      </c>
      <c r="P178" s="182"/>
      <c r="Q178" s="182"/>
      <c r="R178" s="182"/>
      <c r="S178" s="182"/>
    </row>
    <row r="179" spans="1:19" x14ac:dyDescent="0.2">
      <c r="A179" s="188">
        <v>13</v>
      </c>
      <c r="B179" s="189" t="str">
        <f t="shared" si="31"/>
        <v>II-0015.0013</v>
      </c>
      <c r="C179" s="182" t="str">
        <f t="shared" si="33"/>
        <v>CORRECCION DE DEPRESIONES Y DEFORMACIONES SUELO CEMENTO</v>
      </c>
      <c r="D179" s="205" t="s">
        <v>1132</v>
      </c>
      <c r="G179" s="182"/>
      <c r="H179" s="199"/>
      <c r="I179" s="206"/>
      <c r="J179" s="207">
        <v>3</v>
      </c>
      <c r="K179" s="209"/>
      <c r="L179" s="286" t="s">
        <v>1219</v>
      </c>
      <c r="M179" s="285"/>
      <c r="N179" s="285"/>
      <c r="O179" s="241" t="s">
        <v>1132</v>
      </c>
      <c r="P179" s="182"/>
      <c r="Q179" s="182"/>
      <c r="R179" s="182"/>
      <c r="S179" s="182"/>
    </row>
    <row r="180" spans="1:19" x14ac:dyDescent="0.2">
      <c r="A180" s="188">
        <v>14</v>
      </c>
      <c r="B180" s="189" t="str">
        <f t="shared" si="31"/>
        <v>II-0015.0014</v>
      </c>
      <c r="C180" s="182" t="str">
        <f t="shared" si="33"/>
        <v>CORRECCION DE DEPRESIONES Y DEFORMACIONES SUELO ESCORIA</v>
      </c>
      <c r="D180" s="205" t="s">
        <v>1132</v>
      </c>
      <c r="G180" s="182"/>
      <c r="H180" s="199"/>
      <c r="I180" s="206"/>
      <c r="J180" s="297">
        <v>4</v>
      </c>
      <c r="K180" s="209"/>
      <c r="L180" s="286" t="s">
        <v>1281</v>
      </c>
      <c r="M180" s="208"/>
      <c r="N180" s="208"/>
      <c r="O180" s="241" t="s">
        <v>1132</v>
      </c>
      <c r="P180" s="182"/>
      <c r="Q180" s="182"/>
      <c r="R180" s="182"/>
      <c r="S180" s="182"/>
    </row>
    <row r="181" spans="1:19" x14ac:dyDescent="0.2">
      <c r="A181" s="188">
        <v>15</v>
      </c>
      <c r="B181" s="189" t="str">
        <f t="shared" si="31"/>
        <v>II-0015.0015</v>
      </c>
      <c r="C181" s="182" t="str">
        <f t="shared" si="33"/>
        <v>CORRECCION DE DEPRESIONES Y DEFORMACIONES SUELO SELECCIONADO</v>
      </c>
      <c r="D181" s="205" t="s">
        <v>1132</v>
      </c>
      <c r="G181" s="182"/>
      <c r="H181" s="199"/>
      <c r="I181" s="218"/>
      <c r="J181" s="298">
        <v>5</v>
      </c>
      <c r="K181" s="215"/>
      <c r="L181" s="299" t="s">
        <v>1222</v>
      </c>
      <c r="M181" s="214"/>
      <c r="N181" s="214"/>
      <c r="O181" s="260" t="s">
        <v>1132</v>
      </c>
      <c r="P181" s="182"/>
      <c r="Q181" s="182"/>
      <c r="R181" s="182"/>
      <c r="S181" s="182"/>
    </row>
    <row r="182" spans="1:19" ht="15.75" thickBot="1" x14ac:dyDescent="0.25">
      <c r="A182" s="188"/>
      <c r="B182" s="211"/>
      <c r="C182" s="212"/>
      <c r="D182" s="205" t="s">
        <v>997</v>
      </c>
      <c r="G182" s="182"/>
      <c r="H182" s="219"/>
      <c r="I182" s="231" t="s">
        <v>1084</v>
      </c>
      <c r="J182" s="303"/>
      <c r="K182" s="223" t="s">
        <v>1288</v>
      </c>
      <c r="L182" s="305"/>
      <c r="M182" s="222"/>
      <c r="N182" s="222"/>
      <c r="O182" s="307" t="s">
        <v>997</v>
      </c>
      <c r="P182" s="182"/>
      <c r="Q182" s="182"/>
      <c r="R182" s="182"/>
      <c r="S182" s="182"/>
    </row>
    <row r="183" spans="1:19" ht="15.75" thickTop="1" x14ac:dyDescent="0.2">
      <c r="A183" s="188">
        <v>16</v>
      </c>
      <c r="B183" s="189" t="s">
        <v>1289</v>
      </c>
      <c r="C183" s="190" t="s">
        <v>1290</v>
      </c>
      <c r="D183" s="205"/>
      <c r="G183" s="182"/>
      <c r="H183" s="226">
        <v>16</v>
      </c>
      <c r="I183" s="228"/>
      <c r="J183" s="239"/>
      <c r="K183" s="296" t="s">
        <v>1290</v>
      </c>
      <c r="L183" s="239"/>
      <c r="M183" s="239"/>
      <c r="N183" s="239"/>
      <c r="O183" s="250"/>
      <c r="P183" s="182"/>
      <c r="Q183" s="197">
        <f>H183</f>
        <v>16</v>
      </c>
      <c r="R183" s="187" t="str">
        <f>CONCATENATE("II-",TEXT(Q183,"0000"))</f>
        <v>II-0016</v>
      </c>
      <c r="S183" s="198" t="str">
        <f>K183</f>
        <v>CAMARA DE INSPECCION</v>
      </c>
    </row>
    <row r="184" spans="1:19" ht="15.75" thickBot="1" x14ac:dyDescent="0.25">
      <c r="A184" s="188">
        <v>1</v>
      </c>
      <c r="B184" s="189" t="str">
        <f>CONCATENATE($B$183,".",TEXT(A184,"0000"))</f>
        <v>II-0016.0001</v>
      </c>
      <c r="C184" s="182" t="str">
        <f>CONCATENATE("S/PLANO ",K184)</f>
        <v>S/PLANO H-2465</v>
      </c>
      <c r="D184" s="205" t="s">
        <v>5</v>
      </c>
      <c r="G184" s="182"/>
      <c r="H184" s="230"/>
      <c r="I184" s="231" t="s">
        <v>1021</v>
      </c>
      <c r="J184" s="234"/>
      <c r="K184" s="270" t="s">
        <v>1291</v>
      </c>
      <c r="L184" s="234"/>
      <c r="M184" s="234"/>
      <c r="N184" s="234"/>
      <c r="O184" s="308" t="s">
        <v>5</v>
      </c>
      <c r="P184" s="182"/>
      <c r="Q184" s="182"/>
      <c r="R184" s="182"/>
      <c r="S184" s="182"/>
    </row>
    <row r="185" spans="1:19" ht="15.75" thickTop="1" x14ac:dyDescent="0.2">
      <c r="A185" s="188">
        <v>17</v>
      </c>
      <c r="B185" s="189" t="s">
        <v>1292</v>
      </c>
      <c r="C185" s="190" t="s">
        <v>1293</v>
      </c>
      <c r="D185" s="205"/>
      <c r="G185" s="182"/>
      <c r="H185" s="226">
        <v>17</v>
      </c>
      <c r="I185" s="228"/>
      <c r="J185" s="239"/>
      <c r="K185" s="296" t="s">
        <v>1293</v>
      </c>
      <c r="L185" s="239"/>
      <c r="M185" s="239"/>
      <c r="N185" s="239"/>
      <c r="O185" s="250"/>
      <c r="P185" s="182"/>
      <c r="Q185" s="197">
        <f>H185</f>
        <v>17</v>
      </c>
      <c r="R185" s="187" t="str">
        <f>CONCATENATE("II-",TEXT(Q185,"0000"))</f>
        <v>II-0017</v>
      </c>
      <c r="S185" s="198" t="str">
        <f>K185</f>
        <v>CARPETA</v>
      </c>
    </row>
    <row r="186" spans="1:19" x14ac:dyDescent="0.2">
      <c r="A186" s="188"/>
      <c r="B186" s="189"/>
      <c r="C186" s="190"/>
      <c r="D186" s="205"/>
      <c r="G186" s="182"/>
      <c r="H186" s="199"/>
      <c r="I186" s="200" t="s">
        <v>1021</v>
      </c>
      <c r="J186" s="205"/>
      <c r="K186" s="209" t="s">
        <v>1294</v>
      </c>
      <c r="L186" s="286"/>
      <c r="M186" s="208"/>
      <c r="N186" s="208"/>
      <c r="O186" s="241"/>
      <c r="P186" s="182"/>
      <c r="Q186" s="182"/>
      <c r="R186" s="182"/>
      <c r="S186" s="182"/>
    </row>
    <row r="187" spans="1:19" x14ac:dyDescent="0.2">
      <c r="A187" s="188">
        <v>1</v>
      </c>
      <c r="B187" s="189" t="str">
        <f>CONCATENATE($B$185,".",TEXT(A187,"0000"))</f>
        <v>II-0017.0001</v>
      </c>
      <c r="C187" s="182" t="str">
        <f>CONCATENATE($K$186," ",L187)</f>
        <v>MEZCLA BITUMINOSA DE CONCRETO ASFALTICO MEZCLA EN CALIENTE</v>
      </c>
      <c r="D187" s="205" t="s">
        <v>1215</v>
      </c>
      <c r="G187" s="182"/>
      <c r="H187" s="199"/>
      <c r="I187" s="206"/>
      <c r="J187" s="207">
        <v>1</v>
      </c>
      <c r="K187" s="209"/>
      <c r="L187" s="286" t="s">
        <v>1295</v>
      </c>
      <c r="M187" s="285"/>
      <c r="N187" s="208"/>
      <c r="O187" s="241" t="s">
        <v>1215</v>
      </c>
      <c r="P187" s="182"/>
      <c r="Q187" s="182"/>
      <c r="R187" s="182"/>
      <c r="S187" s="182"/>
    </row>
    <row r="188" spans="1:19" x14ac:dyDescent="0.2">
      <c r="A188" s="188">
        <v>2</v>
      </c>
      <c r="B188" s="189" t="str">
        <f t="shared" ref="B188:B192" si="34">CONCATENATE($B$185,".",TEXT(A188,"0000"))</f>
        <v>II-0017.0002</v>
      </c>
      <c r="C188" s="182" t="str">
        <f>CONCATENATE($K$186," ",L188)</f>
        <v>MEZCLA BITUMINOSA DE CONCRETO ASFALTICO MEZCLA EN FRIO</v>
      </c>
      <c r="D188" s="205" t="s">
        <v>1215</v>
      </c>
      <c r="G188" s="182"/>
      <c r="H188" s="199"/>
      <c r="I188" s="206"/>
      <c r="J188" s="213">
        <v>2</v>
      </c>
      <c r="K188" s="215"/>
      <c r="L188" s="215" t="s">
        <v>1296</v>
      </c>
      <c r="M188" s="214"/>
      <c r="N188" s="214"/>
      <c r="O188" s="260" t="s">
        <v>1215</v>
      </c>
      <c r="P188" s="182"/>
      <c r="Q188" s="182"/>
      <c r="R188" s="182"/>
      <c r="S188" s="182"/>
    </row>
    <row r="189" spans="1:19" x14ac:dyDescent="0.2">
      <c r="A189" s="188"/>
      <c r="B189" s="189"/>
      <c r="C189" s="190"/>
      <c r="D189" s="205"/>
      <c r="G189" s="182"/>
      <c r="H189" s="199"/>
      <c r="I189" s="200" t="s">
        <v>1048</v>
      </c>
      <c r="J189" s="205"/>
      <c r="K189" s="209" t="s">
        <v>1297</v>
      </c>
      <c r="L189" s="286"/>
      <c r="M189" s="208"/>
      <c r="N189" s="208"/>
      <c r="O189" s="241"/>
      <c r="P189" s="182"/>
      <c r="Q189" s="182"/>
      <c r="R189" s="182"/>
      <c r="S189" s="182"/>
    </row>
    <row r="190" spans="1:19" x14ac:dyDescent="0.2">
      <c r="A190" s="188">
        <v>11</v>
      </c>
      <c r="B190" s="189" t="str">
        <f t="shared" si="34"/>
        <v>II-0017.0011</v>
      </c>
      <c r="C190" s="182" t="str">
        <f>CONCATENATE($K$189," ",L190)</f>
        <v>CARPETA DE BAJO ESPESOR MEZCLA EN CALIENTE</v>
      </c>
      <c r="D190" s="205" t="s">
        <v>1215</v>
      </c>
      <c r="G190" s="182"/>
      <c r="H190" s="199"/>
      <c r="I190" s="206"/>
      <c r="J190" s="207">
        <v>1</v>
      </c>
      <c r="K190" s="209"/>
      <c r="L190" s="286" t="s">
        <v>1295</v>
      </c>
      <c r="M190" s="285"/>
      <c r="N190" s="285"/>
      <c r="O190" s="241" t="s">
        <v>1215</v>
      </c>
      <c r="P190" s="182"/>
      <c r="Q190" s="182"/>
      <c r="R190" s="182"/>
      <c r="S190" s="182"/>
    </row>
    <row r="191" spans="1:19" x14ac:dyDescent="0.2">
      <c r="A191" s="188">
        <v>12</v>
      </c>
      <c r="B191" s="189" t="str">
        <f t="shared" si="34"/>
        <v>II-0017.0012</v>
      </c>
      <c r="C191" s="182" t="str">
        <f t="shared" ref="C191:C192" si="35">CONCATENATE($K$189," ",L191)</f>
        <v>CARPETA DE BAJO ESPESOR MEZCLA EN FRIO</v>
      </c>
      <c r="D191" s="205" t="s">
        <v>1215</v>
      </c>
      <c r="G191" s="182"/>
      <c r="H191" s="199"/>
      <c r="I191" s="206"/>
      <c r="J191" s="207">
        <v>2</v>
      </c>
      <c r="K191" s="209"/>
      <c r="L191" s="286" t="s">
        <v>1296</v>
      </c>
      <c r="M191" s="285"/>
      <c r="N191" s="285"/>
      <c r="O191" s="241" t="s">
        <v>1215</v>
      </c>
      <c r="P191" s="182"/>
      <c r="Q191" s="182"/>
      <c r="R191" s="182"/>
      <c r="S191" s="182"/>
    </row>
    <row r="192" spans="1:19" ht="15.75" thickBot="1" x14ac:dyDescent="0.25">
      <c r="A192" s="188">
        <v>13</v>
      </c>
      <c r="B192" s="189" t="str">
        <f t="shared" si="34"/>
        <v>II-0017.0013</v>
      </c>
      <c r="C192" s="182" t="str">
        <f t="shared" si="35"/>
        <v>CARPETA DE BAJO ESPESOR MICROAGLOMERADO</v>
      </c>
      <c r="D192" s="205" t="s">
        <v>1215</v>
      </c>
      <c r="G192" s="182"/>
      <c r="H192" s="199"/>
      <c r="I192" s="206"/>
      <c r="J192" s="207">
        <v>3</v>
      </c>
      <c r="K192" s="209"/>
      <c r="L192" s="286" t="s">
        <v>1286</v>
      </c>
      <c r="M192" s="285"/>
      <c r="N192" s="285"/>
      <c r="O192" s="241" t="s">
        <v>1215</v>
      </c>
      <c r="P192" s="182"/>
      <c r="Q192" s="182"/>
      <c r="R192" s="182"/>
      <c r="S192" s="182"/>
    </row>
    <row r="193" spans="1:19" ht="15.75" thickTop="1" x14ac:dyDescent="0.2">
      <c r="A193" s="188">
        <v>18</v>
      </c>
      <c r="B193" s="189" t="s">
        <v>1298</v>
      </c>
      <c r="C193" s="190" t="s">
        <v>1299</v>
      </c>
      <c r="D193" s="205"/>
      <c r="G193" s="182"/>
      <c r="H193" s="277">
        <v>18</v>
      </c>
      <c r="I193" s="227"/>
      <c r="J193" s="287"/>
      <c r="K193" s="288" t="s">
        <v>1299</v>
      </c>
      <c r="L193" s="287"/>
      <c r="M193" s="287"/>
      <c r="N193" s="287"/>
      <c r="O193" s="229"/>
      <c r="P193" s="182"/>
      <c r="Q193" s="197">
        <f>H193</f>
        <v>18</v>
      </c>
      <c r="R193" s="187" t="str">
        <f>CONCATENATE("II-",TEXT(Q193,"0000"))</f>
        <v>II-0018</v>
      </c>
      <c r="S193" s="198" t="str">
        <f>K193</f>
        <v>COLCHONETA ( PIEDRA EMBOLSADA)</v>
      </c>
    </row>
    <row r="194" spans="1:19" x14ac:dyDescent="0.2">
      <c r="A194" s="188">
        <v>1</v>
      </c>
      <c r="B194" s="189" t="str">
        <f>CONCATENATE($B$193,".",TEXT(A194,"0000"))</f>
        <v>II-0018.0001</v>
      </c>
      <c r="C194" s="182" t="str">
        <f>CONCATENATE(K194," ",L194)</f>
        <v xml:space="preserve">ELECTROSOLDADA </v>
      </c>
      <c r="D194" s="205" t="s">
        <v>1132</v>
      </c>
      <c r="G194" s="182"/>
      <c r="H194" s="317"/>
      <c r="I194" s="200" t="s">
        <v>1021</v>
      </c>
      <c r="J194" s="247"/>
      <c r="K194" s="268" t="s">
        <v>1300</v>
      </c>
      <c r="L194" s="247"/>
      <c r="M194" s="247"/>
      <c r="N194" s="247"/>
      <c r="O194" s="282" t="s">
        <v>1132</v>
      </c>
      <c r="P194" s="182"/>
      <c r="Q194" s="182"/>
      <c r="R194" s="182"/>
      <c r="S194" s="182"/>
    </row>
    <row r="195" spans="1:19" x14ac:dyDescent="0.2">
      <c r="A195" s="188">
        <v>2</v>
      </c>
      <c r="B195" s="189" t="str">
        <f t="shared" ref="B195:B197" si="36">CONCATENATE($B$193,".",TEXT(A195,"0000"))</f>
        <v>II-0018.0002</v>
      </c>
      <c r="C195" s="182" t="str">
        <f t="shared" ref="C195:C197" si="37">CONCATENATE(K195," ",L195)</f>
        <v xml:space="preserve">MALLA HEXAGONAL </v>
      </c>
      <c r="D195" s="205" t="s">
        <v>1132</v>
      </c>
      <c r="G195" s="182"/>
      <c r="H195" s="262"/>
      <c r="I195" s="200" t="s">
        <v>1048</v>
      </c>
      <c r="J195" s="247"/>
      <c r="K195" s="268" t="s">
        <v>1301</v>
      </c>
      <c r="L195" s="247"/>
      <c r="M195" s="247"/>
      <c r="N195" s="247"/>
      <c r="O195" s="282" t="s">
        <v>1132</v>
      </c>
      <c r="P195" s="182"/>
      <c r="Q195" s="182"/>
      <c r="R195" s="182"/>
      <c r="S195" s="182"/>
    </row>
    <row r="196" spans="1:19" x14ac:dyDescent="0.2">
      <c r="A196" s="188">
        <v>3</v>
      </c>
      <c r="B196" s="189" t="str">
        <f t="shared" si="36"/>
        <v>II-0018.0003</v>
      </c>
      <c r="C196" s="182" t="str">
        <f t="shared" si="37"/>
        <v xml:space="preserve">REPARACION </v>
      </c>
      <c r="D196" s="205" t="s">
        <v>1132</v>
      </c>
      <c r="G196" s="182"/>
      <c r="H196" s="262"/>
      <c r="I196" s="200" t="s">
        <v>1058</v>
      </c>
      <c r="J196" s="247"/>
      <c r="K196" s="268" t="s">
        <v>1135</v>
      </c>
      <c r="L196" s="247"/>
      <c r="M196" s="247"/>
      <c r="N196" s="247"/>
      <c r="O196" s="282" t="s">
        <v>1132</v>
      </c>
      <c r="P196" s="182"/>
      <c r="Q196" s="182"/>
      <c r="R196" s="182"/>
      <c r="S196" s="182"/>
    </row>
    <row r="197" spans="1:19" x14ac:dyDescent="0.2">
      <c r="A197" s="188">
        <v>4</v>
      </c>
      <c r="B197" s="189" t="str">
        <f t="shared" si="36"/>
        <v>II-0018.0004</v>
      </c>
      <c r="C197" s="182" t="str">
        <f t="shared" si="37"/>
        <v xml:space="preserve">RETIRO  </v>
      </c>
      <c r="D197" s="205" t="s">
        <v>1132</v>
      </c>
      <c r="G197" s="182"/>
      <c r="H197" s="262"/>
      <c r="I197" s="200" t="s">
        <v>1084</v>
      </c>
      <c r="J197" s="247"/>
      <c r="K197" s="268" t="s">
        <v>1140</v>
      </c>
      <c r="L197" s="247"/>
      <c r="M197" s="247"/>
      <c r="N197" s="247"/>
      <c r="O197" s="282" t="s">
        <v>1132</v>
      </c>
      <c r="P197" s="182"/>
      <c r="Q197" s="182"/>
      <c r="R197" s="182"/>
      <c r="S197" s="182"/>
    </row>
    <row r="198" spans="1:19" ht="15.75" thickBot="1" x14ac:dyDescent="0.25">
      <c r="A198" s="188"/>
      <c r="B198" s="189"/>
      <c r="C198" s="190"/>
      <c r="D198" s="205" t="s">
        <v>1132</v>
      </c>
      <c r="G198" s="182"/>
      <c r="H198" s="269"/>
      <c r="I198" s="231" t="s">
        <v>1126</v>
      </c>
      <c r="J198" s="234"/>
      <c r="K198" s="270" t="s">
        <v>1258</v>
      </c>
      <c r="L198" s="234"/>
      <c r="M198" s="234"/>
      <c r="N198" s="234"/>
      <c r="O198" s="308" t="s">
        <v>1132</v>
      </c>
      <c r="P198" s="182"/>
      <c r="Q198" s="182"/>
      <c r="R198" s="182"/>
      <c r="S198" s="182"/>
    </row>
    <row r="199" spans="1:19" ht="15.75" thickTop="1" x14ac:dyDescent="0.2">
      <c r="A199" s="188">
        <v>19</v>
      </c>
      <c r="B199" s="189" t="s">
        <v>1302</v>
      </c>
      <c r="C199" s="190" t="s">
        <v>1303</v>
      </c>
      <c r="D199" s="205"/>
      <c r="G199" s="208"/>
      <c r="H199" s="226">
        <v>19</v>
      </c>
      <c r="I199" s="228"/>
      <c r="J199" s="239"/>
      <c r="K199" s="296" t="s">
        <v>1303</v>
      </c>
      <c r="L199" s="239"/>
      <c r="M199" s="239"/>
      <c r="N199" s="239"/>
      <c r="O199" s="250"/>
      <c r="P199" s="208"/>
      <c r="Q199" s="197">
        <f>H199</f>
        <v>19</v>
      </c>
      <c r="R199" s="187" t="str">
        <f>CONCATENATE("II-",TEXT(Q199,"0000"))</f>
        <v>II-0019</v>
      </c>
      <c r="S199" s="198" t="str">
        <f>K199</f>
        <v>CORDONES</v>
      </c>
    </row>
    <row r="200" spans="1:19" x14ac:dyDescent="0.2">
      <c r="A200" s="188"/>
      <c r="B200" s="189"/>
      <c r="C200" s="190"/>
      <c r="D200" s="205"/>
      <c r="G200" s="208"/>
      <c r="H200" s="240"/>
      <c r="I200" s="200" t="s">
        <v>1021</v>
      </c>
      <c r="J200" s="206"/>
      <c r="K200" s="209" t="s">
        <v>1304</v>
      </c>
      <c r="L200" s="208"/>
      <c r="M200" s="208"/>
      <c r="N200" s="208"/>
      <c r="O200" s="241"/>
      <c r="P200" s="208"/>
      <c r="Q200" s="208"/>
      <c r="R200" s="208"/>
      <c r="S200" s="208"/>
    </row>
    <row r="201" spans="1:19" x14ac:dyDescent="0.2">
      <c r="A201" s="188">
        <v>1</v>
      </c>
      <c r="B201" s="190"/>
      <c r="C201" s="182" t="str">
        <f>CONCATENATE("S/PLANO ",$K$200," - TIPO ",L201 )</f>
        <v>S/PLANO H-8431 - TIPO A</v>
      </c>
      <c r="D201" s="205" t="s">
        <v>1257</v>
      </c>
      <c r="G201" s="182"/>
      <c r="H201" s="199"/>
      <c r="I201" s="206"/>
      <c r="J201" s="207">
        <v>1</v>
      </c>
      <c r="K201" s="208"/>
      <c r="L201" s="209" t="s">
        <v>1021</v>
      </c>
      <c r="M201" s="208"/>
      <c r="N201" s="208"/>
      <c r="O201" s="241" t="s">
        <v>1257</v>
      </c>
      <c r="P201" s="182"/>
      <c r="Q201" s="182"/>
      <c r="R201" s="182"/>
      <c r="S201" s="182"/>
    </row>
    <row r="202" spans="1:19" x14ac:dyDescent="0.2">
      <c r="A202" s="188">
        <v>2</v>
      </c>
      <c r="B202" s="189"/>
      <c r="C202" s="182" t="str">
        <f t="shared" ref="C202:C203" si="38">CONCATENATE("S/PLANO ",$K$200," - TIPO ",L202 )</f>
        <v>S/PLANO H-8431 - TIPO B</v>
      </c>
      <c r="D202" s="205" t="s">
        <v>1257</v>
      </c>
      <c r="G202" s="182"/>
      <c r="H202" s="199"/>
      <c r="I202" s="206"/>
      <c r="J202" s="207">
        <v>2</v>
      </c>
      <c r="K202" s="208"/>
      <c r="L202" s="209" t="s">
        <v>1048</v>
      </c>
      <c r="M202" s="208"/>
      <c r="N202" s="208"/>
      <c r="O202" s="241" t="s">
        <v>1257</v>
      </c>
      <c r="P202" s="182"/>
      <c r="Q202" s="182"/>
      <c r="R202" s="182"/>
      <c r="S202" s="182"/>
    </row>
    <row r="203" spans="1:19" ht="15.75" thickBot="1" x14ac:dyDescent="0.25">
      <c r="A203" s="188">
        <v>3</v>
      </c>
      <c r="B203" s="190"/>
      <c r="C203" s="182" t="str">
        <f t="shared" si="38"/>
        <v>S/PLANO H-8431 - TIPO C</v>
      </c>
      <c r="D203" s="205" t="s">
        <v>1257</v>
      </c>
      <c r="G203" s="182"/>
      <c r="H203" s="252"/>
      <c r="I203" s="253"/>
      <c r="J203" s="254">
        <v>3</v>
      </c>
      <c r="K203" s="255"/>
      <c r="L203" s="256" t="s">
        <v>1058</v>
      </c>
      <c r="M203" s="255"/>
      <c r="N203" s="255"/>
      <c r="O203" s="310" t="s">
        <v>1257</v>
      </c>
      <c r="P203" s="182"/>
      <c r="Q203" s="182"/>
      <c r="R203" s="182"/>
      <c r="S203" s="182"/>
    </row>
    <row r="204" spans="1:19" x14ac:dyDescent="0.2">
      <c r="A204" s="188"/>
      <c r="B204" s="189"/>
      <c r="C204" s="190"/>
      <c r="D204" s="205"/>
      <c r="G204" s="182"/>
      <c r="H204" s="186"/>
      <c r="I204" s="187"/>
      <c r="J204" s="182"/>
      <c r="K204" s="182"/>
      <c r="L204" s="182"/>
      <c r="M204" s="182"/>
      <c r="N204" s="182"/>
      <c r="O204" s="185"/>
      <c r="P204" s="182"/>
      <c r="Q204" s="182"/>
      <c r="R204" s="182"/>
      <c r="S204" s="182"/>
    </row>
    <row r="205" spans="1:19" x14ac:dyDescent="0.2">
      <c r="A205" s="188"/>
      <c r="B205" s="181"/>
      <c r="C205" s="190"/>
      <c r="D205" s="205"/>
      <c r="G205" s="208"/>
      <c r="H205" s="226">
        <v>19</v>
      </c>
      <c r="I205" s="228"/>
      <c r="J205" s="239"/>
      <c r="K205" s="296" t="s">
        <v>1303</v>
      </c>
      <c r="L205" s="239"/>
      <c r="M205" s="239"/>
      <c r="N205" s="239"/>
      <c r="O205" s="250"/>
      <c r="P205" s="208"/>
      <c r="Q205" s="208"/>
      <c r="R205" s="208"/>
      <c r="S205" s="208"/>
    </row>
    <row r="206" spans="1:19" x14ac:dyDescent="0.2">
      <c r="A206" s="188"/>
      <c r="B206" s="189"/>
      <c r="C206" s="190"/>
      <c r="D206" s="205"/>
      <c r="G206" s="285"/>
      <c r="H206" s="283"/>
      <c r="I206" s="200" t="s">
        <v>1021</v>
      </c>
      <c r="J206" s="206"/>
      <c r="K206" s="209" t="s">
        <v>1304</v>
      </c>
      <c r="L206" s="285"/>
      <c r="M206" s="285"/>
      <c r="N206" s="285"/>
      <c r="O206" s="272"/>
      <c r="P206" s="285"/>
      <c r="Q206" s="285"/>
      <c r="R206" s="285"/>
      <c r="S206" s="285"/>
    </row>
    <row r="207" spans="1:19" x14ac:dyDescent="0.2">
      <c r="A207" s="188"/>
      <c r="B207" s="181"/>
      <c r="C207" s="190"/>
      <c r="D207" s="205" t="s">
        <v>1257</v>
      </c>
      <c r="G207" s="182"/>
      <c r="H207" s="199"/>
      <c r="I207" s="206"/>
      <c r="J207" s="297">
        <v>4</v>
      </c>
      <c r="K207" s="208"/>
      <c r="L207" s="209" t="s">
        <v>1084</v>
      </c>
      <c r="M207" s="208"/>
      <c r="N207" s="208"/>
      <c r="O207" s="241" t="s">
        <v>1257</v>
      </c>
      <c r="P207" s="182"/>
      <c r="Q207" s="182"/>
      <c r="R207" s="182"/>
      <c r="S207" s="182"/>
    </row>
    <row r="208" spans="1:19" x14ac:dyDescent="0.2">
      <c r="A208" s="188"/>
      <c r="B208" s="189"/>
      <c r="C208" s="190"/>
      <c r="D208" s="205" t="s">
        <v>1257</v>
      </c>
      <c r="G208" s="182"/>
      <c r="H208" s="199"/>
      <c r="I208" s="206"/>
      <c r="J208" s="297">
        <v>5</v>
      </c>
      <c r="K208" s="208"/>
      <c r="L208" s="209" t="s">
        <v>1126</v>
      </c>
      <c r="M208" s="208"/>
      <c r="N208" s="208"/>
      <c r="O208" s="241" t="s">
        <v>1257</v>
      </c>
      <c r="P208" s="182"/>
      <c r="Q208" s="182"/>
      <c r="R208" s="182"/>
      <c r="S208" s="182"/>
    </row>
    <row r="209" spans="1:19" x14ac:dyDescent="0.2">
      <c r="A209" s="188"/>
      <c r="B209" s="181"/>
      <c r="C209" s="190"/>
      <c r="D209" s="205" t="s">
        <v>1257</v>
      </c>
      <c r="G209" s="182"/>
      <c r="H209" s="199"/>
      <c r="I209" s="206"/>
      <c r="J209" s="297">
        <v>6</v>
      </c>
      <c r="K209" s="208"/>
      <c r="L209" s="209" t="s">
        <v>1129</v>
      </c>
      <c r="M209" s="208"/>
      <c r="N209" s="208"/>
      <c r="O209" s="241" t="s">
        <v>1257</v>
      </c>
      <c r="P209" s="182"/>
      <c r="Q209" s="182"/>
      <c r="R209" s="182"/>
      <c r="S209" s="182"/>
    </row>
    <row r="210" spans="1:19" x14ac:dyDescent="0.2">
      <c r="A210" s="188"/>
      <c r="B210" s="181"/>
      <c r="C210" s="190"/>
      <c r="D210" s="205" t="s">
        <v>1257</v>
      </c>
      <c r="G210" s="182"/>
      <c r="H210" s="199"/>
      <c r="I210" s="206"/>
      <c r="J210" s="297">
        <v>7</v>
      </c>
      <c r="K210" s="208"/>
      <c r="L210" s="209" t="s">
        <v>1133</v>
      </c>
      <c r="M210" s="208"/>
      <c r="N210" s="208"/>
      <c r="O210" s="241" t="s">
        <v>1257</v>
      </c>
      <c r="P210" s="182"/>
      <c r="Q210" s="182"/>
      <c r="R210" s="182"/>
      <c r="S210" s="182"/>
    </row>
    <row r="211" spans="1:19" x14ac:dyDescent="0.2">
      <c r="A211" s="188"/>
      <c r="B211" s="211"/>
      <c r="C211" s="212"/>
      <c r="D211" s="205" t="s">
        <v>1257</v>
      </c>
      <c r="G211" s="182"/>
      <c r="H211" s="199"/>
      <c r="I211" s="206"/>
      <c r="J211" s="297">
        <v>8</v>
      </c>
      <c r="K211" s="208"/>
      <c r="L211" s="209" t="s">
        <v>1136</v>
      </c>
      <c r="M211" s="208"/>
      <c r="N211" s="208"/>
      <c r="O211" s="241" t="s">
        <v>1257</v>
      </c>
      <c r="P211" s="182"/>
      <c r="Q211" s="182"/>
      <c r="R211" s="182"/>
      <c r="S211" s="182"/>
    </row>
    <row r="212" spans="1:19" x14ac:dyDescent="0.2">
      <c r="A212" s="188"/>
      <c r="B212" s="189"/>
      <c r="C212" s="190"/>
      <c r="D212" s="205" t="s">
        <v>1257</v>
      </c>
      <c r="G212" s="182"/>
      <c r="H212" s="199"/>
      <c r="I212" s="206"/>
      <c r="J212" s="297">
        <v>9</v>
      </c>
      <c r="K212" s="208"/>
      <c r="L212" s="209" t="s">
        <v>889</v>
      </c>
      <c r="M212" s="208"/>
      <c r="N212" s="208"/>
      <c r="O212" s="241" t="s">
        <v>1257</v>
      </c>
      <c r="P212" s="182"/>
      <c r="Q212" s="182"/>
      <c r="R212" s="182"/>
      <c r="S212" s="182"/>
    </row>
    <row r="213" spans="1:19" x14ac:dyDescent="0.2">
      <c r="A213" s="188"/>
      <c r="B213" s="189"/>
      <c r="C213" s="190"/>
      <c r="D213" s="205" t="s">
        <v>1257</v>
      </c>
      <c r="G213" s="182"/>
      <c r="H213" s="199"/>
      <c r="I213" s="218"/>
      <c r="J213" s="298">
        <v>10</v>
      </c>
      <c r="K213" s="214"/>
      <c r="L213" s="215" t="s">
        <v>1141</v>
      </c>
      <c r="M213" s="214"/>
      <c r="N213" s="214"/>
      <c r="O213" s="260" t="s">
        <v>1257</v>
      </c>
      <c r="P213" s="182"/>
      <c r="Q213" s="182"/>
      <c r="R213" s="182"/>
      <c r="S213" s="182"/>
    </row>
    <row r="214" spans="1:19" x14ac:dyDescent="0.2">
      <c r="A214" s="188"/>
      <c r="B214" s="189"/>
      <c r="C214" s="190"/>
      <c r="D214" s="205" t="s">
        <v>1257</v>
      </c>
      <c r="G214" s="182"/>
      <c r="H214" s="199"/>
      <c r="I214" s="213" t="s">
        <v>1048</v>
      </c>
      <c r="J214" s="206"/>
      <c r="K214" s="209" t="s">
        <v>1305</v>
      </c>
      <c r="L214" s="208"/>
      <c r="M214" s="208"/>
      <c r="N214" s="208"/>
      <c r="O214" s="241" t="s">
        <v>1257</v>
      </c>
      <c r="P214" s="182"/>
      <c r="Q214" s="182"/>
      <c r="R214" s="182"/>
      <c r="S214" s="182"/>
    </row>
    <row r="215" spans="1:19" x14ac:dyDescent="0.2">
      <c r="A215" s="188"/>
      <c r="B215" s="189"/>
      <c r="C215" s="190"/>
      <c r="D215" s="205" t="s">
        <v>1257</v>
      </c>
      <c r="G215" s="182"/>
      <c r="H215" s="199"/>
      <c r="I215" s="206"/>
      <c r="J215" s="207">
        <v>1</v>
      </c>
      <c r="K215" s="208"/>
      <c r="L215" s="209" t="s">
        <v>1021</v>
      </c>
      <c r="M215" s="208"/>
      <c r="N215" s="208"/>
      <c r="O215" s="241" t="s">
        <v>1257</v>
      </c>
      <c r="P215" s="182"/>
      <c r="Q215" s="182"/>
      <c r="R215" s="182"/>
      <c r="S215" s="182"/>
    </row>
    <row r="216" spans="1:19" x14ac:dyDescent="0.2">
      <c r="A216" s="188"/>
      <c r="B216" s="189"/>
      <c r="C216" s="190"/>
      <c r="D216" s="205" t="s">
        <v>1257</v>
      </c>
      <c r="G216" s="182"/>
      <c r="H216" s="199"/>
      <c r="I216" s="206"/>
      <c r="J216" s="207">
        <v>2</v>
      </c>
      <c r="K216" s="208"/>
      <c r="L216" s="209" t="s">
        <v>1048</v>
      </c>
      <c r="M216" s="208"/>
      <c r="N216" s="208"/>
      <c r="O216" s="241" t="s">
        <v>1257</v>
      </c>
      <c r="P216" s="182"/>
      <c r="Q216" s="182"/>
      <c r="R216" s="182"/>
      <c r="S216" s="182"/>
    </row>
    <row r="217" spans="1:19" x14ac:dyDescent="0.2">
      <c r="A217" s="188"/>
      <c r="B217" s="181"/>
      <c r="C217" s="190"/>
      <c r="D217" s="205" t="s">
        <v>1257</v>
      </c>
      <c r="G217" s="182"/>
      <c r="H217" s="199"/>
      <c r="I217" s="206"/>
      <c r="J217" s="207">
        <v>3</v>
      </c>
      <c r="K217" s="208"/>
      <c r="L217" s="209" t="s">
        <v>1058</v>
      </c>
      <c r="M217" s="208"/>
      <c r="N217" s="208"/>
      <c r="O217" s="241" t="s">
        <v>1257</v>
      </c>
      <c r="P217" s="182"/>
      <c r="Q217" s="182"/>
      <c r="R217" s="182"/>
      <c r="S217" s="182"/>
    </row>
    <row r="218" spans="1:19" x14ac:dyDescent="0.2">
      <c r="A218" s="188"/>
      <c r="B218" s="211"/>
      <c r="C218" s="212"/>
      <c r="D218" s="205" t="s">
        <v>1257</v>
      </c>
      <c r="G218" s="182"/>
      <c r="H218" s="199"/>
      <c r="I218" s="206"/>
      <c r="J218" s="297">
        <v>4</v>
      </c>
      <c r="K218" s="208"/>
      <c r="L218" s="209" t="s">
        <v>1084</v>
      </c>
      <c r="M218" s="208"/>
      <c r="N218" s="208"/>
      <c r="O218" s="241" t="s">
        <v>1257</v>
      </c>
      <c r="P218" s="182"/>
      <c r="Q218" s="182"/>
      <c r="R218" s="182"/>
      <c r="S218" s="182"/>
    </row>
    <row r="219" spans="1:19" x14ac:dyDescent="0.2">
      <c r="A219" s="188"/>
      <c r="B219" s="189"/>
      <c r="C219" s="190"/>
      <c r="D219" s="205" t="s">
        <v>1257</v>
      </c>
      <c r="G219" s="182"/>
      <c r="H219" s="199"/>
      <c r="I219" s="182"/>
      <c r="J219" s="297">
        <v>5</v>
      </c>
      <c r="K219" s="208"/>
      <c r="L219" s="209" t="s">
        <v>1126</v>
      </c>
      <c r="M219" s="208"/>
      <c r="N219" s="208"/>
      <c r="O219" s="241" t="s">
        <v>1257</v>
      </c>
      <c r="P219" s="182"/>
      <c r="Q219" s="182"/>
      <c r="R219" s="182"/>
      <c r="S219" s="182"/>
    </row>
    <row r="220" spans="1:19" x14ac:dyDescent="0.2">
      <c r="A220" s="188"/>
      <c r="B220" s="189"/>
      <c r="C220" s="190"/>
      <c r="D220" s="205" t="s">
        <v>1257</v>
      </c>
      <c r="G220" s="182"/>
      <c r="H220" s="199"/>
      <c r="I220" s="182"/>
      <c r="J220" s="297">
        <v>6</v>
      </c>
      <c r="K220" s="208"/>
      <c r="L220" s="209" t="s">
        <v>1129</v>
      </c>
      <c r="M220" s="208"/>
      <c r="N220" s="208"/>
      <c r="O220" s="241" t="s">
        <v>1257</v>
      </c>
      <c r="P220" s="182"/>
      <c r="Q220" s="182"/>
      <c r="R220" s="182"/>
      <c r="S220" s="182"/>
    </row>
    <row r="221" spans="1:19" x14ac:dyDescent="0.2">
      <c r="A221" s="188"/>
      <c r="B221" s="181"/>
      <c r="C221" s="190"/>
      <c r="D221" s="205" t="s">
        <v>1257</v>
      </c>
      <c r="G221" s="182"/>
      <c r="H221" s="199"/>
      <c r="I221" s="206"/>
      <c r="J221" s="297">
        <v>7</v>
      </c>
      <c r="K221" s="208"/>
      <c r="L221" s="209" t="s">
        <v>1133</v>
      </c>
      <c r="M221" s="208"/>
      <c r="N221" s="208"/>
      <c r="O221" s="241" t="s">
        <v>1257</v>
      </c>
      <c r="P221" s="182"/>
      <c r="Q221" s="182"/>
      <c r="R221" s="182"/>
      <c r="S221" s="182"/>
    </row>
    <row r="222" spans="1:19" x14ac:dyDescent="0.2">
      <c r="A222" s="188"/>
      <c r="B222" s="181"/>
      <c r="C222" s="190"/>
      <c r="D222" s="205" t="s">
        <v>1257</v>
      </c>
      <c r="G222" s="182"/>
      <c r="H222" s="199"/>
      <c r="I222" s="206"/>
      <c r="J222" s="297">
        <v>8</v>
      </c>
      <c r="K222" s="208"/>
      <c r="L222" s="209" t="s">
        <v>1136</v>
      </c>
      <c r="M222" s="208"/>
      <c r="N222" s="208"/>
      <c r="O222" s="241" t="s">
        <v>1257</v>
      </c>
      <c r="P222" s="182"/>
      <c r="Q222" s="182"/>
      <c r="R222" s="182"/>
      <c r="S222" s="182"/>
    </row>
    <row r="223" spans="1:19" x14ac:dyDescent="0.2">
      <c r="A223" s="188"/>
      <c r="B223" s="181"/>
      <c r="C223" s="190"/>
      <c r="D223" s="205" t="s">
        <v>1257</v>
      </c>
      <c r="G223" s="182"/>
      <c r="H223" s="199"/>
      <c r="I223" s="206"/>
      <c r="J223" s="297">
        <v>9</v>
      </c>
      <c r="K223" s="208"/>
      <c r="L223" s="209" t="s">
        <v>889</v>
      </c>
      <c r="M223" s="208"/>
      <c r="N223" s="208"/>
      <c r="O223" s="241" t="s">
        <v>1257</v>
      </c>
      <c r="P223" s="182"/>
      <c r="Q223" s="182"/>
      <c r="R223" s="182"/>
      <c r="S223" s="182"/>
    </row>
    <row r="224" spans="1:19" x14ac:dyDescent="0.2">
      <c r="A224" s="188"/>
      <c r="B224" s="211"/>
      <c r="C224" s="212"/>
      <c r="D224" s="205" t="s">
        <v>1257</v>
      </c>
      <c r="G224" s="182"/>
      <c r="H224" s="199"/>
      <c r="I224" s="206"/>
      <c r="J224" s="298">
        <v>10</v>
      </c>
      <c r="K224" s="214"/>
      <c r="L224" s="209" t="s">
        <v>1141</v>
      </c>
      <c r="M224" s="208"/>
      <c r="N224" s="208"/>
      <c r="O224" s="241" t="s">
        <v>1257</v>
      </c>
      <c r="P224" s="182"/>
      <c r="Q224" s="182"/>
      <c r="R224" s="182"/>
      <c r="S224" s="182"/>
    </row>
    <row r="225" spans="1:19" x14ac:dyDescent="0.2">
      <c r="A225" s="188"/>
      <c r="B225" s="189"/>
      <c r="C225" s="190"/>
      <c r="D225" s="205" t="s">
        <v>1257</v>
      </c>
      <c r="G225" s="182"/>
      <c r="H225" s="199"/>
      <c r="I225" s="200" t="s">
        <v>1058</v>
      </c>
      <c r="J225" s="247"/>
      <c r="K225" s="215" t="s">
        <v>1306</v>
      </c>
      <c r="L225" s="247"/>
      <c r="M225" s="247"/>
      <c r="N225" s="247"/>
      <c r="O225" s="282" t="s">
        <v>1257</v>
      </c>
      <c r="P225" s="182"/>
      <c r="Q225" s="182"/>
      <c r="R225" s="182"/>
      <c r="S225" s="182"/>
    </row>
    <row r="226" spans="1:19" x14ac:dyDescent="0.2">
      <c r="A226" s="188"/>
      <c r="B226" s="189"/>
      <c r="C226" s="190"/>
      <c r="D226" s="205" t="s">
        <v>1257</v>
      </c>
      <c r="G226" s="182"/>
      <c r="H226" s="199"/>
      <c r="I226" s="200" t="s">
        <v>1084</v>
      </c>
      <c r="J226" s="247"/>
      <c r="K226" s="268" t="s">
        <v>1140</v>
      </c>
      <c r="L226" s="247"/>
      <c r="M226" s="247"/>
      <c r="N226" s="247"/>
      <c r="O226" s="241" t="s">
        <v>1257</v>
      </c>
      <c r="P226" s="182"/>
      <c r="Q226" s="182"/>
      <c r="R226" s="182"/>
      <c r="S226" s="182"/>
    </row>
    <row r="227" spans="1:19" ht="15.75" thickBot="1" x14ac:dyDescent="0.25">
      <c r="A227" s="188"/>
      <c r="B227" s="189"/>
      <c r="C227" s="190"/>
      <c r="D227" s="205" t="s">
        <v>1257</v>
      </c>
      <c r="G227" s="182"/>
      <c r="H227" s="219"/>
      <c r="I227" s="221" t="s">
        <v>1126</v>
      </c>
      <c r="J227" s="222"/>
      <c r="K227" s="223" t="s">
        <v>1307</v>
      </c>
      <c r="L227" s="222"/>
      <c r="M227" s="222"/>
      <c r="N227" s="222"/>
      <c r="O227" s="308" t="s">
        <v>1257</v>
      </c>
      <c r="P227" s="182"/>
      <c r="Q227" s="182"/>
      <c r="R227" s="182"/>
      <c r="S227" s="182"/>
    </row>
    <row r="228" spans="1:19" ht="16.5" thickTop="1" thickBot="1" x14ac:dyDescent="0.25">
      <c r="A228" s="188">
        <v>20</v>
      </c>
      <c r="B228" s="189" t="s">
        <v>1308</v>
      </c>
      <c r="C228" s="190" t="s">
        <v>1309</v>
      </c>
      <c r="D228" s="205" t="s">
        <v>998</v>
      </c>
      <c r="G228" s="182"/>
      <c r="H228" s="318">
        <v>20</v>
      </c>
      <c r="I228" s="319"/>
      <c r="J228" s="320"/>
      <c r="K228" s="321" t="s">
        <v>1309</v>
      </c>
      <c r="L228" s="320"/>
      <c r="M228" s="320"/>
      <c r="N228" s="320"/>
      <c r="O228" s="322" t="s">
        <v>998</v>
      </c>
      <c r="P228" s="182"/>
      <c r="Q228" s="197">
        <f>H228</f>
        <v>20</v>
      </c>
      <c r="R228" s="187" t="str">
        <f>CONCATENATE("II-",TEXT(Q228,"0000"))</f>
        <v>II-0020</v>
      </c>
      <c r="S228" s="198" t="str">
        <f>K228</f>
        <v>CORTE DE PASTO</v>
      </c>
    </row>
    <row r="229" spans="1:19" ht="15.75" thickTop="1" x14ac:dyDescent="0.2">
      <c r="A229" s="188">
        <v>21</v>
      </c>
      <c r="B229" s="189" t="s">
        <v>1310</v>
      </c>
      <c r="C229" s="190" t="s">
        <v>1311</v>
      </c>
      <c r="D229" s="205"/>
      <c r="G229" s="182"/>
      <c r="H229" s="277">
        <v>21</v>
      </c>
      <c r="I229" s="228"/>
      <c r="J229" s="239"/>
      <c r="K229" s="296" t="s">
        <v>1311</v>
      </c>
      <c r="L229" s="239"/>
      <c r="M229" s="239"/>
      <c r="N229" s="239"/>
      <c r="O229" s="250"/>
      <c r="P229" s="182"/>
      <c r="Q229" s="197">
        <f>H229</f>
        <v>21</v>
      </c>
      <c r="R229" s="187" t="str">
        <f>CONCATENATE("II-",TEXT(Q229,"0000"))</f>
        <v>II-0021</v>
      </c>
      <c r="S229" s="198" t="str">
        <f>K229</f>
        <v xml:space="preserve">CUNETA </v>
      </c>
    </row>
    <row r="230" spans="1:19" x14ac:dyDescent="0.2">
      <c r="A230" s="188"/>
      <c r="B230" s="189"/>
      <c r="C230" s="190"/>
      <c r="D230" s="205" t="s">
        <v>1132</v>
      </c>
      <c r="G230" s="261"/>
      <c r="H230" s="262"/>
      <c r="I230" s="263" t="s">
        <v>1021</v>
      </c>
      <c r="J230" s="300"/>
      <c r="K230" s="299" t="s">
        <v>1312</v>
      </c>
      <c r="L230" s="300"/>
      <c r="M230" s="300"/>
      <c r="N230" s="300"/>
      <c r="O230" s="266" t="s">
        <v>1132</v>
      </c>
      <c r="P230" s="261"/>
      <c r="Q230" s="261"/>
      <c r="R230" s="261"/>
      <c r="S230" s="261"/>
    </row>
    <row r="231" spans="1:19" x14ac:dyDescent="0.2">
      <c r="A231" s="188"/>
      <c r="B231" s="189"/>
      <c r="C231" s="190"/>
      <c r="D231" s="205" t="s">
        <v>1215</v>
      </c>
      <c r="G231" s="182"/>
      <c r="H231" s="262"/>
      <c r="I231" s="200" t="s">
        <v>1048</v>
      </c>
      <c r="J231" s="247"/>
      <c r="K231" s="268" t="s">
        <v>1135</v>
      </c>
      <c r="L231" s="247"/>
      <c r="M231" s="247"/>
      <c r="N231" s="247"/>
      <c r="O231" s="282" t="s">
        <v>1215</v>
      </c>
      <c r="P231" s="182"/>
      <c r="Q231" s="182"/>
      <c r="R231" s="182"/>
      <c r="S231" s="182"/>
    </row>
    <row r="232" spans="1:19" x14ac:dyDescent="0.2">
      <c r="A232" s="188"/>
      <c r="B232" s="189"/>
      <c r="C232" s="190"/>
      <c r="D232" s="205" t="s">
        <v>1257</v>
      </c>
      <c r="G232" s="182"/>
      <c r="H232" s="262"/>
      <c r="I232" s="200" t="s">
        <v>1058</v>
      </c>
      <c r="J232" s="247"/>
      <c r="K232" s="268" t="s">
        <v>1140</v>
      </c>
      <c r="L232" s="247"/>
      <c r="M232" s="247"/>
      <c r="N232" s="247"/>
      <c r="O232" s="282" t="s">
        <v>1257</v>
      </c>
      <c r="P232" s="182"/>
      <c r="Q232" s="182"/>
      <c r="R232" s="182"/>
      <c r="S232" s="182"/>
    </row>
    <row r="233" spans="1:19" x14ac:dyDescent="0.2">
      <c r="A233" s="188"/>
      <c r="B233" s="181"/>
      <c r="C233" s="190"/>
      <c r="D233" s="205" t="s">
        <v>997</v>
      </c>
      <c r="G233" s="182"/>
      <c r="H233" s="262"/>
      <c r="I233" s="200" t="s">
        <v>1084</v>
      </c>
      <c r="J233" s="247"/>
      <c r="K233" s="268" t="s">
        <v>1196</v>
      </c>
      <c r="L233" s="247"/>
      <c r="M233" s="247"/>
      <c r="N233" s="247"/>
      <c r="O233" s="282" t="s">
        <v>997</v>
      </c>
      <c r="P233" s="182"/>
      <c r="Q233" s="182"/>
      <c r="R233" s="182"/>
      <c r="S233" s="182"/>
    </row>
    <row r="234" spans="1:19" x14ac:dyDescent="0.2">
      <c r="A234" s="188"/>
      <c r="B234" s="181"/>
      <c r="C234" s="190"/>
      <c r="D234" s="205" t="s">
        <v>1132</v>
      </c>
      <c r="G234" s="182"/>
      <c r="H234" s="262"/>
      <c r="I234" s="200" t="s">
        <v>1126</v>
      </c>
      <c r="J234" s="247"/>
      <c r="K234" s="268" t="s">
        <v>1313</v>
      </c>
      <c r="L234" s="247"/>
      <c r="M234" s="247"/>
      <c r="N234" s="247"/>
      <c r="O234" s="282" t="s">
        <v>1132</v>
      </c>
      <c r="P234" s="182"/>
      <c r="Q234" s="182"/>
      <c r="R234" s="182"/>
      <c r="S234" s="182"/>
    </row>
    <row r="235" spans="1:19" ht="15.75" thickBot="1" x14ac:dyDescent="0.25">
      <c r="A235" s="188"/>
      <c r="B235" s="211"/>
      <c r="C235" s="212"/>
      <c r="D235" s="205" t="s">
        <v>997</v>
      </c>
      <c r="G235" s="182"/>
      <c r="H235" s="269"/>
      <c r="I235" s="231" t="s">
        <v>1129</v>
      </c>
      <c r="J235" s="234"/>
      <c r="K235" s="270" t="s">
        <v>1314</v>
      </c>
      <c r="L235" s="234"/>
      <c r="M235" s="234"/>
      <c r="N235" s="234"/>
      <c r="O235" s="308" t="s">
        <v>997</v>
      </c>
      <c r="P235" s="182"/>
      <c r="Q235" s="182"/>
      <c r="R235" s="182"/>
      <c r="S235" s="182"/>
    </row>
    <row r="236" spans="1:19" ht="16.5" thickTop="1" thickBot="1" x14ac:dyDescent="0.25">
      <c r="A236" s="188">
        <v>22</v>
      </c>
      <c r="B236" s="189" t="s">
        <v>1315</v>
      </c>
      <c r="C236" s="190" t="s">
        <v>1316</v>
      </c>
      <c r="D236" s="205" t="s">
        <v>5</v>
      </c>
      <c r="G236" s="182"/>
      <c r="H236" s="323">
        <v>22</v>
      </c>
      <c r="I236" s="324"/>
      <c r="J236" s="325"/>
      <c r="K236" s="326" t="s">
        <v>1316</v>
      </c>
      <c r="L236" s="325"/>
      <c r="M236" s="325"/>
      <c r="N236" s="325"/>
      <c r="O236" s="327" t="s">
        <v>5</v>
      </c>
      <c r="P236" s="182"/>
      <c r="Q236" s="197">
        <f>H236</f>
        <v>22</v>
      </c>
      <c r="R236" s="187" t="str">
        <f>CONCATENATE("II-",TEXT(Q236,"0000"))</f>
        <v>II-0022</v>
      </c>
      <c r="S236" s="198" t="str">
        <f>K236</f>
        <v>DARSENA DE DETENCION DE VEHICULOS</v>
      </c>
    </row>
    <row r="237" spans="1:19" ht="15.75" thickTop="1" x14ac:dyDescent="0.2">
      <c r="A237" s="188">
        <v>23</v>
      </c>
      <c r="B237" s="178" t="s">
        <v>1317</v>
      </c>
      <c r="C237" s="178" t="s">
        <v>1318</v>
      </c>
      <c r="D237" s="205"/>
      <c r="G237" s="182"/>
      <c r="H237" s="277">
        <v>23</v>
      </c>
      <c r="I237" s="227"/>
      <c r="J237" s="287"/>
      <c r="K237" s="288" t="s">
        <v>1318</v>
      </c>
      <c r="L237" s="287"/>
      <c r="M237" s="287"/>
      <c r="N237" s="287"/>
      <c r="O237" s="229"/>
      <c r="P237" s="182"/>
      <c r="Q237" s="197">
        <f>H237</f>
        <v>23</v>
      </c>
      <c r="R237" s="187" t="str">
        <f>CONCATENATE("II-",TEXT(Q237,"0000"))</f>
        <v>II-0023</v>
      </c>
      <c r="S237" s="198" t="str">
        <f>K237</f>
        <v>DEFENSA CAMINOS</v>
      </c>
    </row>
    <row r="238" spans="1:19" x14ac:dyDescent="0.2">
      <c r="A238" s="188"/>
      <c r="B238" s="178"/>
      <c r="C238" s="178"/>
      <c r="D238" s="205" t="s">
        <v>1215</v>
      </c>
      <c r="G238" s="182"/>
      <c r="H238" s="199"/>
      <c r="I238" s="200" t="s">
        <v>1021</v>
      </c>
      <c r="J238" s="247"/>
      <c r="K238" s="268" t="s">
        <v>1319</v>
      </c>
      <c r="L238" s="247"/>
      <c r="M238" s="247"/>
      <c r="N238" s="247"/>
      <c r="O238" s="282" t="s">
        <v>1215</v>
      </c>
      <c r="P238" s="182"/>
      <c r="Q238" s="182"/>
      <c r="R238" s="182"/>
      <c r="S238" s="182"/>
    </row>
    <row r="239" spans="1:19" x14ac:dyDescent="0.2">
      <c r="A239" s="188"/>
      <c r="B239" s="178"/>
      <c r="C239" s="178"/>
      <c r="D239" s="205" t="s">
        <v>1215</v>
      </c>
      <c r="G239" s="182"/>
      <c r="H239" s="199"/>
      <c r="I239" s="200" t="s">
        <v>1048</v>
      </c>
      <c r="J239" s="247"/>
      <c r="K239" s="268" t="s">
        <v>1320</v>
      </c>
      <c r="L239" s="247"/>
      <c r="M239" s="247"/>
      <c r="N239" s="247"/>
      <c r="O239" s="282" t="s">
        <v>1215</v>
      </c>
      <c r="P239" s="182"/>
      <c r="Q239" s="182"/>
      <c r="R239" s="182"/>
      <c r="S239" s="182"/>
    </row>
    <row r="240" spans="1:19" x14ac:dyDescent="0.2">
      <c r="A240" s="188"/>
      <c r="B240" s="178"/>
      <c r="C240" s="178"/>
      <c r="D240" s="205" t="s">
        <v>1215</v>
      </c>
      <c r="G240" s="182"/>
      <c r="H240" s="199"/>
      <c r="I240" s="200" t="s">
        <v>1058</v>
      </c>
      <c r="J240" s="247"/>
      <c r="K240" s="268" t="s">
        <v>1321</v>
      </c>
      <c r="L240" s="247"/>
      <c r="M240" s="247"/>
      <c r="N240" s="247"/>
      <c r="O240" s="282" t="s">
        <v>1215</v>
      </c>
      <c r="P240" s="182"/>
      <c r="Q240" s="182"/>
      <c r="R240" s="182"/>
      <c r="S240" s="182"/>
    </row>
    <row r="241" spans="1:19" x14ac:dyDescent="0.2">
      <c r="A241" s="188"/>
      <c r="B241" s="211"/>
      <c r="C241" s="212"/>
      <c r="D241" s="205" t="s">
        <v>1132</v>
      </c>
      <c r="G241" s="182"/>
      <c r="H241" s="199"/>
      <c r="I241" s="200" t="s">
        <v>1084</v>
      </c>
      <c r="J241" s="247"/>
      <c r="K241" s="268" t="s">
        <v>1322</v>
      </c>
      <c r="L241" s="247"/>
      <c r="M241" s="247"/>
      <c r="N241" s="247"/>
      <c r="O241" s="282" t="s">
        <v>1132</v>
      </c>
      <c r="P241" s="182"/>
      <c r="Q241" s="182"/>
      <c r="R241" s="182"/>
      <c r="S241" s="182"/>
    </row>
    <row r="242" spans="1:19" x14ac:dyDescent="0.2">
      <c r="A242" s="188"/>
      <c r="B242" s="189"/>
      <c r="C242" s="190"/>
      <c r="D242" s="205" t="s">
        <v>1132</v>
      </c>
      <c r="G242" s="182"/>
      <c r="H242" s="199"/>
      <c r="I242" s="200" t="s">
        <v>1126</v>
      </c>
      <c r="J242" s="247"/>
      <c r="K242" s="268" t="s">
        <v>1135</v>
      </c>
      <c r="L242" s="247"/>
      <c r="M242" s="247"/>
      <c r="N242" s="247"/>
      <c r="O242" s="282" t="s">
        <v>1132</v>
      </c>
      <c r="P242" s="182"/>
      <c r="Q242" s="182"/>
      <c r="R242" s="182"/>
      <c r="S242" s="182"/>
    </row>
    <row r="243" spans="1:19" x14ac:dyDescent="0.2">
      <c r="A243" s="188"/>
      <c r="B243" s="189"/>
      <c r="C243" s="190"/>
      <c r="D243" s="205" t="s">
        <v>1132</v>
      </c>
      <c r="G243" s="182"/>
      <c r="H243" s="199"/>
      <c r="I243" s="200" t="s">
        <v>1129</v>
      </c>
      <c r="J243" s="247"/>
      <c r="K243" s="268" t="s">
        <v>1090</v>
      </c>
      <c r="L243" s="247"/>
      <c r="M243" s="247"/>
      <c r="N243" s="247"/>
      <c r="O243" s="282" t="s">
        <v>1132</v>
      </c>
      <c r="P243" s="182"/>
      <c r="Q243" s="182"/>
      <c r="R243" s="182"/>
      <c r="S243" s="182"/>
    </row>
    <row r="244" spans="1:19" x14ac:dyDescent="0.2">
      <c r="A244" s="188"/>
      <c r="B244" s="189"/>
      <c r="C244" s="190"/>
      <c r="D244" s="205" t="s">
        <v>1132</v>
      </c>
      <c r="G244" s="182"/>
      <c r="H244" s="199"/>
      <c r="I244" s="200" t="s">
        <v>1133</v>
      </c>
      <c r="J244" s="247"/>
      <c r="K244" s="268" t="s">
        <v>1138</v>
      </c>
      <c r="L244" s="247"/>
      <c r="M244" s="247"/>
      <c r="N244" s="247"/>
      <c r="O244" s="282" t="s">
        <v>1132</v>
      </c>
      <c r="P244" s="182"/>
      <c r="Q244" s="182"/>
      <c r="R244" s="182"/>
      <c r="S244" s="182"/>
    </row>
    <row r="245" spans="1:19" ht="15.75" thickBot="1" x14ac:dyDescent="0.25">
      <c r="A245" s="188"/>
      <c r="B245" s="189"/>
      <c r="C245" s="190"/>
      <c r="D245" s="205" t="s">
        <v>1132</v>
      </c>
      <c r="G245" s="182"/>
      <c r="H245" s="219"/>
      <c r="I245" s="231" t="s">
        <v>1136</v>
      </c>
      <c r="J245" s="234"/>
      <c r="K245" s="270" t="s">
        <v>1323</v>
      </c>
      <c r="L245" s="234"/>
      <c r="M245" s="234"/>
      <c r="N245" s="234"/>
      <c r="O245" s="308" t="s">
        <v>1132</v>
      </c>
      <c r="P245" s="182"/>
      <c r="Q245" s="182"/>
      <c r="R245" s="182"/>
      <c r="S245" s="182"/>
    </row>
    <row r="246" spans="1:19" ht="15.75" thickTop="1" x14ac:dyDescent="0.2">
      <c r="A246" s="188">
        <v>24</v>
      </c>
      <c r="B246" s="181" t="s">
        <v>1324</v>
      </c>
      <c r="C246" s="190" t="s">
        <v>1325</v>
      </c>
      <c r="D246" s="205"/>
      <c r="G246" s="182"/>
      <c r="H246" s="277">
        <v>24</v>
      </c>
      <c r="I246" s="227"/>
      <c r="J246" s="287"/>
      <c r="K246" s="288" t="s">
        <v>1325</v>
      </c>
      <c r="L246" s="287"/>
      <c r="M246" s="287"/>
      <c r="N246" s="287"/>
      <c r="O246" s="229"/>
      <c r="P246" s="182"/>
      <c r="Q246" s="197">
        <f>H246</f>
        <v>24</v>
      </c>
      <c r="R246" s="187" t="str">
        <f>CONCATENATE("II-",TEXT(Q246,"0000"))</f>
        <v>II-0024</v>
      </c>
      <c r="S246" s="198" t="str">
        <f>K246</f>
        <v>DEFENSA DE MARGENES</v>
      </c>
    </row>
    <row r="247" spans="1:19" x14ac:dyDescent="0.2">
      <c r="A247" s="188"/>
      <c r="B247" s="181"/>
      <c r="C247" s="190"/>
      <c r="D247" s="205" t="s">
        <v>1215</v>
      </c>
      <c r="G247" s="182"/>
      <c r="H247" s="199"/>
      <c r="I247" s="200" t="s">
        <v>1021</v>
      </c>
      <c r="J247" s="247"/>
      <c r="K247" s="268" t="s">
        <v>1326</v>
      </c>
      <c r="L247" s="247"/>
      <c r="M247" s="247"/>
      <c r="N247" s="247"/>
      <c r="O247" s="282" t="s">
        <v>1215</v>
      </c>
      <c r="P247" s="182"/>
      <c r="Q247" s="182"/>
      <c r="R247" s="182"/>
      <c r="S247" s="182"/>
    </row>
    <row r="248" spans="1:19" x14ac:dyDescent="0.2">
      <c r="A248" s="188"/>
      <c r="B248" s="211"/>
      <c r="C248" s="212"/>
      <c r="D248" s="205" t="s">
        <v>1132</v>
      </c>
      <c r="G248" s="182"/>
      <c r="H248" s="199"/>
      <c r="I248" s="200" t="s">
        <v>1048</v>
      </c>
      <c r="J248" s="247"/>
      <c r="K248" s="268" t="s">
        <v>1327</v>
      </c>
      <c r="L248" s="247"/>
      <c r="M248" s="247"/>
      <c r="N248" s="247"/>
      <c r="O248" s="282" t="s">
        <v>1132</v>
      </c>
      <c r="P248" s="182"/>
      <c r="Q248" s="182"/>
      <c r="R248" s="182"/>
      <c r="S248" s="182"/>
    </row>
    <row r="249" spans="1:19" x14ac:dyDescent="0.2">
      <c r="A249" s="188"/>
      <c r="B249" s="189"/>
      <c r="C249" s="190"/>
      <c r="D249" s="205" t="s">
        <v>1132</v>
      </c>
      <c r="G249" s="182"/>
      <c r="H249" s="199"/>
      <c r="I249" s="213" t="s">
        <v>1058</v>
      </c>
      <c r="J249" s="214"/>
      <c r="K249" s="215" t="s">
        <v>1328</v>
      </c>
      <c r="L249" s="214"/>
      <c r="M249" s="214"/>
      <c r="N249" s="214"/>
      <c r="O249" s="260" t="s">
        <v>1132</v>
      </c>
      <c r="P249" s="182"/>
      <c r="Q249" s="182"/>
      <c r="R249" s="182"/>
      <c r="S249" s="182"/>
    </row>
    <row r="250" spans="1:19" x14ac:dyDescent="0.2">
      <c r="A250" s="188"/>
      <c r="B250" s="189"/>
      <c r="C250" s="190"/>
      <c r="D250" s="205" t="s">
        <v>1132</v>
      </c>
      <c r="G250" s="182"/>
      <c r="H250" s="199"/>
      <c r="I250" s="200" t="s">
        <v>1084</v>
      </c>
      <c r="J250" s="247"/>
      <c r="K250" s="268" t="s">
        <v>1329</v>
      </c>
      <c r="L250" s="247"/>
      <c r="M250" s="247"/>
      <c r="N250" s="247"/>
      <c r="O250" s="282" t="s">
        <v>1132</v>
      </c>
      <c r="P250" s="182"/>
      <c r="Q250" s="182"/>
      <c r="R250" s="182"/>
      <c r="S250" s="182"/>
    </row>
    <row r="251" spans="1:19" ht="15.75" thickBot="1" x14ac:dyDescent="0.25">
      <c r="A251" s="188"/>
      <c r="B251" s="189"/>
      <c r="C251" s="190"/>
      <c r="D251" s="205" t="s">
        <v>997</v>
      </c>
      <c r="G251" s="182"/>
      <c r="H251" s="252"/>
      <c r="I251" s="309" t="s">
        <v>1126</v>
      </c>
      <c r="J251" s="328"/>
      <c r="K251" s="329" t="s">
        <v>1330</v>
      </c>
      <c r="L251" s="328"/>
      <c r="M251" s="328"/>
      <c r="N251" s="328"/>
      <c r="O251" s="330" t="s">
        <v>997</v>
      </c>
      <c r="P251" s="182"/>
      <c r="Q251" s="182"/>
      <c r="R251" s="182"/>
      <c r="S251" s="182"/>
    </row>
    <row r="252" spans="1:19" x14ac:dyDescent="0.2">
      <c r="A252" s="188"/>
      <c r="B252" s="189"/>
      <c r="C252" s="190"/>
      <c r="D252" s="205"/>
      <c r="G252" s="208"/>
      <c r="H252" s="258"/>
      <c r="I252" s="206"/>
      <c r="J252" s="208"/>
      <c r="K252" s="209"/>
      <c r="L252" s="208"/>
      <c r="M252" s="208"/>
      <c r="N252" s="208"/>
      <c r="O252" s="316"/>
      <c r="P252" s="208"/>
      <c r="Q252" s="208"/>
      <c r="R252" s="208"/>
      <c r="S252" s="208"/>
    </row>
    <row r="253" spans="1:19" s="43" customFormat="1" x14ac:dyDescent="0.2">
      <c r="A253" s="188">
        <v>25</v>
      </c>
      <c r="B253" s="178" t="s">
        <v>1331</v>
      </c>
      <c r="C253" s="178" t="s">
        <v>1332</v>
      </c>
      <c r="D253" s="205"/>
      <c r="G253" s="182"/>
      <c r="H253" s="226">
        <v>25</v>
      </c>
      <c r="I253" s="228"/>
      <c r="J253" s="239"/>
      <c r="K253" s="296" t="s">
        <v>1332</v>
      </c>
      <c r="L253" s="239"/>
      <c r="M253" s="239"/>
      <c r="N253" s="239"/>
      <c r="O253" s="250"/>
      <c r="P253" s="182"/>
      <c r="Q253" s="197">
        <f>H253</f>
        <v>25</v>
      </c>
      <c r="R253" s="187" t="str">
        <f>CONCATENATE("II-",TEXT(Q253,"0000"))</f>
        <v>II-0025</v>
      </c>
      <c r="S253" s="198" t="str">
        <f>K253</f>
        <v>DEFENSA VEHICULAR</v>
      </c>
    </row>
    <row r="254" spans="1:19" x14ac:dyDescent="0.2">
      <c r="A254" s="188"/>
      <c r="B254" s="178"/>
      <c r="C254" s="178"/>
      <c r="D254" s="205"/>
      <c r="G254" s="182"/>
      <c r="H254" s="240"/>
      <c r="I254" s="200" t="s">
        <v>1021</v>
      </c>
      <c r="J254" s="203"/>
      <c r="K254" s="217" t="s">
        <v>1245</v>
      </c>
      <c r="L254" s="203"/>
      <c r="M254" s="203"/>
      <c r="N254" s="203"/>
      <c r="O254" s="251"/>
      <c r="P254" s="182"/>
      <c r="Q254" s="182"/>
      <c r="R254" s="182"/>
      <c r="S254" s="182"/>
    </row>
    <row r="255" spans="1:19" x14ac:dyDescent="0.2">
      <c r="A255" s="188"/>
      <c r="B255" s="178"/>
      <c r="C255" s="178"/>
      <c r="D255" s="205" t="s">
        <v>1257</v>
      </c>
      <c r="G255" s="182"/>
      <c r="H255" s="199"/>
      <c r="I255" s="206"/>
      <c r="J255" s="207">
        <v>1</v>
      </c>
      <c r="K255" s="208"/>
      <c r="L255" s="209" t="s">
        <v>1333</v>
      </c>
      <c r="M255" s="208"/>
      <c r="N255" s="208"/>
      <c r="O255" s="241" t="s">
        <v>1257</v>
      </c>
      <c r="P255" s="182"/>
      <c r="Q255" s="182"/>
      <c r="R255" s="182"/>
      <c r="S255" s="182"/>
    </row>
    <row r="256" spans="1:19" x14ac:dyDescent="0.2">
      <c r="A256" s="188"/>
      <c r="B256" s="178"/>
      <c r="C256" s="178"/>
      <c r="D256" s="205" t="s">
        <v>1257</v>
      </c>
      <c r="G256" s="182"/>
      <c r="H256" s="199"/>
      <c r="I256" s="206"/>
      <c r="J256" s="213">
        <v>2</v>
      </c>
      <c r="K256" s="214"/>
      <c r="L256" s="215" t="s">
        <v>1334</v>
      </c>
      <c r="M256" s="214"/>
      <c r="N256" s="214"/>
      <c r="O256" s="260" t="s">
        <v>1257</v>
      </c>
      <c r="P256" s="182"/>
      <c r="Q256" s="182"/>
      <c r="R256" s="182"/>
      <c r="S256" s="182"/>
    </row>
    <row r="257" spans="1:19" x14ac:dyDescent="0.2">
      <c r="A257" s="188"/>
      <c r="B257" s="178"/>
      <c r="C257" s="178"/>
      <c r="D257" s="205"/>
      <c r="G257" s="182"/>
      <c r="H257" s="199"/>
      <c r="I257" s="200" t="s">
        <v>1048</v>
      </c>
      <c r="J257" s="208"/>
      <c r="K257" s="209" t="s">
        <v>1246</v>
      </c>
      <c r="L257" s="208"/>
      <c r="M257" s="208"/>
      <c r="N257" s="208"/>
      <c r="O257" s="241"/>
      <c r="P257" s="182"/>
      <c r="Q257" s="182"/>
      <c r="R257" s="182"/>
      <c r="S257" s="182"/>
    </row>
    <row r="258" spans="1:19" x14ac:dyDescent="0.2">
      <c r="A258" s="188"/>
      <c r="B258" s="178"/>
      <c r="C258" s="178"/>
      <c r="D258" s="205" t="s">
        <v>1257</v>
      </c>
      <c r="G258" s="182"/>
      <c r="H258" s="199"/>
      <c r="I258" s="206"/>
      <c r="J258" s="207">
        <v>1</v>
      </c>
      <c r="K258" s="208"/>
      <c r="L258" s="209" t="s">
        <v>1335</v>
      </c>
      <c r="M258" s="208"/>
      <c r="N258" s="208"/>
      <c r="O258" s="241" t="s">
        <v>1257</v>
      </c>
      <c r="P258" s="182"/>
      <c r="Q258" s="182"/>
      <c r="R258" s="182"/>
      <c r="S258" s="182"/>
    </row>
    <row r="259" spans="1:19" x14ac:dyDescent="0.2">
      <c r="A259" s="188"/>
      <c r="B259" s="178"/>
      <c r="C259" s="178"/>
      <c r="D259" s="205" t="s">
        <v>1257</v>
      </c>
      <c r="G259" s="182"/>
      <c r="H259" s="199"/>
      <c r="I259" s="206"/>
      <c r="J259" s="207">
        <v>2</v>
      </c>
      <c r="K259" s="208"/>
      <c r="L259" s="209" t="s">
        <v>1336</v>
      </c>
      <c r="M259" s="208"/>
      <c r="N259" s="208"/>
      <c r="O259" s="241" t="s">
        <v>1257</v>
      </c>
      <c r="P259" s="182"/>
      <c r="Q259" s="182"/>
      <c r="R259" s="182"/>
      <c r="S259" s="182"/>
    </row>
    <row r="260" spans="1:19" x14ac:dyDescent="0.2">
      <c r="A260" s="188"/>
      <c r="B260" s="178"/>
      <c r="C260" s="178"/>
      <c r="D260" s="205" t="s">
        <v>997</v>
      </c>
      <c r="G260" s="182"/>
      <c r="H260" s="199"/>
      <c r="I260" s="200" t="s">
        <v>1058</v>
      </c>
      <c r="J260" s="247"/>
      <c r="K260" s="268" t="s">
        <v>1140</v>
      </c>
      <c r="L260" s="247"/>
      <c r="M260" s="247"/>
      <c r="N260" s="247"/>
      <c r="O260" s="282" t="s">
        <v>997</v>
      </c>
      <c r="P260" s="182"/>
      <c r="Q260" s="182"/>
      <c r="R260" s="182"/>
      <c r="S260" s="182"/>
    </row>
    <row r="261" spans="1:19" ht="15.75" thickBot="1" x14ac:dyDescent="0.25">
      <c r="A261" s="188"/>
      <c r="B261" s="178"/>
      <c r="C261" s="178"/>
      <c r="D261" s="205" t="s">
        <v>997</v>
      </c>
      <c r="G261" s="182"/>
      <c r="H261" s="219"/>
      <c r="I261" s="231" t="s">
        <v>1084</v>
      </c>
      <c r="J261" s="234"/>
      <c r="K261" s="270" t="s">
        <v>1138</v>
      </c>
      <c r="L261" s="234"/>
      <c r="M261" s="234"/>
      <c r="N261" s="234"/>
      <c r="O261" s="308" t="s">
        <v>997</v>
      </c>
      <c r="P261" s="182"/>
      <c r="Q261" s="182"/>
      <c r="R261" s="182"/>
      <c r="S261" s="182"/>
    </row>
    <row r="262" spans="1:19" ht="15.75" thickTop="1" x14ac:dyDescent="0.2">
      <c r="A262" s="188">
        <v>26</v>
      </c>
      <c r="B262" s="178" t="s">
        <v>1337</v>
      </c>
      <c r="C262" s="178" t="s">
        <v>1338</v>
      </c>
      <c r="D262" s="205"/>
      <c r="G262" s="182"/>
      <c r="H262" s="277">
        <v>26</v>
      </c>
      <c r="I262" s="227"/>
      <c r="J262" s="287"/>
      <c r="K262" s="288" t="s">
        <v>1338</v>
      </c>
      <c r="L262" s="287"/>
      <c r="M262" s="287"/>
      <c r="N262" s="287"/>
      <c r="O262" s="229"/>
      <c r="P262" s="182"/>
      <c r="Q262" s="197">
        <f>H262</f>
        <v>26</v>
      </c>
      <c r="R262" s="187" t="str">
        <f>CONCATENATE("II-",TEXT(Q262,"0000"))</f>
        <v>II-0026</v>
      </c>
      <c r="S262" s="198" t="str">
        <f>K262</f>
        <v xml:space="preserve">DEMOLICION </v>
      </c>
    </row>
    <row r="263" spans="1:19" x14ac:dyDescent="0.2">
      <c r="A263" s="188"/>
      <c r="B263" s="178"/>
      <c r="C263" s="178"/>
      <c r="D263" s="205" t="s">
        <v>1215</v>
      </c>
      <c r="G263" s="182"/>
      <c r="H263" s="199"/>
      <c r="I263" s="200" t="s">
        <v>1021</v>
      </c>
      <c r="J263" s="247"/>
      <c r="K263" s="268" t="s">
        <v>1263</v>
      </c>
      <c r="L263" s="247"/>
      <c r="M263" s="247"/>
      <c r="N263" s="247"/>
      <c r="O263" s="282" t="s">
        <v>1215</v>
      </c>
      <c r="P263" s="182"/>
      <c r="Q263" s="182"/>
      <c r="R263" s="182"/>
      <c r="S263" s="182"/>
    </row>
    <row r="264" spans="1:19" ht="15.75" thickBot="1" x14ac:dyDescent="0.25">
      <c r="A264" s="188"/>
      <c r="B264" s="178"/>
      <c r="C264" s="178"/>
      <c r="D264" s="205" t="s">
        <v>5</v>
      </c>
      <c r="G264" s="182"/>
      <c r="H264" s="219"/>
      <c r="I264" s="231" t="s">
        <v>1048</v>
      </c>
      <c r="J264" s="234"/>
      <c r="K264" s="270" t="s">
        <v>1339</v>
      </c>
      <c r="L264" s="234"/>
      <c r="M264" s="234"/>
      <c r="N264" s="234"/>
      <c r="O264" s="308" t="s">
        <v>5</v>
      </c>
      <c r="P264" s="182"/>
      <c r="Q264" s="182"/>
      <c r="R264" s="182"/>
      <c r="S264" s="182"/>
    </row>
    <row r="265" spans="1:19" ht="15.75" thickTop="1" x14ac:dyDescent="0.2">
      <c r="A265" s="188">
        <v>27</v>
      </c>
      <c r="B265" s="178" t="s">
        <v>1340</v>
      </c>
      <c r="C265" s="178" t="s">
        <v>1341</v>
      </c>
      <c r="D265" s="205"/>
      <c r="G265" s="182"/>
      <c r="H265" s="226">
        <v>27</v>
      </c>
      <c r="I265" s="228"/>
      <c r="J265" s="239"/>
      <c r="K265" s="296" t="s">
        <v>1341</v>
      </c>
      <c r="L265" s="239"/>
      <c r="M265" s="239"/>
      <c r="N265" s="239"/>
      <c r="O265" s="250"/>
      <c r="P265" s="182"/>
      <c r="Q265" s="197">
        <f>H265</f>
        <v>27</v>
      </c>
      <c r="R265" s="187" t="str">
        <f>CONCATENATE("II-",TEXT(Q265,"0000"))</f>
        <v>II-0027</v>
      </c>
      <c r="S265" s="198" t="str">
        <f>K265</f>
        <v>DESAGUES</v>
      </c>
    </row>
    <row r="266" spans="1:19" x14ac:dyDescent="0.2">
      <c r="A266" s="188"/>
      <c r="B266" s="178"/>
      <c r="C266" s="178"/>
      <c r="D266" s="205" t="s">
        <v>1249</v>
      </c>
      <c r="G266" s="182"/>
      <c r="H266" s="199"/>
      <c r="I266" s="200" t="s">
        <v>1021</v>
      </c>
      <c r="J266" s="247"/>
      <c r="K266" s="268" t="s">
        <v>1342</v>
      </c>
      <c r="L266" s="247"/>
      <c r="M266" s="247"/>
      <c r="N266" s="247"/>
      <c r="O266" s="282" t="s">
        <v>1249</v>
      </c>
      <c r="P266" s="182"/>
      <c r="Q266" s="182"/>
      <c r="R266" s="182"/>
      <c r="S266" s="182"/>
    </row>
    <row r="267" spans="1:19" x14ac:dyDescent="0.2">
      <c r="A267" s="188"/>
      <c r="B267" s="178"/>
      <c r="C267" s="178"/>
      <c r="D267" s="205" t="s">
        <v>1249</v>
      </c>
      <c r="G267" s="182"/>
      <c r="H267" s="199"/>
      <c r="I267" s="200" t="s">
        <v>1048</v>
      </c>
      <c r="J267" s="247"/>
      <c r="K267" s="268" t="s">
        <v>1343</v>
      </c>
      <c r="L267" s="247"/>
      <c r="M267" s="247"/>
      <c r="N267" s="247"/>
      <c r="O267" s="282" t="s">
        <v>1249</v>
      </c>
      <c r="P267" s="182"/>
      <c r="Q267" s="182"/>
      <c r="R267" s="182"/>
      <c r="S267" s="182"/>
    </row>
    <row r="268" spans="1:19" x14ac:dyDescent="0.2">
      <c r="A268" s="188"/>
      <c r="B268" s="178"/>
      <c r="C268" s="178"/>
      <c r="D268" s="205"/>
      <c r="G268" s="182"/>
      <c r="H268" s="199"/>
      <c r="I268" s="200" t="s">
        <v>1058</v>
      </c>
      <c r="J268" s="208"/>
      <c r="K268" s="209" t="s">
        <v>1344</v>
      </c>
      <c r="L268" s="208"/>
      <c r="M268" s="208"/>
      <c r="N268" s="208"/>
      <c r="O268" s="241"/>
      <c r="P268" s="182"/>
      <c r="Q268" s="182"/>
      <c r="R268" s="182"/>
      <c r="S268" s="182"/>
    </row>
    <row r="269" spans="1:19" x14ac:dyDescent="0.2">
      <c r="A269" s="188"/>
      <c r="B269" s="178"/>
      <c r="C269" s="178"/>
      <c r="D269" s="205" t="s">
        <v>1249</v>
      </c>
      <c r="G269" s="182"/>
      <c r="H269" s="199"/>
      <c r="I269" s="206"/>
      <c r="J269" s="207">
        <v>1</v>
      </c>
      <c r="K269" s="208"/>
      <c r="L269" s="209" t="s">
        <v>1250</v>
      </c>
      <c r="M269" s="208"/>
      <c r="N269" s="208"/>
      <c r="O269" s="241" t="s">
        <v>1249</v>
      </c>
      <c r="P269" s="182"/>
      <c r="Q269" s="182"/>
      <c r="R269" s="182"/>
      <c r="S269" s="182"/>
    </row>
    <row r="270" spans="1:19" x14ac:dyDescent="0.2">
      <c r="A270" s="188"/>
      <c r="B270" s="178"/>
      <c r="C270" s="178"/>
      <c r="D270" s="205" t="s">
        <v>1249</v>
      </c>
      <c r="G270" s="182"/>
      <c r="H270" s="199"/>
      <c r="I270" s="206"/>
      <c r="J270" s="213">
        <v>2</v>
      </c>
      <c r="K270" s="208"/>
      <c r="L270" s="209" t="s">
        <v>1253</v>
      </c>
      <c r="M270" s="208"/>
      <c r="N270" s="208"/>
      <c r="O270" s="241" t="s">
        <v>1249</v>
      </c>
      <c r="P270" s="182"/>
      <c r="Q270" s="182"/>
      <c r="R270" s="182"/>
      <c r="S270" s="182"/>
    </row>
    <row r="271" spans="1:19" x14ac:dyDescent="0.2">
      <c r="A271" s="188"/>
      <c r="B271" s="178"/>
      <c r="C271" s="178"/>
      <c r="D271" s="205" t="s">
        <v>1249</v>
      </c>
      <c r="G271" s="182"/>
      <c r="H271" s="199"/>
      <c r="I271" s="200" t="s">
        <v>1084</v>
      </c>
      <c r="J271" s="247"/>
      <c r="K271" s="268" t="s">
        <v>1140</v>
      </c>
      <c r="L271" s="247"/>
      <c r="M271" s="247"/>
      <c r="N271" s="247"/>
      <c r="O271" s="282" t="s">
        <v>1249</v>
      </c>
      <c r="P271" s="182"/>
      <c r="Q271" s="182"/>
      <c r="R271" s="182"/>
      <c r="S271" s="182"/>
    </row>
    <row r="272" spans="1:19" x14ac:dyDescent="0.2">
      <c r="A272" s="188"/>
      <c r="B272" s="178"/>
      <c r="C272" s="178"/>
      <c r="D272" s="205" t="s">
        <v>1249</v>
      </c>
      <c r="G272" s="182"/>
      <c r="H272" s="199"/>
      <c r="I272" s="213" t="s">
        <v>1126</v>
      </c>
      <c r="J272" s="214"/>
      <c r="K272" s="215" t="s">
        <v>1138</v>
      </c>
      <c r="L272" s="214"/>
      <c r="M272" s="214"/>
      <c r="N272" s="214"/>
      <c r="O272" s="260" t="s">
        <v>1249</v>
      </c>
      <c r="P272" s="182"/>
      <c r="Q272" s="182"/>
      <c r="R272" s="182"/>
      <c r="S272" s="182"/>
    </row>
    <row r="273" spans="1:19" ht="15.75" thickBot="1" x14ac:dyDescent="0.25">
      <c r="A273" s="188"/>
      <c r="B273" s="178"/>
      <c r="C273" s="178"/>
      <c r="D273" s="205" t="s">
        <v>1249</v>
      </c>
      <c r="G273" s="182"/>
      <c r="H273" s="199"/>
      <c r="I273" s="200" t="s">
        <v>1129</v>
      </c>
      <c r="J273" s="247"/>
      <c r="K273" s="268" t="s">
        <v>1135</v>
      </c>
      <c r="L273" s="247"/>
      <c r="M273" s="247"/>
      <c r="N273" s="247"/>
      <c r="O273" s="282" t="s">
        <v>1249</v>
      </c>
      <c r="P273" s="182"/>
      <c r="Q273" s="182"/>
      <c r="R273" s="182"/>
      <c r="S273" s="182"/>
    </row>
    <row r="274" spans="1:19" ht="16.5" thickTop="1" thickBot="1" x14ac:dyDescent="0.25">
      <c r="A274" s="188">
        <v>28</v>
      </c>
      <c r="B274" s="178" t="s">
        <v>1345</v>
      </c>
      <c r="C274" s="178" t="s">
        <v>1346</v>
      </c>
      <c r="D274" s="205" t="s">
        <v>998</v>
      </c>
      <c r="G274" s="182"/>
      <c r="H274" s="277">
        <v>28</v>
      </c>
      <c r="I274" s="227"/>
      <c r="J274" s="287"/>
      <c r="K274" s="288" t="s">
        <v>1346</v>
      </c>
      <c r="L274" s="287"/>
      <c r="M274" s="287"/>
      <c r="N274" s="287"/>
      <c r="O274" s="229" t="s">
        <v>998</v>
      </c>
      <c r="P274" s="182"/>
      <c r="Q274" s="197">
        <f t="shared" ref="Q274:Q279" si="39">H274</f>
        <v>28</v>
      </c>
      <c r="R274" s="187" t="str">
        <f t="shared" ref="R274:R279" si="40">CONCATENATE("II-",TEXT(Q274,"0000"))</f>
        <v>II-0028</v>
      </c>
      <c r="S274" s="198" t="str">
        <f t="shared" ref="S274:S279" si="41">K274</f>
        <v>DESBOSQUE / DESTRONQUE LIMPIEZA</v>
      </c>
    </row>
    <row r="275" spans="1:19" ht="16.5" thickTop="1" thickBot="1" x14ac:dyDescent="0.25">
      <c r="A275" s="188">
        <v>29</v>
      </c>
      <c r="B275" s="178" t="s">
        <v>1347</v>
      </c>
      <c r="C275" s="178" t="s">
        <v>1348</v>
      </c>
      <c r="D275" s="205" t="s">
        <v>1132</v>
      </c>
      <c r="G275" s="182"/>
      <c r="H275" s="277">
        <v>29</v>
      </c>
      <c r="I275" s="227"/>
      <c r="J275" s="287"/>
      <c r="K275" s="288" t="s">
        <v>1348</v>
      </c>
      <c r="L275" s="287"/>
      <c r="M275" s="287"/>
      <c r="N275" s="287"/>
      <c r="O275" s="229" t="s">
        <v>1132</v>
      </c>
      <c r="P275" s="182"/>
      <c r="Q275" s="197">
        <f t="shared" si="39"/>
        <v>29</v>
      </c>
      <c r="R275" s="187" t="str">
        <f t="shared" si="40"/>
        <v>II-0029</v>
      </c>
      <c r="S275" s="198" t="str">
        <f t="shared" si="41"/>
        <v>DESCARGA</v>
      </c>
    </row>
    <row r="276" spans="1:19" ht="16.5" thickTop="1" thickBot="1" x14ac:dyDescent="0.25">
      <c r="A276" s="188">
        <v>30</v>
      </c>
      <c r="B276" s="178" t="s">
        <v>1349</v>
      </c>
      <c r="C276" s="178" t="s">
        <v>1350</v>
      </c>
      <c r="D276" s="205" t="s">
        <v>1132</v>
      </c>
      <c r="G276" s="182"/>
      <c r="H276" s="323">
        <v>30</v>
      </c>
      <c r="I276" s="324"/>
      <c r="J276" s="325"/>
      <c r="K276" s="326" t="s">
        <v>1350</v>
      </c>
      <c r="L276" s="325"/>
      <c r="M276" s="325"/>
      <c r="N276" s="325"/>
      <c r="O276" s="327" t="s">
        <v>1132</v>
      </c>
      <c r="P276" s="182"/>
      <c r="Q276" s="197">
        <f t="shared" si="39"/>
        <v>30</v>
      </c>
      <c r="R276" s="187" t="str">
        <f t="shared" si="40"/>
        <v>II-0030</v>
      </c>
      <c r="S276" s="198" t="str">
        <f t="shared" si="41"/>
        <v>DESEMBARRO P/ SANEAMIENTO</v>
      </c>
    </row>
    <row r="277" spans="1:19" ht="16.5" thickTop="1" thickBot="1" x14ac:dyDescent="0.25">
      <c r="A277" s="188">
        <v>31</v>
      </c>
      <c r="B277" s="178" t="s">
        <v>1351</v>
      </c>
      <c r="C277" s="178" t="s">
        <v>1352</v>
      </c>
      <c r="D277" s="205" t="s">
        <v>998</v>
      </c>
      <c r="G277" s="182"/>
      <c r="H277" s="323">
        <v>31</v>
      </c>
      <c r="I277" s="324"/>
      <c r="J277" s="325"/>
      <c r="K277" s="326" t="s">
        <v>1352</v>
      </c>
      <c r="L277" s="325"/>
      <c r="M277" s="325"/>
      <c r="N277" s="325"/>
      <c r="O277" s="327" t="s">
        <v>998</v>
      </c>
      <c r="P277" s="182"/>
      <c r="Q277" s="197">
        <f t="shared" si="39"/>
        <v>31</v>
      </c>
      <c r="R277" s="187" t="str">
        <f t="shared" si="40"/>
        <v>II-0031</v>
      </c>
      <c r="S277" s="198" t="str">
        <f t="shared" si="41"/>
        <v>DESPEDRADO DE LADERAS</v>
      </c>
    </row>
    <row r="278" spans="1:19" ht="16.5" thickTop="1" thickBot="1" x14ac:dyDescent="0.25">
      <c r="A278" s="188">
        <v>32</v>
      </c>
      <c r="B278" s="178" t="s">
        <v>1353</v>
      </c>
      <c r="C278" s="178" t="s">
        <v>1354</v>
      </c>
      <c r="D278" s="205" t="s">
        <v>5</v>
      </c>
      <c r="G278" s="182"/>
      <c r="H278" s="323">
        <v>32</v>
      </c>
      <c r="I278" s="324"/>
      <c r="J278" s="325"/>
      <c r="K278" s="326" t="s">
        <v>1354</v>
      </c>
      <c r="L278" s="325"/>
      <c r="M278" s="325"/>
      <c r="N278" s="325"/>
      <c r="O278" s="327" t="s">
        <v>5</v>
      </c>
      <c r="P278" s="182"/>
      <c r="Q278" s="197">
        <f t="shared" si="39"/>
        <v>32</v>
      </c>
      <c r="R278" s="187" t="str">
        <f t="shared" si="40"/>
        <v>II-0032</v>
      </c>
      <c r="S278" s="198" t="str">
        <f t="shared" si="41"/>
        <v>DESVIO</v>
      </c>
    </row>
    <row r="279" spans="1:19" ht="15.75" thickTop="1" x14ac:dyDescent="0.2">
      <c r="A279" s="188">
        <v>33</v>
      </c>
      <c r="B279" s="178" t="s">
        <v>1355</v>
      </c>
      <c r="C279" s="178" t="s">
        <v>1356</v>
      </c>
      <c r="D279" s="205"/>
      <c r="G279" s="182"/>
      <c r="H279" s="226">
        <v>33</v>
      </c>
      <c r="I279" s="228"/>
      <c r="J279" s="239"/>
      <c r="K279" s="296" t="s">
        <v>1356</v>
      </c>
      <c r="L279" s="239"/>
      <c r="M279" s="239"/>
      <c r="N279" s="239"/>
      <c r="O279" s="250"/>
      <c r="P279" s="182"/>
      <c r="Q279" s="197">
        <f t="shared" si="39"/>
        <v>33</v>
      </c>
      <c r="R279" s="187" t="str">
        <f t="shared" si="40"/>
        <v>II-0033</v>
      </c>
      <c r="S279" s="198" t="str">
        <f t="shared" si="41"/>
        <v>DRENES</v>
      </c>
    </row>
    <row r="280" spans="1:19" x14ac:dyDescent="0.2">
      <c r="A280" s="188"/>
      <c r="B280" s="178"/>
      <c r="C280" s="178"/>
      <c r="D280" s="205"/>
      <c r="G280" s="182"/>
      <c r="H280" s="199"/>
      <c r="I280" s="200" t="s">
        <v>1021</v>
      </c>
      <c r="J280" s="206"/>
      <c r="K280" s="209" t="s">
        <v>1357</v>
      </c>
      <c r="L280" s="208"/>
      <c r="M280" s="208"/>
      <c r="N280" s="208"/>
      <c r="O280" s="241"/>
      <c r="P280" s="182"/>
      <c r="Q280" s="182"/>
      <c r="R280" s="182"/>
      <c r="S280" s="182"/>
    </row>
    <row r="281" spans="1:19" x14ac:dyDescent="0.2">
      <c r="A281" s="188"/>
      <c r="B281" s="178"/>
      <c r="C281" s="178"/>
      <c r="D281" s="205" t="s">
        <v>1215</v>
      </c>
      <c r="G281" s="182"/>
      <c r="H281" s="199"/>
      <c r="I281" s="206"/>
      <c r="J281" s="207">
        <v>1</v>
      </c>
      <c r="K281" s="208"/>
      <c r="L281" s="209" t="s">
        <v>1358</v>
      </c>
      <c r="M281" s="208"/>
      <c r="N281" s="208"/>
      <c r="O281" s="241" t="s">
        <v>1215</v>
      </c>
      <c r="P281" s="182"/>
      <c r="Q281" s="182"/>
      <c r="R281" s="182"/>
      <c r="S281" s="182"/>
    </row>
    <row r="282" spans="1:19" x14ac:dyDescent="0.2">
      <c r="A282" s="188"/>
      <c r="B282" s="178"/>
      <c r="C282" s="178"/>
      <c r="D282" s="205" t="s">
        <v>1132</v>
      </c>
      <c r="G282" s="182"/>
      <c r="H282" s="199"/>
      <c r="I282" s="206"/>
      <c r="J282" s="207">
        <v>2</v>
      </c>
      <c r="K282" s="208"/>
      <c r="L282" s="209" t="s">
        <v>1359</v>
      </c>
      <c r="M282" s="208"/>
      <c r="N282" s="208"/>
      <c r="O282" s="241" t="s">
        <v>1132</v>
      </c>
      <c r="P282" s="182"/>
      <c r="Q282" s="182"/>
      <c r="R282" s="182"/>
      <c r="S282" s="182"/>
    </row>
    <row r="283" spans="1:19" x14ac:dyDescent="0.2">
      <c r="A283" s="188"/>
      <c r="B283" s="178"/>
      <c r="C283" s="178"/>
      <c r="D283" s="205" t="s">
        <v>997</v>
      </c>
      <c r="G283" s="182"/>
      <c r="H283" s="199"/>
      <c r="I283" s="218"/>
      <c r="J283" s="213">
        <v>3</v>
      </c>
      <c r="K283" s="214"/>
      <c r="L283" s="215" t="s">
        <v>1360</v>
      </c>
      <c r="M283" s="214"/>
      <c r="N283" s="214"/>
      <c r="O283" s="260" t="s">
        <v>997</v>
      </c>
      <c r="P283" s="182"/>
      <c r="Q283" s="182"/>
      <c r="R283" s="182"/>
      <c r="S283" s="182"/>
    </row>
    <row r="284" spans="1:19" x14ac:dyDescent="0.2">
      <c r="A284" s="188"/>
      <c r="B284" s="178"/>
      <c r="C284" s="178"/>
      <c r="D284" s="205"/>
      <c r="G284" s="182"/>
      <c r="H284" s="199"/>
      <c r="I284" s="213" t="s">
        <v>1048</v>
      </c>
      <c r="J284" s="206"/>
      <c r="K284" s="209" t="s">
        <v>1361</v>
      </c>
      <c r="L284" s="208"/>
      <c r="M284" s="208"/>
      <c r="N284" s="208"/>
      <c r="O284" s="241"/>
      <c r="P284" s="182"/>
      <c r="Q284" s="182"/>
      <c r="R284" s="182"/>
      <c r="S284" s="182"/>
    </row>
    <row r="285" spans="1:19" x14ac:dyDescent="0.2">
      <c r="A285" s="188"/>
      <c r="B285" s="178"/>
      <c r="C285" s="178"/>
      <c r="D285" s="205" t="s">
        <v>1215</v>
      </c>
      <c r="G285" s="182"/>
      <c r="H285" s="199"/>
      <c r="I285" s="206"/>
      <c r="J285" s="207">
        <v>1</v>
      </c>
      <c r="K285" s="208"/>
      <c r="L285" s="209" t="s">
        <v>1358</v>
      </c>
      <c r="M285" s="208"/>
      <c r="N285" s="208"/>
      <c r="O285" s="241" t="s">
        <v>1215</v>
      </c>
      <c r="P285" s="182"/>
      <c r="Q285" s="182"/>
      <c r="R285" s="182"/>
      <c r="S285" s="182"/>
    </row>
    <row r="286" spans="1:19" x14ac:dyDescent="0.2">
      <c r="A286" s="188"/>
      <c r="B286" s="178"/>
      <c r="C286" s="178"/>
      <c r="D286" s="205" t="s">
        <v>1132</v>
      </c>
      <c r="G286" s="182"/>
      <c r="H286" s="199"/>
      <c r="I286" s="206"/>
      <c r="J286" s="207">
        <v>2</v>
      </c>
      <c r="K286" s="208"/>
      <c r="L286" s="209" t="s">
        <v>1359</v>
      </c>
      <c r="M286" s="208"/>
      <c r="N286" s="208"/>
      <c r="O286" s="241" t="s">
        <v>1132</v>
      </c>
      <c r="P286" s="182"/>
      <c r="Q286" s="182"/>
      <c r="R286" s="182"/>
      <c r="S286" s="182"/>
    </row>
    <row r="287" spans="1:19" x14ac:dyDescent="0.2">
      <c r="A287" s="188"/>
      <c r="B287" s="178"/>
      <c r="C287" s="178"/>
      <c r="D287" s="205" t="s">
        <v>997</v>
      </c>
      <c r="G287" s="182"/>
      <c r="H287" s="199"/>
      <c r="I287" s="218"/>
      <c r="J287" s="213">
        <v>3</v>
      </c>
      <c r="K287" s="214"/>
      <c r="L287" s="215" t="s">
        <v>1360</v>
      </c>
      <c r="M287" s="214"/>
      <c r="N287" s="214"/>
      <c r="O287" s="260" t="s">
        <v>997</v>
      </c>
      <c r="P287" s="182"/>
      <c r="Q287" s="182"/>
      <c r="R287" s="182"/>
      <c r="S287" s="182"/>
    </row>
    <row r="288" spans="1:19" x14ac:dyDescent="0.2">
      <c r="A288" s="188"/>
      <c r="B288" s="178"/>
      <c r="C288" s="178"/>
      <c r="D288" s="205"/>
      <c r="G288" s="182"/>
      <c r="H288" s="199"/>
      <c r="I288" s="213" t="s">
        <v>1058</v>
      </c>
      <c r="J288" s="206"/>
      <c r="K288" s="209" t="s">
        <v>1362</v>
      </c>
      <c r="L288" s="208"/>
      <c r="M288" s="208"/>
      <c r="N288" s="208"/>
      <c r="O288" s="241"/>
      <c r="P288" s="182"/>
      <c r="Q288" s="182"/>
      <c r="R288" s="182"/>
      <c r="S288" s="182"/>
    </row>
    <row r="289" spans="1:19" x14ac:dyDescent="0.2">
      <c r="A289" s="188"/>
      <c r="B289" s="178"/>
      <c r="C289" s="178"/>
      <c r="D289" s="205" t="s">
        <v>1257</v>
      </c>
      <c r="G289" s="182"/>
      <c r="H289" s="199"/>
      <c r="I289" s="206"/>
      <c r="J289" s="207">
        <v>1</v>
      </c>
      <c r="K289" s="208"/>
      <c r="L289" s="209" t="s">
        <v>1363</v>
      </c>
      <c r="M289" s="208"/>
      <c r="N289" s="208"/>
      <c r="O289" s="241" t="s">
        <v>1257</v>
      </c>
      <c r="P289" s="182"/>
      <c r="Q289" s="182"/>
      <c r="R289" s="182"/>
      <c r="S289" s="182"/>
    </row>
    <row r="290" spans="1:19" x14ac:dyDescent="0.2">
      <c r="A290" s="188"/>
      <c r="B290" s="178"/>
      <c r="C290" s="178"/>
      <c r="D290" s="205" t="s">
        <v>1257</v>
      </c>
      <c r="G290" s="182"/>
      <c r="H290" s="199"/>
      <c r="I290" s="200" t="s">
        <v>1084</v>
      </c>
      <c r="J290" s="247"/>
      <c r="K290" s="268" t="s">
        <v>1090</v>
      </c>
      <c r="L290" s="247"/>
      <c r="M290" s="247"/>
      <c r="N290" s="247"/>
      <c r="O290" s="282" t="s">
        <v>1257</v>
      </c>
      <c r="P290" s="182"/>
      <c r="Q290" s="182"/>
      <c r="R290" s="182"/>
      <c r="S290" s="182"/>
    </row>
    <row r="291" spans="1:19" ht="15.75" thickBot="1" x14ac:dyDescent="0.25">
      <c r="A291" s="188"/>
      <c r="B291" s="178"/>
      <c r="C291" s="178"/>
      <c r="D291" s="205" t="s">
        <v>1257</v>
      </c>
      <c r="G291" s="182"/>
      <c r="H291" s="199"/>
      <c r="I291" s="231" t="s">
        <v>1126</v>
      </c>
      <c r="J291" s="208"/>
      <c r="K291" s="209" t="s">
        <v>1138</v>
      </c>
      <c r="L291" s="208"/>
      <c r="M291" s="208"/>
      <c r="N291" s="208"/>
      <c r="O291" s="241" t="s">
        <v>1257</v>
      </c>
      <c r="P291" s="182"/>
      <c r="Q291" s="182"/>
      <c r="R291" s="182"/>
      <c r="S291" s="182"/>
    </row>
    <row r="292" spans="1:19" ht="15.75" thickTop="1" x14ac:dyDescent="0.2">
      <c r="A292" s="188">
        <v>34</v>
      </c>
      <c r="B292" s="178" t="s">
        <v>1364</v>
      </c>
      <c r="C292" s="178" t="s">
        <v>1365</v>
      </c>
      <c r="D292" s="205"/>
      <c r="G292" s="182"/>
      <c r="H292" s="277">
        <v>34</v>
      </c>
      <c r="I292" s="227"/>
      <c r="J292" s="287"/>
      <c r="K292" s="288" t="s">
        <v>1365</v>
      </c>
      <c r="L292" s="287"/>
      <c r="M292" s="287"/>
      <c r="N292" s="287"/>
      <c r="O292" s="229"/>
      <c r="P292" s="182"/>
      <c r="Q292" s="197">
        <f>H292</f>
        <v>34</v>
      </c>
      <c r="R292" s="187" t="str">
        <f>CONCATENATE("II-",TEXT(Q292,"0000"))</f>
        <v>II-0034</v>
      </c>
      <c r="S292" s="198" t="str">
        <f>K292</f>
        <v>ELEVACION DE GUARDARUEDAS</v>
      </c>
    </row>
    <row r="293" spans="1:19" ht="15.75" thickBot="1" x14ac:dyDescent="0.25">
      <c r="A293" s="188"/>
      <c r="B293" s="178"/>
      <c r="C293" s="178"/>
      <c r="D293" s="205" t="s">
        <v>1215</v>
      </c>
      <c r="G293" s="182"/>
      <c r="H293" s="331"/>
      <c r="I293" s="309" t="s">
        <v>1021</v>
      </c>
      <c r="J293" s="328"/>
      <c r="K293" s="329" t="s">
        <v>1366</v>
      </c>
      <c r="L293" s="328"/>
      <c r="M293" s="328"/>
      <c r="N293" s="328"/>
      <c r="O293" s="330" t="s">
        <v>1215</v>
      </c>
      <c r="P293" s="182"/>
      <c r="Q293" s="182"/>
      <c r="R293" s="182"/>
      <c r="S293" s="182"/>
    </row>
    <row r="294" spans="1:19" x14ac:dyDescent="0.2">
      <c r="A294" s="188">
        <v>35</v>
      </c>
      <c r="B294" s="178" t="s">
        <v>1367</v>
      </c>
      <c r="C294" s="178" t="s">
        <v>1368</v>
      </c>
      <c r="D294" s="205"/>
      <c r="G294" s="182"/>
      <c r="H294" s="226">
        <v>35</v>
      </c>
      <c r="I294" s="228"/>
      <c r="J294" s="239"/>
      <c r="K294" s="296" t="s">
        <v>1368</v>
      </c>
      <c r="L294" s="239"/>
      <c r="M294" s="239"/>
      <c r="N294" s="239"/>
      <c r="O294" s="250"/>
      <c r="P294" s="182"/>
      <c r="Q294" s="197">
        <f>H294</f>
        <v>35</v>
      </c>
      <c r="R294" s="187" t="str">
        <f>CONCATENATE("II-",TEXT(Q294,"0000"))</f>
        <v>II-0035</v>
      </c>
      <c r="S294" s="198" t="str">
        <f>K294</f>
        <v>ENCAUZAMIENTO</v>
      </c>
    </row>
    <row r="295" spans="1:19" x14ac:dyDescent="0.2">
      <c r="A295" s="188"/>
      <c r="B295" s="178"/>
      <c r="C295" s="178"/>
      <c r="D295" s="205" t="s">
        <v>1132</v>
      </c>
      <c r="G295" s="182"/>
      <c r="H295" s="199"/>
      <c r="I295" s="200" t="s">
        <v>1021</v>
      </c>
      <c r="J295" s="247"/>
      <c r="K295" s="268" t="s">
        <v>1314</v>
      </c>
      <c r="L295" s="247"/>
      <c r="M295" s="247"/>
      <c r="N295" s="247"/>
      <c r="O295" s="282" t="s">
        <v>1132</v>
      </c>
      <c r="P295" s="182"/>
      <c r="Q295" s="182"/>
      <c r="R295" s="182"/>
      <c r="S295" s="182"/>
    </row>
    <row r="296" spans="1:19" x14ac:dyDescent="0.2">
      <c r="A296" s="188"/>
      <c r="B296" s="178"/>
      <c r="C296" s="178"/>
      <c r="D296" s="205"/>
      <c r="G296" s="182"/>
      <c r="H296" s="199"/>
      <c r="I296" s="200" t="s">
        <v>1048</v>
      </c>
      <c r="J296" s="206"/>
      <c r="K296" s="209" t="s">
        <v>1369</v>
      </c>
      <c r="L296" s="208"/>
      <c r="M296" s="208"/>
      <c r="N296" s="208"/>
      <c r="O296" s="241"/>
      <c r="P296" s="182"/>
      <c r="Q296" s="182"/>
      <c r="R296" s="182"/>
      <c r="S296" s="182"/>
    </row>
    <row r="297" spans="1:19" x14ac:dyDescent="0.2">
      <c r="A297" s="188"/>
      <c r="B297" s="178"/>
      <c r="C297" s="178"/>
      <c r="D297" s="205" t="s">
        <v>1132</v>
      </c>
      <c r="G297" s="182"/>
      <c r="H297" s="199"/>
      <c r="I297" s="206"/>
      <c r="J297" s="207">
        <v>1</v>
      </c>
      <c r="K297" s="208"/>
      <c r="L297" s="209" t="s">
        <v>1370</v>
      </c>
      <c r="M297" s="208"/>
      <c r="N297" s="208"/>
      <c r="O297" s="241" t="s">
        <v>1132</v>
      </c>
      <c r="P297" s="182"/>
      <c r="Q297" s="182"/>
      <c r="R297" s="182"/>
      <c r="S297" s="182"/>
    </row>
    <row r="298" spans="1:19" ht="15.75" thickBot="1" x14ac:dyDescent="0.25">
      <c r="A298" s="188"/>
      <c r="B298" s="178"/>
      <c r="C298" s="178"/>
      <c r="D298" s="205" t="s">
        <v>1132</v>
      </c>
      <c r="G298" s="182"/>
      <c r="H298" s="252"/>
      <c r="I298" s="253"/>
      <c r="J298" s="254">
        <v>2</v>
      </c>
      <c r="K298" s="255"/>
      <c r="L298" s="256" t="s">
        <v>1246</v>
      </c>
      <c r="M298" s="255"/>
      <c r="N298" s="255"/>
      <c r="O298" s="310" t="s">
        <v>1132</v>
      </c>
      <c r="P298" s="182"/>
      <c r="Q298" s="182"/>
      <c r="R298" s="182"/>
      <c r="S298" s="182"/>
    </row>
    <row r="299" spans="1:19" x14ac:dyDescent="0.2">
      <c r="A299" s="188"/>
      <c r="B299" s="178"/>
      <c r="C299" s="178"/>
      <c r="D299" s="205"/>
      <c r="G299" s="208"/>
      <c r="H299" s="258"/>
      <c r="I299" s="206"/>
      <c r="J299" s="206"/>
      <c r="K299" s="208"/>
      <c r="L299" s="209"/>
      <c r="M299" s="208"/>
      <c r="N299" s="208"/>
      <c r="O299" s="316"/>
      <c r="P299" s="208"/>
      <c r="Q299" s="208"/>
      <c r="R299" s="208"/>
      <c r="S299" s="208"/>
    </row>
    <row r="300" spans="1:19" ht="15.75" thickBot="1" x14ac:dyDescent="0.25">
      <c r="A300" s="188">
        <v>36</v>
      </c>
      <c r="B300" s="178" t="s">
        <v>1371</v>
      </c>
      <c r="C300" s="178" t="s">
        <v>1372</v>
      </c>
      <c r="D300" s="205" t="s">
        <v>1132</v>
      </c>
      <c r="G300" s="182"/>
      <c r="H300" s="226">
        <v>36</v>
      </c>
      <c r="I300" s="228"/>
      <c r="J300" s="239"/>
      <c r="K300" s="296" t="s">
        <v>1372</v>
      </c>
      <c r="L300" s="239"/>
      <c r="M300" s="239"/>
      <c r="N300" s="239"/>
      <c r="O300" s="250" t="s">
        <v>1132</v>
      </c>
      <c r="P300" s="182"/>
      <c r="Q300" s="197">
        <f t="shared" ref="Q300:Q303" si="42">H300</f>
        <v>36</v>
      </c>
      <c r="R300" s="187" t="str">
        <f t="shared" ref="R300:R303" si="43">CONCATENATE("II-",TEXT(Q300,"0000"))</f>
        <v>II-0036</v>
      </c>
      <c r="S300" s="198" t="str">
        <f t="shared" ref="S300:S303" si="44">K300</f>
        <v>ENROCADOS</v>
      </c>
    </row>
    <row r="301" spans="1:19" ht="16.5" thickTop="1" thickBot="1" x14ac:dyDescent="0.25">
      <c r="A301" s="188">
        <v>37</v>
      </c>
      <c r="B301" s="178" t="s">
        <v>1373</v>
      </c>
      <c r="C301" s="178" t="s">
        <v>1374</v>
      </c>
      <c r="D301" s="205" t="s">
        <v>1215</v>
      </c>
      <c r="G301" s="182"/>
      <c r="H301" s="277">
        <v>37</v>
      </c>
      <c r="I301" s="227"/>
      <c r="J301" s="287"/>
      <c r="K301" s="288" t="s">
        <v>1374</v>
      </c>
      <c r="L301" s="287"/>
      <c r="M301" s="287"/>
      <c r="N301" s="287"/>
      <c r="O301" s="229" t="s">
        <v>1215</v>
      </c>
      <c r="P301" s="182"/>
      <c r="Q301" s="197">
        <f t="shared" si="42"/>
        <v>37</v>
      </c>
      <c r="R301" s="187" t="str">
        <f t="shared" si="43"/>
        <v>II-0037</v>
      </c>
      <c r="S301" s="198" t="str">
        <f t="shared" si="44"/>
        <v>ENRIPIADO</v>
      </c>
    </row>
    <row r="302" spans="1:19" ht="16.5" thickTop="1" thickBot="1" x14ac:dyDescent="0.25">
      <c r="A302" s="188">
        <v>38</v>
      </c>
      <c r="B302" s="178" t="s">
        <v>1375</v>
      </c>
      <c r="C302" s="178" t="s">
        <v>1376</v>
      </c>
      <c r="D302" s="205" t="s">
        <v>1215</v>
      </c>
      <c r="G302" s="182"/>
      <c r="H302" s="277">
        <v>38</v>
      </c>
      <c r="I302" s="227"/>
      <c r="J302" s="287"/>
      <c r="K302" s="288" t="s">
        <v>1376</v>
      </c>
      <c r="L302" s="287"/>
      <c r="M302" s="287"/>
      <c r="N302" s="287"/>
      <c r="O302" s="229" t="s">
        <v>1215</v>
      </c>
      <c r="P302" s="182"/>
      <c r="Q302" s="197">
        <f t="shared" si="42"/>
        <v>38</v>
      </c>
      <c r="R302" s="187" t="str">
        <f t="shared" si="43"/>
        <v>II-0038</v>
      </c>
      <c r="S302" s="198" t="str">
        <f t="shared" si="44"/>
        <v>ESCARIFICADO</v>
      </c>
    </row>
    <row r="303" spans="1:19" ht="15.75" thickTop="1" x14ac:dyDescent="0.2">
      <c r="A303" s="188">
        <v>39</v>
      </c>
      <c r="B303" s="178" t="s">
        <v>1377</v>
      </c>
      <c r="C303" s="178" t="s">
        <v>1378</v>
      </c>
      <c r="D303" s="205"/>
      <c r="G303" s="182"/>
      <c r="H303" s="277">
        <v>39</v>
      </c>
      <c r="I303" s="227"/>
      <c r="J303" s="287"/>
      <c r="K303" s="288" t="s">
        <v>1378</v>
      </c>
      <c r="L303" s="287"/>
      <c r="M303" s="287"/>
      <c r="N303" s="287"/>
      <c r="O303" s="229"/>
      <c r="P303" s="182"/>
      <c r="Q303" s="197">
        <f t="shared" si="42"/>
        <v>39</v>
      </c>
      <c r="R303" s="187" t="str">
        <f t="shared" si="43"/>
        <v>II-0039</v>
      </c>
      <c r="S303" s="198" t="str">
        <f t="shared" si="44"/>
        <v>EXCAVACIONES</v>
      </c>
    </row>
    <row r="304" spans="1:19" x14ac:dyDescent="0.2">
      <c r="A304" s="188"/>
      <c r="B304" s="178"/>
      <c r="C304" s="178"/>
      <c r="D304" s="205" t="s">
        <v>1132</v>
      </c>
      <c r="G304" s="182"/>
      <c r="H304" s="199"/>
      <c r="I304" s="200" t="s">
        <v>1021</v>
      </c>
      <c r="J304" s="247"/>
      <c r="K304" s="268" t="s">
        <v>1379</v>
      </c>
      <c r="L304" s="268"/>
      <c r="M304" s="268"/>
      <c r="N304" s="268"/>
      <c r="O304" s="282" t="s">
        <v>1132</v>
      </c>
      <c r="P304" s="182"/>
      <c r="Q304" s="182"/>
      <c r="R304" s="182"/>
      <c r="S304" s="182"/>
    </row>
    <row r="305" spans="1:19" x14ac:dyDescent="0.2">
      <c r="A305" s="188"/>
      <c r="B305" s="178"/>
      <c r="C305" s="178"/>
      <c r="D305" s="205" t="s">
        <v>1132</v>
      </c>
      <c r="G305" s="182"/>
      <c r="H305" s="199"/>
      <c r="I305" s="200" t="s">
        <v>1048</v>
      </c>
      <c r="J305" s="247"/>
      <c r="K305" s="268" t="s">
        <v>1380</v>
      </c>
      <c r="L305" s="268"/>
      <c r="M305" s="268"/>
      <c r="N305" s="268"/>
      <c r="O305" s="282" t="s">
        <v>1132</v>
      </c>
      <c r="P305" s="182"/>
      <c r="Q305" s="182"/>
      <c r="R305" s="182"/>
      <c r="S305" s="182"/>
    </row>
    <row r="306" spans="1:19" x14ac:dyDescent="0.2">
      <c r="A306" s="188"/>
      <c r="B306" s="178"/>
      <c r="C306" s="178"/>
      <c r="D306" s="205" t="s">
        <v>1132</v>
      </c>
      <c r="G306" s="182"/>
      <c r="H306" s="199"/>
      <c r="I306" s="200" t="s">
        <v>1058</v>
      </c>
      <c r="J306" s="247"/>
      <c r="K306" s="268" t="s">
        <v>1381</v>
      </c>
      <c r="L306" s="268"/>
      <c r="M306" s="268"/>
      <c r="N306" s="268"/>
      <c r="O306" s="282" t="s">
        <v>1132</v>
      </c>
      <c r="P306" s="182"/>
      <c r="Q306" s="182"/>
      <c r="R306" s="182"/>
      <c r="S306" s="182"/>
    </row>
    <row r="307" spans="1:19" x14ac:dyDescent="0.2">
      <c r="A307" s="188"/>
      <c r="B307" s="178"/>
      <c r="C307" s="178"/>
      <c r="D307" s="205" t="s">
        <v>1132</v>
      </c>
      <c r="G307" s="182"/>
      <c r="H307" s="199"/>
      <c r="I307" s="200" t="s">
        <v>1084</v>
      </c>
      <c r="J307" s="247"/>
      <c r="K307" s="268" t="s">
        <v>1382</v>
      </c>
      <c r="L307" s="268"/>
      <c r="M307" s="268"/>
      <c r="N307" s="268"/>
      <c r="O307" s="282" t="s">
        <v>1132</v>
      </c>
      <c r="P307" s="182"/>
      <c r="Q307" s="182"/>
      <c r="R307" s="182"/>
      <c r="S307" s="182"/>
    </row>
    <row r="308" spans="1:19" x14ac:dyDescent="0.2">
      <c r="A308" s="188"/>
      <c r="B308" s="178"/>
      <c r="C308" s="178"/>
      <c r="D308" s="205" t="s">
        <v>1132</v>
      </c>
      <c r="G308" s="182"/>
      <c r="H308" s="199"/>
      <c r="I308" s="200" t="s">
        <v>1126</v>
      </c>
      <c r="J308" s="247"/>
      <c r="K308" s="268" t="s">
        <v>1383</v>
      </c>
      <c r="L308" s="268"/>
      <c r="M308" s="268"/>
      <c r="N308" s="268"/>
      <c r="O308" s="282" t="s">
        <v>1132</v>
      </c>
      <c r="P308" s="182"/>
      <c r="Q308" s="182"/>
      <c r="R308" s="182"/>
      <c r="S308" s="182"/>
    </row>
    <row r="309" spans="1:19" x14ac:dyDescent="0.2">
      <c r="A309" s="188"/>
      <c r="B309" s="178"/>
      <c r="C309" s="178"/>
      <c r="D309" s="205" t="s">
        <v>1132</v>
      </c>
      <c r="G309" s="182"/>
      <c r="H309" s="199"/>
      <c r="I309" s="200" t="s">
        <v>1129</v>
      </c>
      <c r="J309" s="247"/>
      <c r="K309" s="268" t="s">
        <v>1384</v>
      </c>
      <c r="L309" s="268"/>
      <c r="M309" s="268"/>
      <c r="N309" s="268"/>
      <c r="O309" s="282" t="s">
        <v>1132</v>
      </c>
      <c r="P309" s="182"/>
      <c r="Q309" s="182"/>
      <c r="R309" s="182"/>
      <c r="S309" s="182"/>
    </row>
    <row r="310" spans="1:19" x14ac:dyDescent="0.2">
      <c r="A310" s="188"/>
      <c r="B310" s="178"/>
      <c r="C310" s="178"/>
      <c r="D310" s="205" t="s">
        <v>1132</v>
      </c>
      <c r="G310" s="182"/>
      <c r="H310" s="199"/>
      <c r="I310" s="200" t="s">
        <v>1133</v>
      </c>
      <c r="J310" s="247"/>
      <c r="K310" s="268" t="s">
        <v>1385</v>
      </c>
      <c r="L310" s="268"/>
      <c r="M310" s="268"/>
      <c r="N310" s="268"/>
      <c r="O310" s="282" t="s">
        <v>1132</v>
      </c>
      <c r="P310" s="182"/>
      <c r="Q310" s="182"/>
      <c r="R310" s="182"/>
      <c r="S310" s="182"/>
    </row>
    <row r="311" spans="1:19" x14ac:dyDescent="0.2">
      <c r="A311" s="188"/>
      <c r="B311" s="178"/>
      <c r="C311" s="178"/>
      <c r="D311" s="205" t="s">
        <v>1132</v>
      </c>
      <c r="G311" s="182"/>
      <c r="H311" s="199"/>
      <c r="I311" s="200" t="s">
        <v>1136</v>
      </c>
      <c r="J311" s="247"/>
      <c r="K311" s="268" t="s">
        <v>1386</v>
      </c>
      <c r="L311" s="268"/>
      <c r="M311" s="268"/>
      <c r="N311" s="268"/>
      <c r="O311" s="282" t="s">
        <v>1132</v>
      </c>
      <c r="P311" s="182"/>
      <c r="Q311" s="182"/>
      <c r="R311" s="182"/>
      <c r="S311" s="182"/>
    </row>
    <row r="312" spans="1:19" x14ac:dyDescent="0.2">
      <c r="A312" s="188"/>
      <c r="B312" s="178"/>
      <c r="C312" s="178"/>
      <c r="D312" s="205" t="s">
        <v>1132</v>
      </c>
      <c r="G312" s="182"/>
      <c r="H312" s="199"/>
      <c r="I312" s="200" t="s">
        <v>889</v>
      </c>
      <c r="J312" s="247"/>
      <c r="K312" s="268" t="s">
        <v>1387</v>
      </c>
      <c r="L312" s="268"/>
      <c r="M312" s="268"/>
      <c r="N312" s="268"/>
      <c r="O312" s="282" t="s">
        <v>1132</v>
      </c>
      <c r="P312" s="182"/>
      <c r="Q312" s="182"/>
      <c r="R312" s="182"/>
      <c r="S312" s="182"/>
    </row>
    <row r="313" spans="1:19" ht="15.75" thickBot="1" x14ac:dyDescent="0.25">
      <c r="A313" s="188"/>
      <c r="B313" s="178"/>
      <c r="C313" s="178"/>
      <c r="D313" s="205" t="s">
        <v>1132</v>
      </c>
      <c r="G313" s="182"/>
      <c r="H313" s="219"/>
      <c r="I313" s="231" t="s">
        <v>1141</v>
      </c>
      <c r="J313" s="234"/>
      <c r="K313" s="270" t="s">
        <v>1388</v>
      </c>
      <c r="L313" s="270"/>
      <c r="M313" s="270"/>
      <c r="N313" s="270"/>
      <c r="O313" s="308" t="s">
        <v>1132</v>
      </c>
      <c r="P313" s="182"/>
      <c r="Q313" s="182"/>
      <c r="R313" s="182"/>
      <c r="S313" s="182"/>
    </row>
    <row r="314" spans="1:19" ht="15.75" thickTop="1" x14ac:dyDescent="0.2">
      <c r="A314" s="188">
        <v>40</v>
      </c>
      <c r="B314" s="178" t="s">
        <v>1389</v>
      </c>
      <c r="C314" s="178" t="s">
        <v>1285</v>
      </c>
      <c r="D314" s="205"/>
      <c r="G314" s="182"/>
      <c r="H314" s="226">
        <v>40</v>
      </c>
      <c r="I314" s="228"/>
      <c r="J314" s="239"/>
      <c r="K314" s="296" t="s">
        <v>1285</v>
      </c>
      <c r="L314" s="239"/>
      <c r="M314" s="239"/>
      <c r="N314" s="239"/>
      <c r="O314" s="250"/>
      <c r="P314" s="182"/>
      <c r="Q314" s="197">
        <f>H314</f>
        <v>40</v>
      </c>
      <c r="R314" s="187" t="str">
        <f>CONCATENATE("II-",TEXT(Q314,"0000"))</f>
        <v>II-0040</v>
      </c>
      <c r="S314" s="198" t="str">
        <f>K314</f>
        <v>FRESADO</v>
      </c>
    </row>
    <row r="315" spans="1:19" ht="15.75" thickBot="1" x14ac:dyDescent="0.25">
      <c r="A315" s="188"/>
      <c r="B315" s="178"/>
      <c r="C315" s="178"/>
      <c r="D315" s="205" t="s">
        <v>1215</v>
      </c>
      <c r="G315" s="182"/>
      <c r="H315" s="283"/>
      <c r="I315" s="284" t="s">
        <v>1021</v>
      </c>
      <c r="J315" s="285"/>
      <c r="K315" s="286" t="s">
        <v>1390</v>
      </c>
      <c r="L315" s="285"/>
      <c r="M315" s="285"/>
      <c r="N315" s="285"/>
      <c r="O315" s="272" t="s">
        <v>1215</v>
      </c>
      <c r="P315" s="182"/>
      <c r="Q315" s="182"/>
      <c r="R315" s="182"/>
      <c r="S315" s="182"/>
    </row>
    <row r="316" spans="1:19" ht="15.75" thickTop="1" x14ac:dyDescent="0.2">
      <c r="A316" s="188">
        <v>41</v>
      </c>
      <c r="B316" s="178" t="s">
        <v>1391</v>
      </c>
      <c r="C316" s="178" t="s">
        <v>1392</v>
      </c>
      <c r="D316" s="205"/>
      <c r="G316" s="182"/>
      <c r="H316" s="277">
        <v>41</v>
      </c>
      <c r="I316" s="227"/>
      <c r="J316" s="287"/>
      <c r="K316" s="288" t="s">
        <v>1392</v>
      </c>
      <c r="L316" s="288"/>
      <c r="M316" s="287"/>
      <c r="N316" s="287"/>
      <c r="O316" s="229"/>
      <c r="P316" s="182"/>
      <c r="Q316" s="197">
        <f>H316</f>
        <v>41</v>
      </c>
      <c r="R316" s="187" t="str">
        <f>CONCATENATE("II-",TEXT(Q316,"0000"))</f>
        <v>II-0041</v>
      </c>
      <c r="S316" s="198" t="str">
        <f>K316</f>
        <v>GAVIONES (PIEDRA EMBOLSADA)</v>
      </c>
    </row>
    <row r="317" spans="1:19" x14ac:dyDescent="0.2">
      <c r="A317" s="188"/>
      <c r="B317" s="178"/>
      <c r="C317" s="178"/>
      <c r="D317" s="205"/>
      <c r="G317" s="182"/>
      <c r="H317" s="283"/>
      <c r="I317" s="200" t="s">
        <v>1021</v>
      </c>
      <c r="J317" s="206"/>
      <c r="K317" s="209" t="s">
        <v>1301</v>
      </c>
      <c r="L317" s="208"/>
      <c r="M317" s="208"/>
      <c r="N317" s="208"/>
      <c r="O317" s="241"/>
      <c r="P317" s="182"/>
      <c r="Q317" s="182"/>
      <c r="R317" s="182"/>
      <c r="S317" s="182"/>
    </row>
    <row r="318" spans="1:19" x14ac:dyDescent="0.2">
      <c r="A318" s="188"/>
      <c r="B318" s="178"/>
      <c r="C318" s="178"/>
      <c r="D318" s="205" t="s">
        <v>1132</v>
      </c>
      <c r="G318" s="182"/>
      <c r="H318" s="283"/>
      <c r="I318" s="206"/>
      <c r="J318" s="207">
        <v>1</v>
      </c>
      <c r="K318" s="208"/>
      <c r="L318" s="209" t="s">
        <v>1393</v>
      </c>
      <c r="M318" s="208"/>
      <c r="N318" s="208"/>
      <c r="O318" s="241" t="s">
        <v>1132</v>
      </c>
      <c r="P318" s="182"/>
      <c r="Q318" s="182"/>
      <c r="R318" s="182"/>
      <c r="S318" s="182"/>
    </row>
    <row r="319" spans="1:19" x14ac:dyDescent="0.2">
      <c r="A319" s="188"/>
      <c r="B319" s="178"/>
      <c r="C319" s="178"/>
      <c r="D319" s="205" t="s">
        <v>1132</v>
      </c>
      <c r="G319" s="182"/>
      <c r="H319" s="283"/>
      <c r="I319" s="259"/>
      <c r="J319" s="213">
        <v>2</v>
      </c>
      <c r="K319" s="214"/>
      <c r="L319" s="215" t="s">
        <v>1394</v>
      </c>
      <c r="M319" s="214"/>
      <c r="N319" s="214"/>
      <c r="O319" s="260" t="s">
        <v>1132</v>
      </c>
      <c r="P319" s="182"/>
      <c r="Q319" s="182"/>
      <c r="R319" s="182"/>
      <c r="S319" s="182"/>
    </row>
    <row r="320" spans="1:19" x14ac:dyDescent="0.2">
      <c r="A320" s="188"/>
      <c r="B320" s="178"/>
      <c r="C320" s="178"/>
      <c r="D320" s="205"/>
      <c r="G320" s="182"/>
      <c r="H320" s="283"/>
      <c r="I320" s="213" t="s">
        <v>1048</v>
      </c>
      <c r="J320" s="206"/>
      <c r="K320" s="209" t="s">
        <v>1300</v>
      </c>
      <c r="L320" s="208"/>
      <c r="M320" s="208"/>
      <c r="N320" s="208"/>
      <c r="O320" s="241"/>
      <c r="P320" s="182"/>
      <c r="Q320" s="182"/>
      <c r="R320" s="182"/>
      <c r="S320" s="182"/>
    </row>
    <row r="321" spans="1:19" x14ac:dyDescent="0.2">
      <c r="A321" s="188"/>
      <c r="B321" s="178"/>
      <c r="C321" s="178"/>
      <c r="D321" s="205" t="s">
        <v>1132</v>
      </c>
      <c r="G321" s="182"/>
      <c r="H321" s="283"/>
      <c r="I321" s="206"/>
      <c r="J321" s="207">
        <v>1</v>
      </c>
      <c r="K321" s="208"/>
      <c r="L321" s="209" t="s">
        <v>1393</v>
      </c>
      <c r="M321" s="208"/>
      <c r="N321" s="208"/>
      <c r="O321" s="241" t="s">
        <v>1132</v>
      </c>
      <c r="P321" s="182"/>
      <c r="Q321" s="182"/>
      <c r="R321" s="182"/>
      <c r="S321" s="182"/>
    </row>
    <row r="322" spans="1:19" x14ac:dyDescent="0.2">
      <c r="A322" s="188"/>
      <c r="B322" s="178"/>
      <c r="C322" s="178"/>
      <c r="D322" s="205" t="s">
        <v>1132</v>
      </c>
      <c r="G322" s="182"/>
      <c r="H322" s="283"/>
      <c r="I322" s="218"/>
      <c r="J322" s="213">
        <v>2</v>
      </c>
      <c r="K322" s="214"/>
      <c r="L322" s="215" t="s">
        <v>1394</v>
      </c>
      <c r="M322" s="214"/>
      <c r="N322" s="214"/>
      <c r="O322" s="260" t="s">
        <v>1132</v>
      </c>
      <c r="P322" s="182"/>
      <c r="Q322" s="182"/>
      <c r="R322" s="182"/>
      <c r="S322" s="182"/>
    </row>
    <row r="323" spans="1:19" x14ac:dyDescent="0.2">
      <c r="A323" s="188"/>
      <c r="B323" s="178"/>
      <c r="C323" s="178"/>
      <c r="D323" s="205" t="s">
        <v>1132</v>
      </c>
      <c r="G323" s="208"/>
      <c r="H323" s="283"/>
      <c r="I323" s="301" t="s">
        <v>1058</v>
      </c>
      <c r="J323" s="332"/>
      <c r="K323" s="314" t="s">
        <v>1090</v>
      </c>
      <c r="L323" s="314"/>
      <c r="M323" s="332"/>
      <c r="N323" s="332"/>
      <c r="O323" s="267" t="s">
        <v>1132</v>
      </c>
      <c r="P323" s="208"/>
      <c r="Q323" s="208"/>
      <c r="R323" s="208"/>
      <c r="S323" s="208"/>
    </row>
    <row r="324" spans="1:19" ht="15.75" thickBot="1" x14ac:dyDescent="0.25">
      <c r="A324" s="188"/>
      <c r="B324" s="178"/>
      <c r="C324" s="178"/>
      <c r="D324" s="205" t="s">
        <v>1132</v>
      </c>
      <c r="G324" s="182"/>
      <c r="H324" s="283"/>
      <c r="I324" s="297" t="s">
        <v>1084</v>
      </c>
      <c r="J324" s="285"/>
      <c r="K324" s="286" t="s">
        <v>1138</v>
      </c>
      <c r="L324" s="286"/>
      <c r="M324" s="285"/>
      <c r="N324" s="285"/>
      <c r="O324" s="272" t="s">
        <v>1132</v>
      </c>
      <c r="P324" s="182"/>
      <c r="Q324" s="182"/>
      <c r="R324" s="182"/>
      <c r="S324" s="182"/>
    </row>
    <row r="325" spans="1:19" ht="16.5" thickTop="1" thickBot="1" x14ac:dyDescent="0.25">
      <c r="A325" s="188">
        <v>42</v>
      </c>
      <c r="B325" s="178" t="s">
        <v>1395</v>
      </c>
      <c r="C325" s="178" t="s">
        <v>1396</v>
      </c>
      <c r="D325" s="205" t="s">
        <v>5</v>
      </c>
      <c r="G325" s="208"/>
      <c r="H325" s="323">
        <v>42</v>
      </c>
      <c r="I325" s="324"/>
      <c r="J325" s="325"/>
      <c r="K325" s="326" t="s">
        <v>1396</v>
      </c>
      <c r="L325" s="326"/>
      <c r="M325" s="325"/>
      <c r="N325" s="325"/>
      <c r="O325" s="327" t="s">
        <v>5</v>
      </c>
      <c r="P325" s="208"/>
      <c r="Q325" s="197">
        <f t="shared" ref="Q325:Q326" si="45">H325</f>
        <v>42</v>
      </c>
      <c r="R325" s="187" t="str">
        <f t="shared" ref="R325:R326" si="46">CONCATENATE("II-",TEXT(Q325,"0000"))</f>
        <v>II-0042</v>
      </c>
      <c r="S325" s="198" t="str">
        <f t="shared" ref="S325:S326" si="47">K325</f>
        <v>GUARDAGANADO</v>
      </c>
    </row>
    <row r="326" spans="1:19" ht="15.75" thickTop="1" x14ac:dyDescent="0.2">
      <c r="A326" s="188">
        <v>43</v>
      </c>
      <c r="B326" s="178" t="s">
        <v>1397</v>
      </c>
      <c r="C326" s="178" t="s">
        <v>1398</v>
      </c>
      <c r="D326" s="205"/>
      <c r="G326" s="182"/>
      <c r="H326" s="226">
        <v>43</v>
      </c>
      <c r="I326" s="228"/>
      <c r="J326" s="239"/>
      <c r="K326" s="296" t="s">
        <v>1398</v>
      </c>
      <c r="L326" s="239"/>
      <c r="M326" s="239"/>
      <c r="N326" s="239"/>
      <c r="O326" s="250"/>
      <c r="P326" s="182"/>
      <c r="Q326" s="197">
        <f t="shared" si="45"/>
        <v>43</v>
      </c>
      <c r="R326" s="187" t="str">
        <f t="shared" si="46"/>
        <v>II-0043</v>
      </c>
      <c r="S326" s="198" t="str">
        <f t="shared" si="47"/>
        <v>HORMIGON CEMENTO PORTLAND EXCLUIDA LA ARAMDURA</v>
      </c>
    </row>
    <row r="327" spans="1:19" x14ac:dyDescent="0.2">
      <c r="A327" s="188"/>
      <c r="B327" s="178"/>
      <c r="C327" s="178"/>
      <c r="D327" s="205"/>
      <c r="G327" s="182"/>
      <c r="H327" s="199"/>
      <c r="I327" s="200" t="s">
        <v>1021</v>
      </c>
      <c r="J327" s="206"/>
      <c r="K327" s="209" t="s">
        <v>1399</v>
      </c>
      <c r="L327" s="208"/>
      <c r="M327" s="208"/>
      <c r="N327" s="208"/>
      <c r="O327" s="241"/>
      <c r="P327" s="182"/>
      <c r="Q327" s="182"/>
      <c r="R327" s="182"/>
      <c r="S327" s="182"/>
    </row>
    <row r="328" spans="1:19" x14ac:dyDescent="0.2">
      <c r="A328" s="188"/>
      <c r="B328" s="178"/>
      <c r="C328" s="178"/>
      <c r="D328" s="205" t="s">
        <v>1132</v>
      </c>
      <c r="G328" s="182"/>
      <c r="H328" s="199"/>
      <c r="I328" s="206"/>
      <c r="J328" s="207">
        <v>1</v>
      </c>
      <c r="K328" s="208"/>
      <c r="L328" s="209" t="s">
        <v>1400</v>
      </c>
      <c r="M328" s="208"/>
      <c r="N328" s="208"/>
      <c r="O328" s="241" t="s">
        <v>1132</v>
      </c>
      <c r="P328" s="182"/>
      <c r="Q328" s="182"/>
      <c r="R328" s="182"/>
      <c r="S328" s="182"/>
    </row>
    <row r="329" spans="1:19" x14ac:dyDescent="0.2">
      <c r="A329" s="188"/>
      <c r="B329" s="178"/>
      <c r="C329" s="178"/>
      <c r="D329" s="205" t="s">
        <v>1132</v>
      </c>
      <c r="G329" s="182"/>
      <c r="H329" s="199"/>
      <c r="I329" s="206"/>
      <c r="J329" s="207">
        <v>2</v>
      </c>
      <c r="K329" s="208"/>
      <c r="L329" s="209" t="s">
        <v>1230</v>
      </c>
      <c r="M329" s="208"/>
      <c r="N329" s="208"/>
      <c r="O329" s="241" t="s">
        <v>1132</v>
      </c>
      <c r="P329" s="182"/>
      <c r="Q329" s="182"/>
      <c r="R329" s="182"/>
      <c r="S329" s="182"/>
    </row>
    <row r="330" spans="1:19" x14ac:dyDescent="0.2">
      <c r="A330" s="188"/>
      <c r="B330" s="178"/>
      <c r="C330" s="178"/>
      <c r="D330" s="205" t="s">
        <v>1132</v>
      </c>
      <c r="G330" s="182"/>
      <c r="H330" s="199"/>
      <c r="I330" s="206"/>
      <c r="J330" s="207">
        <v>3</v>
      </c>
      <c r="K330" s="208"/>
      <c r="L330" s="209" t="s">
        <v>1401</v>
      </c>
      <c r="M330" s="208"/>
      <c r="N330" s="208"/>
      <c r="O330" s="241" t="s">
        <v>1132</v>
      </c>
      <c r="P330" s="182"/>
      <c r="Q330" s="182"/>
      <c r="R330" s="182"/>
      <c r="S330" s="182"/>
    </row>
    <row r="331" spans="1:19" x14ac:dyDescent="0.2">
      <c r="A331" s="188"/>
      <c r="B331" s="178"/>
      <c r="C331" s="178"/>
      <c r="D331" s="205" t="s">
        <v>1132</v>
      </c>
      <c r="G331" s="182"/>
      <c r="H331" s="199"/>
      <c r="I331" s="206"/>
      <c r="J331" s="207">
        <v>4</v>
      </c>
      <c r="K331" s="208"/>
      <c r="L331" s="209" t="s">
        <v>1381</v>
      </c>
      <c r="M331" s="208"/>
      <c r="N331" s="208"/>
      <c r="O331" s="241" t="s">
        <v>1132</v>
      </c>
      <c r="P331" s="182"/>
      <c r="Q331" s="182"/>
      <c r="R331" s="182"/>
      <c r="S331" s="182"/>
    </row>
    <row r="332" spans="1:19" x14ac:dyDescent="0.2">
      <c r="A332" s="188"/>
      <c r="B332" s="178"/>
      <c r="C332" s="178"/>
      <c r="D332" s="205" t="s">
        <v>1132</v>
      </c>
      <c r="G332" s="182"/>
      <c r="H332" s="199"/>
      <c r="I332" s="218"/>
      <c r="J332" s="213">
        <v>5</v>
      </c>
      <c r="K332" s="214"/>
      <c r="L332" s="215" t="s">
        <v>1402</v>
      </c>
      <c r="M332" s="214"/>
      <c r="N332" s="214"/>
      <c r="O332" s="260" t="s">
        <v>1132</v>
      </c>
      <c r="P332" s="182"/>
      <c r="Q332" s="182"/>
      <c r="R332" s="182"/>
      <c r="S332" s="182"/>
    </row>
    <row r="333" spans="1:19" x14ac:dyDescent="0.2">
      <c r="A333" s="188"/>
      <c r="B333" s="178"/>
      <c r="C333" s="178"/>
      <c r="D333" s="205"/>
      <c r="G333" s="182"/>
      <c r="H333" s="199"/>
      <c r="I333" s="200" t="s">
        <v>1048</v>
      </c>
      <c r="J333" s="206"/>
      <c r="K333" s="209" t="s">
        <v>1403</v>
      </c>
      <c r="L333" s="208"/>
      <c r="M333" s="208"/>
      <c r="N333" s="208"/>
      <c r="O333" s="241"/>
      <c r="P333" s="182"/>
      <c r="Q333" s="182"/>
      <c r="R333" s="182"/>
      <c r="S333" s="182"/>
    </row>
    <row r="334" spans="1:19" x14ac:dyDescent="0.2">
      <c r="A334" s="188"/>
      <c r="B334" s="178"/>
      <c r="C334" s="178"/>
      <c r="D334" s="205" t="s">
        <v>1132</v>
      </c>
      <c r="G334" s="182"/>
      <c r="H334" s="199"/>
      <c r="I334" s="206"/>
      <c r="J334" s="207">
        <v>1</v>
      </c>
      <c r="K334" s="208"/>
      <c r="L334" s="209" t="s">
        <v>1230</v>
      </c>
      <c r="M334" s="208"/>
      <c r="N334" s="208"/>
      <c r="O334" s="241" t="s">
        <v>1132</v>
      </c>
      <c r="P334" s="182"/>
      <c r="Q334" s="182"/>
      <c r="R334" s="182"/>
      <c r="S334" s="182"/>
    </row>
    <row r="335" spans="1:19" x14ac:dyDescent="0.2">
      <c r="A335" s="188"/>
      <c r="B335" s="178"/>
      <c r="C335" s="178"/>
      <c r="D335" s="205" t="s">
        <v>1132</v>
      </c>
      <c r="G335" s="182"/>
      <c r="H335" s="199"/>
      <c r="I335" s="206"/>
      <c r="J335" s="207">
        <v>2</v>
      </c>
      <c r="K335" s="208"/>
      <c r="L335" s="209" t="s">
        <v>1404</v>
      </c>
      <c r="M335" s="208"/>
      <c r="N335" s="208"/>
      <c r="O335" s="241" t="s">
        <v>1132</v>
      </c>
      <c r="P335" s="182"/>
      <c r="Q335" s="182"/>
      <c r="R335" s="182"/>
      <c r="S335" s="182"/>
    </row>
    <row r="336" spans="1:19" x14ac:dyDescent="0.2">
      <c r="A336" s="188"/>
      <c r="B336" s="178"/>
      <c r="C336" s="178"/>
      <c r="D336" s="205" t="s">
        <v>1132</v>
      </c>
      <c r="G336" s="182"/>
      <c r="H336" s="199"/>
      <c r="I336" s="206"/>
      <c r="J336" s="207">
        <v>3</v>
      </c>
      <c r="K336" s="208"/>
      <c r="L336" s="209" t="s">
        <v>1405</v>
      </c>
      <c r="M336" s="208"/>
      <c r="N336" s="208"/>
      <c r="O336" s="241" t="s">
        <v>1132</v>
      </c>
      <c r="P336" s="182"/>
      <c r="Q336" s="182"/>
      <c r="R336" s="182"/>
      <c r="S336" s="182"/>
    </row>
    <row r="337" spans="1:19" x14ac:dyDescent="0.2">
      <c r="A337" s="188"/>
      <c r="B337" s="178"/>
      <c r="C337" s="178"/>
      <c r="D337" s="205" t="s">
        <v>1132</v>
      </c>
      <c r="G337" s="182"/>
      <c r="H337" s="199"/>
      <c r="I337" s="206"/>
      <c r="J337" s="207">
        <v>4</v>
      </c>
      <c r="K337" s="208"/>
      <c r="L337" s="209" t="s">
        <v>1406</v>
      </c>
      <c r="M337" s="208"/>
      <c r="N337" s="208"/>
      <c r="O337" s="241" t="s">
        <v>1132</v>
      </c>
      <c r="P337" s="182"/>
      <c r="Q337" s="182"/>
      <c r="R337" s="182"/>
      <c r="S337" s="182"/>
    </row>
    <row r="338" spans="1:19" x14ac:dyDescent="0.2">
      <c r="A338" s="188"/>
      <c r="B338" s="178"/>
      <c r="C338" s="178"/>
      <c r="D338" s="205" t="s">
        <v>1132</v>
      </c>
      <c r="G338" s="182"/>
      <c r="H338" s="199"/>
      <c r="I338" s="206"/>
      <c r="J338" s="207">
        <v>5</v>
      </c>
      <c r="K338" s="208"/>
      <c r="L338" s="209" t="s">
        <v>1407</v>
      </c>
      <c r="M338" s="208"/>
      <c r="N338" s="208"/>
      <c r="O338" s="241" t="s">
        <v>1132</v>
      </c>
      <c r="P338" s="182"/>
      <c r="Q338" s="182"/>
      <c r="R338" s="182"/>
      <c r="S338" s="182"/>
    </row>
    <row r="339" spans="1:19" x14ac:dyDescent="0.2">
      <c r="A339" s="188"/>
      <c r="B339" s="178"/>
      <c r="C339" s="178"/>
      <c r="D339" s="205" t="s">
        <v>1132</v>
      </c>
      <c r="G339" s="182"/>
      <c r="H339" s="199"/>
      <c r="I339" s="259"/>
      <c r="J339" s="206">
        <v>6</v>
      </c>
      <c r="K339" s="209"/>
      <c r="L339" s="208" t="s">
        <v>1402</v>
      </c>
      <c r="M339" s="208"/>
      <c r="N339" s="208"/>
      <c r="O339" s="241" t="s">
        <v>1132</v>
      </c>
      <c r="P339" s="182"/>
      <c r="Q339" s="182"/>
      <c r="R339" s="182"/>
      <c r="S339" s="182"/>
    </row>
    <row r="340" spans="1:19" x14ac:dyDescent="0.2">
      <c r="A340" s="188"/>
      <c r="B340" s="178"/>
      <c r="C340" s="178"/>
      <c r="D340" s="205"/>
      <c r="G340" s="182"/>
      <c r="H340" s="199"/>
      <c r="I340" s="213" t="s">
        <v>1058</v>
      </c>
      <c r="J340" s="206"/>
      <c r="K340" s="209" t="s">
        <v>1408</v>
      </c>
      <c r="L340" s="208"/>
      <c r="M340" s="208"/>
      <c r="N340" s="208"/>
      <c r="O340" s="241"/>
      <c r="P340" s="182"/>
      <c r="Q340" s="182"/>
      <c r="R340" s="182"/>
      <c r="S340" s="182"/>
    </row>
    <row r="341" spans="1:19" x14ac:dyDescent="0.2">
      <c r="A341" s="188"/>
      <c r="B341" s="178"/>
      <c r="C341" s="178"/>
      <c r="D341" s="205" t="s">
        <v>1132</v>
      </c>
      <c r="G341" s="182"/>
      <c r="H341" s="199"/>
      <c r="I341" s="206"/>
      <c r="J341" s="207">
        <v>1</v>
      </c>
      <c r="K341" s="208"/>
      <c r="L341" s="209" t="s">
        <v>1409</v>
      </c>
      <c r="M341" s="208"/>
      <c r="N341" s="208"/>
      <c r="O341" s="241" t="s">
        <v>1132</v>
      </c>
      <c r="P341" s="182"/>
      <c r="Q341" s="182"/>
      <c r="R341" s="182"/>
      <c r="S341" s="182"/>
    </row>
    <row r="342" spans="1:19" x14ac:dyDescent="0.2">
      <c r="A342" s="188"/>
      <c r="B342" s="178"/>
      <c r="C342" s="178"/>
      <c r="D342" s="205" t="s">
        <v>1132</v>
      </c>
      <c r="G342" s="182"/>
      <c r="H342" s="199"/>
      <c r="I342" s="206"/>
      <c r="J342" s="207">
        <v>2</v>
      </c>
      <c r="K342" s="208"/>
      <c r="L342" s="209" t="s">
        <v>1230</v>
      </c>
      <c r="M342" s="208"/>
      <c r="N342" s="208"/>
      <c r="O342" s="241" t="s">
        <v>1132</v>
      </c>
      <c r="P342" s="182"/>
      <c r="Q342" s="182"/>
      <c r="R342" s="182"/>
      <c r="S342" s="182"/>
    </row>
    <row r="343" spans="1:19" x14ac:dyDescent="0.2">
      <c r="A343" s="188"/>
      <c r="B343" s="178"/>
      <c r="C343" s="178"/>
      <c r="D343" s="205" t="s">
        <v>1132</v>
      </c>
      <c r="G343" s="182"/>
      <c r="H343" s="199"/>
      <c r="I343" s="206"/>
      <c r="J343" s="207">
        <v>3</v>
      </c>
      <c r="K343" s="208"/>
      <c r="L343" s="209" t="s">
        <v>1410</v>
      </c>
      <c r="M343" s="208"/>
      <c r="N343" s="208"/>
      <c r="O343" s="241" t="s">
        <v>1132</v>
      </c>
      <c r="P343" s="182"/>
      <c r="Q343" s="182"/>
      <c r="R343" s="182"/>
      <c r="S343" s="182"/>
    </row>
    <row r="344" spans="1:19" x14ac:dyDescent="0.2">
      <c r="A344" s="188"/>
      <c r="B344" s="178"/>
      <c r="C344" s="178"/>
      <c r="D344" s="205" t="s">
        <v>1132</v>
      </c>
      <c r="G344" s="182"/>
      <c r="H344" s="199"/>
      <c r="I344" s="206"/>
      <c r="J344" s="207">
        <v>4</v>
      </c>
      <c r="K344" s="208"/>
      <c r="L344" s="209" t="s">
        <v>1404</v>
      </c>
      <c r="M344" s="208"/>
      <c r="N344" s="208"/>
      <c r="O344" s="241" t="s">
        <v>1132</v>
      </c>
      <c r="P344" s="182"/>
      <c r="Q344" s="182"/>
      <c r="R344" s="182"/>
      <c r="S344" s="182"/>
    </row>
    <row r="345" spans="1:19" x14ac:dyDescent="0.2">
      <c r="A345" s="188"/>
      <c r="B345" s="178"/>
      <c r="C345" s="178"/>
      <c r="D345" s="205" t="s">
        <v>1132</v>
      </c>
      <c r="G345" s="182"/>
      <c r="H345" s="199"/>
      <c r="I345" s="206"/>
      <c r="J345" s="207">
        <v>5</v>
      </c>
      <c r="K345" s="208"/>
      <c r="L345" s="209" t="s">
        <v>1341</v>
      </c>
      <c r="M345" s="208"/>
      <c r="N345" s="208"/>
      <c r="O345" s="241" t="s">
        <v>1132</v>
      </c>
      <c r="P345" s="182"/>
      <c r="Q345" s="182"/>
      <c r="R345" s="182"/>
      <c r="S345" s="182"/>
    </row>
    <row r="346" spans="1:19" x14ac:dyDescent="0.2">
      <c r="A346" s="188"/>
      <c r="B346" s="178"/>
      <c r="C346" s="178"/>
      <c r="D346" s="205" t="s">
        <v>1132</v>
      </c>
      <c r="G346" s="182"/>
      <c r="H346" s="199"/>
      <c r="I346" s="206"/>
      <c r="J346" s="207">
        <v>6</v>
      </c>
      <c r="K346" s="208"/>
      <c r="L346" s="209" t="s">
        <v>1406</v>
      </c>
      <c r="M346" s="208"/>
      <c r="N346" s="208"/>
      <c r="O346" s="241" t="s">
        <v>1132</v>
      </c>
      <c r="P346" s="182"/>
      <c r="Q346" s="182"/>
      <c r="R346" s="182"/>
      <c r="S346" s="182"/>
    </row>
    <row r="347" spans="1:19" x14ac:dyDescent="0.2">
      <c r="A347" s="188"/>
      <c r="B347" s="178"/>
      <c r="C347" s="178"/>
      <c r="D347" s="205" t="s">
        <v>1132</v>
      </c>
      <c r="G347" s="182"/>
      <c r="H347" s="199"/>
      <c r="I347" s="206"/>
      <c r="J347" s="207">
        <v>7</v>
      </c>
      <c r="K347" s="208"/>
      <c r="L347" s="209" t="s">
        <v>1407</v>
      </c>
      <c r="M347" s="208"/>
      <c r="N347" s="208"/>
      <c r="O347" s="241" t="s">
        <v>1132</v>
      </c>
      <c r="P347" s="182"/>
      <c r="Q347" s="182"/>
      <c r="R347" s="182"/>
      <c r="S347" s="182"/>
    </row>
    <row r="348" spans="1:19" x14ac:dyDescent="0.2">
      <c r="A348" s="188"/>
      <c r="B348" s="178"/>
      <c r="C348" s="178"/>
      <c r="D348" s="205" t="s">
        <v>1132</v>
      </c>
      <c r="G348" s="182"/>
      <c r="H348" s="199"/>
      <c r="I348" s="259"/>
      <c r="J348" s="213">
        <v>8</v>
      </c>
      <c r="K348" s="214"/>
      <c r="L348" s="215" t="s">
        <v>1402</v>
      </c>
      <c r="M348" s="214"/>
      <c r="N348" s="214"/>
      <c r="O348" s="260" t="s">
        <v>1132</v>
      </c>
      <c r="P348" s="182"/>
      <c r="Q348" s="182"/>
      <c r="R348" s="182"/>
      <c r="S348" s="182"/>
    </row>
    <row r="349" spans="1:19" x14ac:dyDescent="0.2">
      <c r="A349" s="188"/>
      <c r="B349" s="178"/>
      <c r="C349" s="178"/>
      <c r="D349" s="205"/>
      <c r="G349" s="182"/>
      <c r="H349" s="199"/>
      <c r="I349" s="213" t="s">
        <v>1084</v>
      </c>
      <c r="J349" s="206"/>
      <c r="K349" s="209" t="s">
        <v>1411</v>
      </c>
      <c r="L349" s="208"/>
      <c r="M349" s="208"/>
      <c r="N349" s="208"/>
      <c r="O349" s="241"/>
      <c r="P349" s="182"/>
      <c r="Q349" s="182"/>
      <c r="R349" s="182"/>
      <c r="S349" s="182"/>
    </row>
    <row r="350" spans="1:19" x14ac:dyDescent="0.2">
      <c r="A350" s="188"/>
      <c r="B350" s="178"/>
      <c r="C350" s="178"/>
      <c r="D350" s="205" t="s">
        <v>1132</v>
      </c>
      <c r="G350" s="182"/>
      <c r="H350" s="199"/>
      <c r="I350" s="206"/>
      <c r="J350" s="207">
        <v>1</v>
      </c>
      <c r="K350" s="208"/>
      <c r="L350" s="209" t="s">
        <v>1409</v>
      </c>
      <c r="M350" s="208"/>
      <c r="N350" s="208"/>
      <c r="O350" s="241" t="s">
        <v>1132</v>
      </c>
      <c r="P350" s="182"/>
      <c r="Q350" s="182"/>
      <c r="R350" s="182"/>
      <c r="S350" s="182"/>
    </row>
    <row r="351" spans="1:19" x14ac:dyDescent="0.2">
      <c r="A351" s="188"/>
      <c r="B351" s="178"/>
      <c r="C351" s="178"/>
      <c r="D351" s="205" t="s">
        <v>1132</v>
      </c>
      <c r="G351" s="182"/>
      <c r="H351" s="199"/>
      <c r="I351" s="206"/>
      <c r="J351" s="207">
        <v>2</v>
      </c>
      <c r="K351" s="208"/>
      <c r="L351" s="209" t="s">
        <v>1230</v>
      </c>
      <c r="M351" s="208"/>
      <c r="N351" s="208"/>
      <c r="O351" s="241" t="s">
        <v>1132</v>
      </c>
      <c r="P351" s="182"/>
      <c r="Q351" s="182"/>
      <c r="R351" s="182"/>
      <c r="S351" s="182"/>
    </row>
    <row r="352" spans="1:19" x14ac:dyDescent="0.2">
      <c r="A352" s="188"/>
      <c r="B352" s="178"/>
      <c r="C352" s="178"/>
      <c r="D352" s="205" t="s">
        <v>1132</v>
      </c>
      <c r="G352" s="182"/>
      <c r="H352" s="199"/>
      <c r="I352" s="206"/>
      <c r="J352" s="207">
        <v>3</v>
      </c>
      <c r="K352" s="208"/>
      <c r="L352" s="209" t="s">
        <v>1412</v>
      </c>
      <c r="M352" s="208"/>
      <c r="N352" s="208"/>
      <c r="O352" s="241" t="s">
        <v>1132</v>
      </c>
      <c r="P352" s="182"/>
      <c r="Q352" s="182"/>
      <c r="R352" s="182"/>
      <c r="S352" s="182"/>
    </row>
    <row r="353" spans="1:19" x14ac:dyDescent="0.2">
      <c r="A353" s="188"/>
      <c r="B353" s="178"/>
      <c r="C353" s="178"/>
      <c r="D353" s="205" t="s">
        <v>1132</v>
      </c>
      <c r="G353" s="182"/>
      <c r="H353" s="199"/>
      <c r="I353" s="206"/>
      <c r="J353" s="207">
        <v>4</v>
      </c>
      <c r="K353" s="208"/>
      <c r="L353" s="209" t="s">
        <v>1410</v>
      </c>
      <c r="M353" s="208"/>
      <c r="N353" s="208"/>
      <c r="O353" s="241" t="s">
        <v>1132</v>
      </c>
      <c r="P353" s="182"/>
      <c r="Q353" s="182"/>
      <c r="R353" s="182"/>
      <c r="S353" s="182"/>
    </row>
    <row r="354" spans="1:19" x14ac:dyDescent="0.2">
      <c r="A354" s="188"/>
      <c r="B354" s="178"/>
      <c r="C354" s="178"/>
      <c r="D354" s="205" t="s">
        <v>1132</v>
      </c>
      <c r="G354" s="182"/>
      <c r="H354" s="199"/>
      <c r="I354" s="206"/>
      <c r="J354" s="207">
        <v>5</v>
      </c>
      <c r="K354" s="208"/>
      <c r="L354" s="209" t="s">
        <v>1341</v>
      </c>
      <c r="M354" s="208"/>
      <c r="N354" s="208"/>
      <c r="O354" s="241" t="s">
        <v>1132</v>
      </c>
      <c r="P354" s="182"/>
      <c r="Q354" s="182"/>
      <c r="R354" s="182"/>
      <c r="S354" s="182"/>
    </row>
    <row r="355" spans="1:19" x14ac:dyDescent="0.2">
      <c r="A355" s="188"/>
      <c r="B355" s="178"/>
      <c r="C355" s="178"/>
      <c r="D355" s="205" t="s">
        <v>1132</v>
      </c>
      <c r="G355" s="182"/>
      <c r="H355" s="199"/>
      <c r="I355" s="206"/>
      <c r="J355" s="207">
        <v>6</v>
      </c>
      <c r="K355" s="208"/>
      <c r="L355" s="209" t="s">
        <v>1413</v>
      </c>
      <c r="M355" s="208"/>
      <c r="N355" s="208"/>
      <c r="O355" s="241" t="s">
        <v>1132</v>
      </c>
      <c r="P355" s="182"/>
      <c r="Q355" s="182"/>
      <c r="R355" s="182"/>
      <c r="S355" s="182"/>
    </row>
    <row r="356" spans="1:19" x14ac:dyDescent="0.2">
      <c r="A356" s="188"/>
      <c r="B356" s="178"/>
      <c r="C356" s="178"/>
      <c r="D356" s="205" t="s">
        <v>1132</v>
      </c>
      <c r="G356" s="182"/>
      <c r="H356" s="199"/>
      <c r="I356" s="206"/>
      <c r="J356" s="207">
        <v>7</v>
      </c>
      <c r="K356" s="208"/>
      <c r="L356" s="209" t="s">
        <v>1414</v>
      </c>
      <c r="M356" s="208"/>
      <c r="N356" s="208"/>
      <c r="O356" s="241" t="s">
        <v>1132</v>
      </c>
      <c r="P356" s="182"/>
      <c r="Q356" s="182"/>
      <c r="R356" s="182"/>
      <c r="S356" s="182"/>
    </row>
    <row r="357" spans="1:19" x14ac:dyDescent="0.2">
      <c r="A357" s="188"/>
      <c r="B357" s="178"/>
      <c r="C357" s="178"/>
      <c r="D357" s="205" t="s">
        <v>1132</v>
      </c>
      <c r="G357" s="182"/>
      <c r="H357" s="199"/>
      <c r="I357" s="206"/>
      <c r="J357" s="207">
        <v>8</v>
      </c>
      <c r="K357" s="208"/>
      <c r="L357" s="209" t="s">
        <v>1415</v>
      </c>
      <c r="M357" s="208"/>
      <c r="N357" s="208"/>
      <c r="O357" s="241" t="s">
        <v>1132</v>
      </c>
      <c r="P357" s="182"/>
      <c r="Q357" s="182"/>
      <c r="R357" s="182"/>
      <c r="S357" s="182"/>
    </row>
    <row r="358" spans="1:19" x14ac:dyDescent="0.2">
      <c r="A358" s="188"/>
      <c r="B358" s="178"/>
      <c r="C358" s="178"/>
      <c r="D358" s="205" t="s">
        <v>1132</v>
      </c>
      <c r="G358" s="182"/>
      <c r="H358" s="199"/>
      <c r="I358" s="218"/>
      <c r="J358" s="213">
        <v>9</v>
      </c>
      <c r="K358" s="214"/>
      <c r="L358" s="215" t="s">
        <v>1402</v>
      </c>
      <c r="M358" s="214"/>
      <c r="N358" s="214"/>
      <c r="O358" s="260" t="s">
        <v>1132</v>
      </c>
      <c r="P358" s="182"/>
      <c r="Q358" s="182"/>
      <c r="R358" s="182"/>
      <c r="S358" s="182"/>
    </row>
    <row r="359" spans="1:19" x14ac:dyDescent="0.2">
      <c r="A359" s="188"/>
      <c r="B359" s="178"/>
      <c r="C359" s="178"/>
      <c r="D359" s="205"/>
      <c r="G359" s="182"/>
      <c r="H359" s="199"/>
      <c r="I359" s="213" t="s">
        <v>1126</v>
      </c>
      <c r="J359" s="206"/>
      <c r="K359" s="209" t="s">
        <v>1416</v>
      </c>
      <c r="L359" s="208"/>
      <c r="M359" s="208"/>
      <c r="N359" s="208"/>
      <c r="O359" s="241"/>
      <c r="P359" s="182"/>
      <c r="Q359" s="182"/>
      <c r="R359" s="182"/>
      <c r="S359" s="182"/>
    </row>
    <row r="360" spans="1:19" x14ac:dyDescent="0.2">
      <c r="A360" s="188"/>
      <c r="B360" s="178"/>
      <c r="C360" s="178"/>
      <c r="D360" s="205" t="s">
        <v>1132</v>
      </c>
      <c r="G360" s="182"/>
      <c r="H360" s="199"/>
      <c r="I360" s="206"/>
      <c r="J360" s="207">
        <v>1</v>
      </c>
      <c r="K360" s="208"/>
      <c r="L360" s="209" t="s">
        <v>1230</v>
      </c>
      <c r="M360" s="208"/>
      <c r="N360" s="208"/>
      <c r="O360" s="241" t="s">
        <v>1132</v>
      </c>
      <c r="P360" s="182"/>
      <c r="Q360" s="182"/>
      <c r="R360" s="182"/>
      <c r="S360" s="182"/>
    </row>
    <row r="361" spans="1:19" x14ac:dyDescent="0.2">
      <c r="A361" s="188"/>
      <c r="B361" s="178"/>
      <c r="C361" s="178"/>
      <c r="D361" s="205" t="s">
        <v>1132</v>
      </c>
      <c r="G361" s="182"/>
      <c r="H361" s="199"/>
      <c r="I361" s="206"/>
      <c r="J361" s="207">
        <v>2</v>
      </c>
      <c r="K361" s="208"/>
      <c r="L361" s="209" t="s">
        <v>1417</v>
      </c>
      <c r="M361" s="208"/>
      <c r="N361" s="208"/>
      <c r="O361" s="241" t="s">
        <v>1132</v>
      </c>
      <c r="P361" s="182"/>
      <c r="Q361" s="182"/>
      <c r="R361" s="182"/>
      <c r="S361" s="182"/>
    </row>
    <row r="362" spans="1:19" x14ac:dyDescent="0.2">
      <c r="A362" s="188"/>
      <c r="B362" s="178"/>
      <c r="C362" s="178"/>
      <c r="D362" s="205" t="s">
        <v>1132</v>
      </c>
      <c r="G362" s="182"/>
      <c r="H362" s="199"/>
      <c r="I362" s="206"/>
      <c r="J362" s="207">
        <v>3</v>
      </c>
      <c r="K362" s="208"/>
      <c r="L362" s="209" t="s">
        <v>1418</v>
      </c>
      <c r="M362" s="208"/>
      <c r="N362" s="208"/>
      <c r="O362" s="241" t="s">
        <v>1132</v>
      </c>
      <c r="P362" s="182"/>
      <c r="Q362" s="182"/>
      <c r="R362" s="182"/>
      <c r="S362" s="182"/>
    </row>
    <row r="363" spans="1:19" x14ac:dyDescent="0.2">
      <c r="A363" s="188"/>
      <c r="B363" s="178"/>
      <c r="C363" s="178"/>
      <c r="D363" s="205" t="s">
        <v>1132</v>
      </c>
      <c r="G363" s="182"/>
      <c r="H363" s="199"/>
      <c r="I363" s="206"/>
      <c r="J363" s="207">
        <v>4</v>
      </c>
      <c r="K363" s="208"/>
      <c r="L363" s="209" t="s">
        <v>1419</v>
      </c>
      <c r="M363" s="208"/>
      <c r="N363" s="208"/>
      <c r="O363" s="241" t="s">
        <v>1132</v>
      </c>
      <c r="P363" s="182"/>
      <c r="Q363" s="182"/>
      <c r="R363" s="182"/>
      <c r="S363" s="182"/>
    </row>
    <row r="364" spans="1:19" x14ac:dyDescent="0.2">
      <c r="A364" s="188"/>
      <c r="B364" s="178"/>
      <c r="C364" s="178"/>
      <c r="D364" s="205" t="s">
        <v>1132</v>
      </c>
      <c r="G364" s="182"/>
      <c r="H364" s="199"/>
      <c r="I364" s="206"/>
      <c r="J364" s="207">
        <v>5</v>
      </c>
      <c r="K364" s="208"/>
      <c r="L364" s="209" t="s">
        <v>1283</v>
      </c>
      <c r="M364" s="208"/>
      <c r="N364" s="208"/>
      <c r="O364" s="241" t="s">
        <v>1132</v>
      </c>
      <c r="P364" s="182"/>
      <c r="Q364" s="182"/>
      <c r="R364" s="182"/>
      <c r="S364" s="182"/>
    </row>
    <row r="365" spans="1:19" x14ac:dyDescent="0.2">
      <c r="A365" s="188"/>
      <c r="B365" s="178"/>
      <c r="C365" s="178"/>
      <c r="D365" s="205" t="s">
        <v>1132</v>
      </c>
      <c r="G365" s="182"/>
      <c r="H365" s="199"/>
      <c r="I365" s="206"/>
      <c r="J365" s="207">
        <v>6</v>
      </c>
      <c r="K365" s="208"/>
      <c r="L365" s="209" t="s">
        <v>1420</v>
      </c>
      <c r="M365" s="208"/>
      <c r="N365" s="208"/>
      <c r="O365" s="241" t="s">
        <v>1132</v>
      </c>
      <c r="P365" s="182"/>
      <c r="Q365" s="182"/>
      <c r="R365" s="182"/>
      <c r="S365" s="182"/>
    </row>
    <row r="366" spans="1:19" x14ac:dyDescent="0.2">
      <c r="A366" s="188"/>
      <c r="B366" s="178"/>
      <c r="C366" s="178"/>
      <c r="D366" s="205" t="s">
        <v>1132</v>
      </c>
      <c r="G366" s="182"/>
      <c r="H366" s="199"/>
      <c r="I366" s="206"/>
      <c r="J366" s="207">
        <v>7</v>
      </c>
      <c r="K366" s="208"/>
      <c r="L366" s="209" t="s">
        <v>1421</v>
      </c>
      <c r="M366" s="208"/>
      <c r="N366" s="208"/>
      <c r="O366" s="241" t="s">
        <v>1132</v>
      </c>
      <c r="P366" s="182"/>
      <c r="Q366" s="182"/>
      <c r="R366" s="182"/>
      <c r="S366" s="182"/>
    </row>
    <row r="367" spans="1:19" x14ac:dyDescent="0.2">
      <c r="A367" s="188"/>
      <c r="B367" s="178"/>
      <c r="C367" s="178"/>
      <c r="D367" s="205" t="s">
        <v>1132</v>
      </c>
      <c r="G367" s="182"/>
      <c r="H367" s="199"/>
      <c r="I367" s="218"/>
      <c r="J367" s="213">
        <v>8</v>
      </c>
      <c r="K367" s="214"/>
      <c r="L367" s="215" t="s">
        <v>1413</v>
      </c>
      <c r="M367" s="214"/>
      <c r="N367" s="214"/>
      <c r="O367" s="260" t="s">
        <v>1132</v>
      </c>
      <c r="P367" s="182"/>
      <c r="Q367" s="182"/>
      <c r="R367" s="182"/>
      <c r="S367" s="182"/>
    </row>
    <row r="368" spans="1:19" x14ac:dyDescent="0.2">
      <c r="A368" s="188"/>
      <c r="B368" s="178"/>
      <c r="C368" s="178"/>
      <c r="D368" s="205"/>
      <c r="G368" s="261"/>
      <c r="H368" s="199"/>
      <c r="I368" s="213" t="s">
        <v>1129</v>
      </c>
      <c r="J368" s="206"/>
      <c r="K368" s="209" t="s">
        <v>1416</v>
      </c>
      <c r="L368" s="208"/>
      <c r="M368" s="208"/>
      <c r="N368" s="208"/>
      <c r="O368" s="241"/>
      <c r="P368" s="261"/>
      <c r="Q368" s="261"/>
      <c r="R368" s="261"/>
      <c r="S368" s="261"/>
    </row>
    <row r="369" spans="1:19" x14ac:dyDescent="0.2">
      <c r="A369" s="188"/>
      <c r="B369" s="178"/>
      <c r="C369" s="178"/>
      <c r="D369" s="205" t="s">
        <v>1132</v>
      </c>
      <c r="G369" s="182"/>
      <c r="H369" s="199"/>
      <c r="I369" s="206"/>
      <c r="J369" s="207">
        <v>9</v>
      </c>
      <c r="K369" s="208"/>
      <c r="L369" s="209" t="s">
        <v>1405</v>
      </c>
      <c r="M369" s="208"/>
      <c r="N369" s="208"/>
      <c r="O369" s="241" t="s">
        <v>1132</v>
      </c>
      <c r="P369" s="182"/>
      <c r="Q369" s="182"/>
      <c r="R369" s="182"/>
      <c r="S369" s="182"/>
    </row>
    <row r="370" spans="1:19" x14ac:dyDescent="0.2">
      <c r="A370" s="188"/>
      <c r="B370" s="178"/>
      <c r="C370" s="178"/>
      <c r="D370" s="205" t="s">
        <v>1132</v>
      </c>
      <c r="G370" s="182"/>
      <c r="H370" s="199"/>
      <c r="I370" s="206"/>
      <c r="J370" s="207">
        <v>10</v>
      </c>
      <c r="K370" s="208"/>
      <c r="L370" s="209" t="s">
        <v>1422</v>
      </c>
      <c r="M370" s="208"/>
      <c r="N370" s="208"/>
      <c r="O370" s="241" t="s">
        <v>1132</v>
      </c>
      <c r="P370" s="182"/>
      <c r="Q370" s="182"/>
      <c r="R370" s="182"/>
      <c r="S370" s="182"/>
    </row>
    <row r="371" spans="1:19" x14ac:dyDescent="0.2">
      <c r="A371" s="188"/>
      <c r="B371" s="178"/>
      <c r="C371" s="178"/>
      <c r="D371" s="205" t="s">
        <v>1132</v>
      </c>
      <c r="G371" s="182"/>
      <c r="H371" s="199"/>
      <c r="I371" s="206"/>
      <c r="J371" s="207">
        <v>11</v>
      </c>
      <c r="K371" s="208"/>
      <c r="L371" s="209" t="s">
        <v>1414</v>
      </c>
      <c r="M371" s="208"/>
      <c r="N371" s="208"/>
      <c r="O371" s="241" t="s">
        <v>1132</v>
      </c>
      <c r="P371" s="182"/>
      <c r="Q371" s="182"/>
      <c r="R371" s="182"/>
      <c r="S371" s="182"/>
    </row>
    <row r="372" spans="1:19" x14ac:dyDescent="0.2">
      <c r="A372" s="188"/>
      <c r="B372" s="178"/>
      <c r="C372" s="178"/>
      <c r="D372" s="205" t="s">
        <v>1132</v>
      </c>
      <c r="G372" s="182"/>
      <c r="H372" s="199"/>
      <c r="I372" s="206"/>
      <c r="J372" s="207">
        <v>12</v>
      </c>
      <c r="K372" s="208"/>
      <c r="L372" s="209" t="s">
        <v>1423</v>
      </c>
      <c r="M372" s="208"/>
      <c r="N372" s="208"/>
      <c r="O372" s="241" t="s">
        <v>1132</v>
      </c>
      <c r="P372" s="182"/>
      <c r="Q372" s="182"/>
      <c r="R372" s="182"/>
      <c r="S372" s="182"/>
    </row>
    <row r="373" spans="1:19" x14ac:dyDescent="0.2">
      <c r="A373" s="188"/>
      <c r="B373" s="178"/>
      <c r="C373" s="178"/>
      <c r="D373" s="205" t="s">
        <v>1132</v>
      </c>
      <c r="G373" s="182"/>
      <c r="H373" s="199"/>
      <c r="I373" s="206"/>
      <c r="J373" s="207">
        <v>13</v>
      </c>
      <c r="K373" s="208"/>
      <c r="L373" s="209" t="s">
        <v>1415</v>
      </c>
      <c r="M373" s="208"/>
      <c r="N373" s="208"/>
      <c r="O373" s="241" t="s">
        <v>1132</v>
      </c>
      <c r="P373" s="182"/>
      <c r="Q373" s="182"/>
      <c r="R373" s="182"/>
      <c r="S373" s="182"/>
    </row>
    <row r="374" spans="1:19" x14ac:dyDescent="0.2">
      <c r="A374" s="188"/>
      <c r="B374" s="178"/>
      <c r="C374" s="178"/>
      <c r="D374" s="205" t="s">
        <v>1132</v>
      </c>
      <c r="G374" s="182"/>
      <c r="H374" s="199"/>
      <c r="I374" s="218"/>
      <c r="J374" s="213">
        <v>14</v>
      </c>
      <c r="K374" s="214"/>
      <c r="L374" s="215" t="s">
        <v>1424</v>
      </c>
      <c r="M374" s="214"/>
      <c r="N374" s="214"/>
      <c r="O374" s="260" t="s">
        <v>1132</v>
      </c>
      <c r="P374" s="182"/>
      <c r="Q374" s="182"/>
      <c r="R374" s="182"/>
      <c r="S374" s="182"/>
    </row>
    <row r="375" spans="1:19" x14ac:dyDescent="0.2">
      <c r="A375" s="188"/>
      <c r="B375" s="178"/>
      <c r="C375" s="178"/>
      <c r="D375" s="205"/>
      <c r="G375" s="182"/>
      <c r="H375" s="199"/>
      <c r="I375" s="213" t="s">
        <v>1133</v>
      </c>
      <c r="J375" s="206"/>
      <c r="K375" s="209" t="s">
        <v>1425</v>
      </c>
      <c r="L375" s="208"/>
      <c r="M375" s="208"/>
      <c r="N375" s="208"/>
      <c r="O375" s="241"/>
      <c r="P375" s="182"/>
      <c r="Q375" s="182"/>
      <c r="R375" s="182"/>
      <c r="S375" s="182"/>
    </row>
    <row r="376" spans="1:19" x14ac:dyDescent="0.2">
      <c r="A376" s="188"/>
      <c r="B376" s="178"/>
      <c r="C376" s="178"/>
      <c r="D376" s="205" t="s">
        <v>1132</v>
      </c>
      <c r="G376" s="182"/>
      <c r="H376" s="199"/>
      <c r="I376" s="206"/>
      <c r="J376" s="207">
        <v>1</v>
      </c>
      <c r="K376" s="208"/>
      <c r="L376" s="209" t="s">
        <v>1230</v>
      </c>
      <c r="M376" s="208"/>
      <c r="N376" s="208"/>
      <c r="O376" s="241" t="s">
        <v>1132</v>
      </c>
      <c r="P376" s="182"/>
      <c r="Q376" s="182"/>
      <c r="R376" s="182"/>
      <c r="S376" s="182"/>
    </row>
    <row r="377" spans="1:19" x14ac:dyDescent="0.2">
      <c r="A377" s="188"/>
      <c r="B377" s="178"/>
      <c r="C377" s="178"/>
      <c r="D377" s="205" t="s">
        <v>1132</v>
      </c>
      <c r="G377" s="182"/>
      <c r="H377" s="199"/>
      <c r="I377" s="206"/>
      <c r="J377" s="207">
        <v>2</v>
      </c>
      <c r="K377" s="208"/>
      <c r="L377" s="209" t="s">
        <v>1417</v>
      </c>
      <c r="M377" s="208"/>
      <c r="N377" s="208"/>
      <c r="O377" s="241" t="s">
        <v>1132</v>
      </c>
      <c r="P377" s="182"/>
      <c r="Q377" s="182"/>
      <c r="R377" s="182"/>
      <c r="S377" s="182"/>
    </row>
    <row r="378" spans="1:19" x14ac:dyDescent="0.2">
      <c r="A378" s="188"/>
      <c r="B378" s="178"/>
      <c r="C378" s="178"/>
      <c r="D378" s="205" t="s">
        <v>1132</v>
      </c>
      <c r="G378" s="182"/>
      <c r="H378" s="199"/>
      <c r="I378" s="206"/>
      <c r="J378" s="207">
        <v>3</v>
      </c>
      <c r="K378" s="208"/>
      <c r="L378" s="209" t="s">
        <v>1418</v>
      </c>
      <c r="M378" s="208"/>
      <c r="N378" s="208"/>
      <c r="O378" s="241" t="s">
        <v>1132</v>
      </c>
      <c r="P378" s="182"/>
      <c r="Q378" s="182"/>
      <c r="R378" s="182"/>
      <c r="S378" s="182"/>
    </row>
    <row r="379" spans="1:19" x14ac:dyDescent="0.2">
      <c r="A379" s="188"/>
      <c r="B379" s="178"/>
      <c r="C379" s="178"/>
      <c r="D379" s="205" t="s">
        <v>1132</v>
      </c>
      <c r="G379" s="182"/>
      <c r="H379" s="199"/>
      <c r="I379" s="206"/>
      <c r="J379" s="207">
        <v>4</v>
      </c>
      <c r="K379" s="208"/>
      <c r="L379" s="209" t="s">
        <v>1419</v>
      </c>
      <c r="M379" s="208"/>
      <c r="N379" s="208"/>
      <c r="O379" s="241" t="s">
        <v>1132</v>
      </c>
      <c r="P379" s="182"/>
      <c r="Q379" s="182"/>
      <c r="R379" s="182"/>
      <c r="S379" s="182"/>
    </row>
    <row r="380" spans="1:19" x14ac:dyDescent="0.2">
      <c r="A380" s="188"/>
      <c r="B380" s="178"/>
      <c r="C380" s="178"/>
      <c r="D380" s="205" t="s">
        <v>1132</v>
      </c>
      <c r="G380" s="182"/>
      <c r="H380" s="199"/>
      <c r="I380" s="206"/>
      <c r="J380" s="207">
        <v>5</v>
      </c>
      <c r="K380" s="208"/>
      <c r="L380" s="209" t="s">
        <v>1283</v>
      </c>
      <c r="M380" s="208"/>
      <c r="N380" s="208"/>
      <c r="O380" s="241" t="s">
        <v>1132</v>
      </c>
      <c r="P380" s="182"/>
      <c r="Q380" s="182"/>
      <c r="R380" s="182"/>
      <c r="S380" s="182"/>
    </row>
    <row r="381" spans="1:19" x14ac:dyDescent="0.2">
      <c r="A381" s="188"/>
      <c r="B381" s="178"/>
      <c r="C381" s="178"/>
      <c r="D381" s="205" t="s">
        <v>1132</v>
      </c>
      <c r="G381" s="182"/>
      <c r="H381" s="199"/>
      <c r="I381" s="206"/>
      <c r="J381" s="207">
        <v>6</v>
      </c>
      <c r="K381" s="208"/>
      <c r="L381" s="209" t="s">
        <v>1420</v>
      </c>
      <c r="M381" s="208"/>
      <c r="N381" s="208"/>
      <c r="O381" s="241" t="s">
        <v>1132</v>
      </c>
      <c r="P381" s="182"/>
      <c r="Q381" s="182"/>
      <c r="R381" s="182"/>
      <c r="S381" s="182"/>
    </row>
    <row r="382" spans="1:19" x14ac:dyDescent="0.2">
      <c r="A382" s="188"/>
      <c r="B382" s="178"/>
      <c r="C382" s="178"/>
      <c r="D382" s="205" t="s">
        <v>1132</v>
      </c>
      <c r="G382" s="182"/>
      <c r="H382" s="199"/>
      <c r="I382" s="206"/>
      <c r="J382" s="207">
        <v>7</v>
      </c>
      <c r="K382" s="208"/>
      <c r="L382" s="209" t="s">
        <v>1426</v>
      </c>
      <c r="M382" s="208"/>
      <c r="N382" s="208"/>
      <c r="O382" s="241" t="s">
        <v>1132</v>
      </c>
      <c r="P382" s="182"/>
      <c r="Q382" s="182"/>
      <c r="R382" s="182"/>
      <c r="S382" s="182"/>
    </row>
    <row r="383" spans="1:19" x14ac:dyDescent="0.2">
      <c r="A383" s="188"/>
      <c r="B383" s="178"/>
      <c r="C383" s="178"/>
      <c r="D383" s="205" t="s">
        <v>1132</v>
      </c>
      <c r="G383" s="182"/>
      <c r="H383" s="199"/>
      <c r="I383" s="206"/>
      <c r="J383" s="207">
        <v>8</v>
      </c>
      <c r="K383" s="208"/>
      <c r="L383" s="209" t="s">
        <v>1413</v>
      </c>
      <c r="M383" s="208"/>
      <c r="N383" s="208"/>
      <c r="O383" s="241" t="s">
        <v>1132</v>
      </c>
      <c r="P383" s="182"/>
      <c r="Q383" s="182"/>
      <c r="R383" s="182"/>
      <c r="S383" s="182"/>
    </row>
    <row r="384" spans="1:19" ht="15.75" thickBot="1" x14ac:dyDescent="0.25">
      <c r="A384" s="188"/>
      <c r="B384" s="178"/>
      <c r="C384" s="178"/>
      <c r="D384" s="205" t="s">
        <v>1132</v>
      </c>
      <c r="G384" s="182"/>
      <c r="H384" s="252"/>
      <c r="I384" s="253"/>
      <c r="J384" s="254">
        <v>9</v>
      </c>
      <c r="K384" s="255"/>
      <c r="L384" s="256" t="s">
        <v>1405</v>
      </c>
      <c r="M384" s="255"/>
      <c r="N384" s="255"/>
      <c r="O384" s="310" t="s">
        <v>1132</v>
      </c>
      <c r="P384" s="182"/>
      <c r="Q384" s="182"/>
      <c r="R384" s="182"/>
      <c r="S384" s="182"/>
    </row>
    <row r="385" spans="1:19" x14ac:dyDescent="0.2">
      <c r="A385" s="188"/>
      <c r="B385" s="178"/>
      <c r="C385" s="178"/>
      <c r="D385" s="205"/>
      <c r="G385" s="208"/>
      <c r="H385" s="258"/>
      <c r="I385" s="206"/>
      <c r="J385" s="206"/>
      <c r="K385" s="208"/>
      <c r="L385" s="209"/>
      <c r="M385" s="208"/>
      <c r="N385" s="208"/>
      <c r="O385" s="316"/>
      <c r="P385" s="208"/>
      <c r="Q385" s="208"/>
      <c r="R385" s="208"/>
      <c r="S385" s="208"/>
    </row>
    <row r="386" spans="1:19" x14ac:dyDescent="0.2">
      <c r="A386" s="188"/>
      <c r="B386" s="178"/>
      <c r="C386" s="178"/>
      <c r="D386" s="205"/>
      <c r="G386" s="208"/>
      <c r="H386" s="258"/>
      <c r="I386" s="206"/>
      <c r="J386" s="206"/>
      <c r="K386" s="208"/>
      <c r="L386" s="209"/>
      <c r="M386" s="208"/>
      <c r="N386" s="208"/>
      <c r="O386" s="316"/>
      <c r="P386" s="208"/>
      <c r="Q386" s="208"/>
      <c r="R386" s="208"/>
      <c r="S386" s="208"/>
    </row>
    <row r="387" spans="1:19" x14ac:dyDescent="0.2">
      <c r="A387" s="188">
        <v>43</v>
      </c>
      <c r="B387" s="178" t="s">
        <v>1397</v>
      </c>
      <c r="C387" s="178" t="s">
        <v>1398</v>
      </c>
      <c r="D387" s="205"/>
      <c r="G387" s="182"/>
      <c r="H387" s="226">
        <v>43</v>
      </c>
      <c r="I387" s="228"/>
      <c r="J387" s="239"/>
      <c r="K387" s="296" t="s">
        <v>1398</v>
      </c>
      <c r="L387" s="239"/>
      <c r="M387" s="239"/>
      <c r="N387" s="239"/>
      <c r="O387" s="250"/>
      <c r="P387" s="182"/>
      <c r="Q387" s="197">
        <f>H387</f>
        <v>43</v>
      </c>
      <c r="R387" s="187" t="str">
        <f>CONCATENATE("II-",TEXT(Q387,"0000"))</f>
        <v>II-0043</v>
      </c>
      <c r="S387" s="198" t="str">
        <f>K387</f>
        <v>HORMIGON CEMENTO PORTLAND EXCLUIDA LA ARAMDURA</v>
      </c>
    </row>
    <row r="388" spans="1:19" x14ac:dyDescent="0.2">
      <c r="A388" s="188"/>
      <c r="B388" s="178"/>
      <c r="C388" s="178"/>
      <c r="D388" s="205"/>
      <c r="G388" s="261"/>
      <c r="H388" s="283"/>
      <c r="I388" s="213" t="s">
        <v>1133</v>
      </c>
      <c r="J388" s="206"/>
      <c r="K388" s="209" t="s">
        <v>1425</v>
      </c>
      <c r="L388" s="285"/>
      <c r="M388" s="285"/>
      <c r="N388" s="285"/>
      <c r="O388" s="272"/>
      <c r="P388" s="261"/>
      <c r="Q388" s="261"/>
      <c r="R388" s="261"/>
      <c r="S388" s="261"/>
    </row>
    <row r="389" spans="1:19" x14ac:dyDescent="0.2">
      <c r="A389" s="188"/>
      <c r="B389" s="178"/>
      <c r="C389" s="178"/>
      <c r="D389" s="205" t="s">
        <v>1132</v>
      </c>
      <c r="G389" s="182"/>
      <c r="H389" s="199"/>
      <c r="I389" s="206"/>
      <c r="J389" s="207">
        <v>10</v>
      </c>
      <c r="K389" s="208"/>
      <c r="L389" s="209" t="s">
        <v>1422</v>
      </c>
      <c r="M389" s="208"/>
      <c r="N389" s="208"/>
      <c r="O389" s="241" t="s">
        <v>1132</v>
      </c>
      <c r="P389" s="182"/>
      <c r="Q389" s="182"/>
      <c r="R389" s="182"/>
      <c r="S389" s="182"/>
    </row>
    <row r="390" spans="1:19" x14ac:dyDescent="0.2">
      <c r="A390" s="188"/>
      <c r="B390" s="178"/>
      <c r="C390" s="178"/>
      <c r="D390" s="205" t="s">
        <v>1132</v>
      </c>
      <c r="G390" s="182"/>
      <c r="H390" s="199"/>
      <c r="I390" s="206"/>
      <c r="J390" s="207">
        <v>11</v>
      </c>
      <c r="K390" s="208"/>
      <c r="L390" s="209" t="s">
        <v>1414</v>
      </c>
      <c r="M390" s="208"/>
      <c r="N390" s="208"/>
      <c r="O390" s="241" t="s">
        <v>1132</v>
      </c>
      <c r="P390" s="182"/>
      <c r="Q390" s="182"/>
      <c r="R390" s="182"/>
      <c r="S390" s="182"/>
    </row>
    <row r="391" spans="1:19" x14ac:dyDescent="0.2">
      <c r="A391" s="188"/>
      <c r="B391" s="178"/>
      <c r="C391" s="178"/>
      <c r="D391" s="205" t="s">
        <v>1132</v>
      </c>
      <c r="G391" s="182"/>
      <c r="H391" s="199"/>
      <c r="I391" s="206"/>
      <c r="J391" s="207">
        <v>12</v>
      </c>
      <c r="K391" s="208"/>
      <c r="L391" s="209" t="s">
        <v>1423</v>
      </c>
      <c r="M391" s="208"/>
      <c r="N391" s="208"/>
      <c r="O391" s="241" t="s">
        <v>1132</v>
      </c>
      <c r="P391" s="182"/>
      <c r="Q391" s="182"/>
      <c r="R391" s="182"/>
      <c r="S391" s="182"/>
    </row>
    <row r="392" spans="1:19" x14ac:dyDescent="0.2">
      <c r="A392" s="188"/>
      <c r="B392" s="178"/>
      <c r="C392" s="178"/>
      <c r="D392" s="205" t="s">
        <v>1132</v>
      </c>
      <c r="G392" s="182"/>
      <c r="H392" s="199"/>
      <c r="I392" s="206"/>
      <c r="J392" s="207">
        <v>13</v>
      </c>
      <c r="K392" s="208"/>
      <c r="L392" s="209" t="s">
        <v>1415</v>
      </c>
      <c r="M392" s="208"/>
      <c r="N392" s="208"/>
      <c r="O392" s="241" t="s">
        <v>1132</v>
      </c>
      <c r="P392" s="182"/>
      <c r="Q392" s="182"/>
      <c r="R392" s="182"/>
      <c r="S392" s="182"/>
    </row>
    <row r="393" spans="1:19" x14ac:dyDescent="0.2">
      <c r="A393" s="188"/>
      <c r="B393" s="178"/>
      <c r="C393" s="178"/>
      <c r="D393" s="205" t="s">
        <v>1132</v>
      </c>
      <c r="G393" s="182"/>
      <c r="H393" s="199"/>
      <c r="I393" s="218"/>
      <c r="J393" s="213">
        <v>14</v>
      </c>
      <c r="K393" s="214"/>
      <c r="L393" s="215" t="s">
        <v>1424</v>
      </c>
      <c r="M393" s="214"/>
      <c r="N393" s="214"/>
      <c r="O393" s="260" t="s">
        <v>1132</v>
      </c>
      <c r="P393" s="182"/>
      <c r="Q393" s="182"/>
      <c r="R393" s="182"/>
      <c r="S393" s="182"/>
    </row>
    <row r="394" spans="1:19" x14ac:dyDescent="0.2">
      <c r="A394" s="188"/>
      <c r="B394" s="178"/>
      <c r="C394" s="178"/>
      <c r="D394" s="205"/>
      <c r="G394" s="182"/>
      <c r="H394" s="199"/>
      <c r="I394" s="213" t="s">
        <v>1136</v>
      </c>
      <c r="J394" s="206"/>
      <c r="K394" s="209" t="s">
        <v>1427</v>
      </c>
      <c r="L394" s="208"/>
      <c r="M394" s="208"/>
      <c r="N394" s="208"/>
      <c r="O394" s="241"/>
      <c r="P394" s="182"/>
      <c r="Q394" s="182"/>
      <c r="R394" s="182"/>
      <c r="S394" s="182"/>
    </row>
    <row r="395" spans="1:19" x14ac:dyDescent="0.2">
      <c r="A395" s="188"/>
      <c r="B395" s="178"/>
      <c r="C395" s="178"/>
      <c r="D395" s="205" t="s">
        <v>1132</v>
      </c>
      <c r="G395" s="182"/>
      <c r="H395" s="199"/>
      <c r="I395" s="206"/>
      <c r="J395" s="207">
        <v>1</v>
      </c>
      <c r="K395" s="208"/>
      <c r="L395" s="209" t="s">
        <v>1418</v>
      </c>
      <c r="M395" s="208"/>
      <c r="N395" s="208"/>
      <c r="O395" s="241" t="s">
        <v>1132</v>
      </c>
      <c r="P395" s="182"/>
      <c r="Q395" s="182"/>
      <c r="R395" s="182"/>
      <c r="S395" s="182"/>
    </row>
    <row r="396" spans="1:19" x14ac:dyDescent="0.2">
      <c r="A396" s="188"/>
      <c r="B396" s="178"/>
      <c r="C396" s="178"/>
      <c r="D396" s="205" t="s">
        <v>1132</v>
      </c>
      <c r="G396" s="182"/>
      <c r="H396" s="199"/>
      <c r="I396" s="206"/>
      <c r="J396" s="207">
        <v>2</v>
      </c>
      <c r="K396" s="208"/>
      <c r="L396" s="209" t="s">
        <v>1419</v>
      </c>
      <c r="M396" s="208"/>
      <c r="N396" s="208"/>
      <c r="O396" s="241" t="s">
        <v>1132</v>
      </c>
      <c r="P396" s="182"/>
      <c r="Q396" s="182"/>
      <c r="R396" s="182"/>
      <c r="S396" s="182"/>
    </row>
    <row r="397" spans="1:19" x14ac:dyDescent="0.2">
      <c r="A397" s="188"/>
      <c r="B397" s="178"/>
      <c r="C397" s="178"/>
      <c r="D397" s="205" t="s">
        <v>1132</v>
      </c>
      <c r="G397" s="182"/>
      <c r="H397" s="199"/>
      <c r="I397" s="206"/>
      <c r="J397" s="207">
        <v>3</v>
      </c>
      <c r="K397" s="208"/>
      <c r="L397" s="209" t="s">
        <v>1283</v>
      </c>
      <c r="M397" s="208"/>
      <c r="N397" s="208"/>
      <c r="O397" s="241" t="s">
        <v>1132</v>
      </c>
      <c r="P397" s="182"/>
      <c r="Q397" s="182"/>
      <c r="R397" s="182"/>
      <c r="S397" s="182"/>
    </row>
    <row r="398" spans="1:19" x14ac:dyDescent="0.2">
      <c r="A398" s="188"/>
      <c r="B398" s="178"/>
      <c r="C398" s="178"/>
      <c r="D398" s="205" t="s">
        <v>1132</v>
      </c>
      <c r="G398" s="182"/>
      <c r="H398" s="199"/>
      <c r="I398" s="206"/>
      <c r="J398" s="207">
        <v>4</v>
      </c>
      <c r="K398" s="208"/>
      <c r="L398" s="209" t="s">
        <v>1420</v>
      </c>
      <c r="M398" s="208"/>
      <c r="N398" s="208"/>
      <c r="O398" s="241" t="s">
        <v>1132</v>
      </c>
      <c r="P398" s="182"/>
      <c r="Q398" s="182"/>
      <c r="R398" s="182"/>
      <c r="S398" s="182"/>
    </row>
    <row r="399" spans="1:19" x14ac:dyDescent="0.2">
      <c r="A399" s="188"/>
      <c r="B399" s="178"/>
      <c r="C399" s="178"/>
      <c r="D399" s="205" t="s">
        <v>1132</v>
      </c>
      <c r="G399" s="182"/>
      <c r="H399" s="199"/>
      <c r="I399" s="206"/>
      <c r="J399" s="207">
        <v>5</v>
      </c>
      <c r="K399" s="208"/>
      <c r="L399" s="209" t="s">
        <v>1426</v>
      </c>
      <c r="M399" s="208"/>
      <c r="N399" s="208"/>
      <c r="O399" s="241" t="s">
        <v>1132</v>
      </c>
      <c r="P399" s="182"/>
      <c r="Q399" s="182"/>
      <c r="R399" s="182"/>
      <c r="S399" s="182"/>
    </row>
    <row r="400" spans="1:19" x14ac:dyDescent="0.2">
      <c r="A400" s="188"/>
      <c r="B400" s="178"/>
      <c r="C400" s="178"/>
      <c r="D400" s="205" t="s">
        <v>1132</v>
      </c>
      <c r="G400" s="182"/>
      <c r="H400" s="199"/>
      <c r="I400" s="206"/>
      <c r="J400" s="207">
        <v>6</v>
      </c>
      <c r="K400" s="208"/>
      <c r="L400" s="209" t="s">
        <v>1405</v>
      </c>
      <c r="M400" s="208"/>
      <c r="N400" s="208"/>
      <c r="O400" s="241" t="s">
        <v>1132</v>
      </c>
      <c r="P400" s="182"/>
      <c r="Q400" s="182"/>
      <c r="R400" s="182"/>
      <c r="S400" s="182"/>
    </row>
    <row r="401" spans="1:19" x14ac:dyDescent="0.2">
      <c r="A401" s="188"/>
      <c r="B401" s="178"/>
      <c r="C401" s="178"/>
      <c r="D401" s="205" t="s">
        <v>1132</v>
      </c>
      <c r="G401" s="182"/>
      <c r="H401" s="199"/>
      <c r="I401" s="206"/>
      <c r="J401" s="207">
        <v>7</v>
      </c>
      <c r="K401" s="208"/>
      <c r="L401" s="209" t="s">
        <v>1422</v>
      </c>
      <c r="M401" s="208"/>
      <c r="N401" s="208"/>
      <c r="O401" s="241" t="s">
        <v>1132</v>
      </c>
      <c r="P401" s="182"/>
      <c r="Q401" s="182"/>
      <c r="R401" s="182"/>
      <c r="S401" s="182"/>
    </row>
    <row r="402" spans="1:19" x14ac:dyDescent="0.2">
      <c r="A402" s="188"/>
      <c r="B402" s="178"/>
      <c r="C402" s="178"/>
      <c r="D402" s="205" t="s">
        <v>1132</v>
      </c>
      <c r="G402" s="182"/>
      <c r="H402" s="199"/>
      <c r="I402" s="206"/>
      <c r="J402" s="207">
        <v>8</v>
      </c>
      <c r="K402" s="208"/>
      <c r="L402" s="209" t="s">
        <v>1414</v>
      </c>
      <c r="M402" s="208"/>
      <c r="N402" s="208"/>
      <c r="O402" s="241" t="s">
        <v>1132</v>
      </c>
      <c r="P402" s="182"/>
      <c r="Q402" s="182"/>
      <c r="R402" s="182"/>
      <c r="S402" s="182"/>
    </row>
    <row r="403" spans="1:19" x14ac:dyDescent="0.2">
      <c r="A403" s="188"/>
      <c r="B403" s="178"/>
      <c r="C403" s="178"/>
      <c r="D403" s="205" t="s">
        <v>1132</v>
      </c>
      <c r="G403" s="182"/>
      <c r="H403" s="199"/>
      <c r="I403" s="206"/>
      <c r="J403" s="207">
        <v>9</v>
      </c>
      <c r="K403" s="208"/>
      <c r="L403" s="209" t="s">
        <v>1423</v>
      </c>
      <c r="M403" s="208"/>
      <c r="N403" s="208"/>
      <c r="O403" s="241" t="s">
        <v>1132</v>
      </c>
      <c r="P403" s="182"/>
      <c r="Q403" s="182"/>
      <c r="R403" s="182"/>
      <c r="S403" s="182"/>
    </row>
    <row r="404" spans="1:19" ht="15.75" thickBot="1" x14ac:dyDescent="0.25">
      <c r="A404" s="188"/>
      <c r="B404" s="178"/>
      <c r="C404" s="178"/>
      <c r="D404" s="205" t="s">
        <v>1132</v>
      </c>
      <c r="G404" s="182"/>
      <c r="H404" s="219"/>
      <c r="I404" s="220"/>
      <c r="J404" s="221">
        <v>10</v>
      </c>
      <c r="K404" s="222"/>
      <c r="L404" s="223" t="s">
        <v>1424</v>
      </c>
      <c r="M404" s="222"/>
      <c r="N404" s="222"/>
      <c r="O404" s="307" t="s">
        <v>1132</v>
      </c>
      <c r="P404" s="182"/>
      <c r="Q404" s="182"/>
      <c r="R404" s="182"/>
      <c r="S404" s="182"/>
    </row>
    <row r="405" spans="1:19" ht="15.75" thickTop="1" x14ac:dyDescent="0.2">
      <c r="A405" s="188">
        <v>44</v>
      </c>
      <c r="B405" s="178" t="s">
        <v>1428</v>
      </c>
      <c r="C405" s="178" t="s">
        <v>1429</v>
      </c>
      <c r="D405" s="205"/>
      <c r="G405" s="182"/>
      <c r="H405" s="226">
        <v>44</v>
      </c>
      <c r="I405" s="228"/>
      <c r="J405" s="239"/>
      <c r="K405" s="296" t="s">
        <v>1429</v>
      </c>
      <c r="L405" s="239"/>
      <c r="M405" s="239"/>
      <c r="N405" s="239"/>
      <c r="O405" s="250"/>
      <c r="P405" s="182"/>
      <c r="Q405" s="197">
        <f>H405</f>
        <v>44</v>
      </c>
      <c r="R405" s="187" t="str">
        <f>CONCATENATE("II-",TEXT(Q405,"0000"))</f>
        <v>II-0044</v>
      </c>
      <c r="S405" s="198" t="str">
        <f>K405</f>
        <v>HORMIGON  ARS EXCLUIDA LA ARAMDURA</v>
      </c>
    </row>
    <row r="406" spans="1:19" x14ac:dyDescent="0.2">
      <c r="A406" s="188"/>
      <c r="B406" s="178"/>
      <c r="C406" s="178"/>
      <c r="D406" s="205"/>
      <c r="G406" s="182"/>
      <c r="H406" s="199"/>
      <c r="I406" s="213" t="s">
        <v>1021</v>
      </c>
      <c r="J406" s="206"/>
      <c r="K406" s="209" t="s">
        <v>1399</v>
      </c>
      <c r="L406" s="208"/>
      <c r="M406" s="208"/>
      <c r="N406" s="208"/>
      <c r="O406" s="241"/>
      <c r="P406" s="182"/>
      <c r="Q406" s="182"/>
      <c r="R406" s="182"/>
      <c r="S406" s="182"/>
    </row>
    <row r="407" spans="1:19" x14ac:dyDescent="0.2">
      <c r="A407" s="188"/>
      <c r="B407" s="178"/>
      <c r="C407" s="178"/>
      <c r="D407" s="205" t="s">
        <v>1132</v>
      </c>
      <c r="G407" s="182"/>
      <c r="H407" s="199"/>
      <c r="I407" s="206"/>
      <c r="J407" s="207">
        <v>1</v>
      </c>
      <c r="K407" s="208"/>
      <c r="L407" s="209" t="s">
        <v>1230</v>
      </c>
      <c r="M407" s="208"/>
      <c r="N407" s="208"/>
      <c r="O407" s="241" t="s">
        <v>1132</v>
      </c>
      <c r="P407" s="182"/>
      <c r="Q407" s="182"/>
      <c r="R407" s="182"/>
      <c r="S407" s="182"/>
    </row>
    <row r="408" spans="1:19" x14ac:dyDescent="0.2">
      <c r="A408" s="188"/>
      <c r="B408" s="178"/>
      <c r="C408" s="178"/>
      <c r="D408" s="205" t="s">
        <v>1132</v>
      </c>
      <c r="G408" s="182"/>
      <c r="H408" s="199"/>
      <c r="I408" s="206"/>
      <c r="J408" s="207">
        <v>2</v>
      </c>
      <c r="K408" s="208"/>
      <c r="L408" s="209" t="s">
        <v>1401</v>
      </c>
      <c r="M408" s="208"/>
      <c r="N408" s="208"/>
      <c r="O408" s="241" t="s">
        <v>1132</v>
      </c>
      <c r="P408" s="182"/>
      <c r="Q408" s="182"/>
      <c r="R408" s="182"/>
      <c r="S408" s="182"/>
    </row>
    <row r="409" spans="1:19" x14ac:dyDescent="0.2">
      <c r="A409" s="188"/>
      <c r="B409" s="178"/>
      <c r="C409" s="178"/>
      <c r="D409" s="205" t="s">
        <v>1132</v>
      </c>
      <c r="G409" s="182"/>
      <c r="H409" s="199"/>
      <c r="I409" s="206"/>
      <c r="J409" s="207">
        <v>3</v>
      </c>
      <c r="K409" s="208"/>
      <c r="L409" s="209" t="s">
        <v>1430</v>
      </c>
      <c r="M409" s="208"/>
      <c r="N409" s="208"/>
      <c r="O409" s="241" t="s">
        <v>1132</v>
      </c>
      <c r="P409" s="182"/>
      <c r="Q409" s="182"/>
      <c r="R409" s="182"/>
      <c r="S409" s="182"/>
    </row>
    <row r="410" spans="1:19" x14ac:dyDescent="0.2">
      <c r="A410" s="188"/>
      <c r="B410" s="178"/>
      <c r="C410" s="178"/>
      <c r="D410" s="205" t="s">
        <v>1132</v>
      </c>
      <c r="G410" s="182"/>
      <c r="H410" s="199"/>
      <c r="I410" s="206"/>
      <c r="J410" s="207">
        <v>4</v>
      </c>
      <c r="K410" s="208"/>
      <c r="L410" s="209" t="s">
        <v>1381</v>
      </c>
      <c r="M410" s="208"/>
      <c r="N410" s="208"/>
      <c r="O410" s="241" t="s">
        <v>1132</v>
      </c>
      <c r="P410" s="182"/>
      <c r="Q410" s="182"/>
      <c r="R410" s="182"/>
      <c r="S410" s="182"/>
    </row>
    <row r="411" spans="1:19" x14ac:dyDescent="0.2">
      <c r="A411" s="188"/>
      <c r="B411" s="178"/>
      <c r="C411" s="178"/>
      <c r="D411" s="205" t="s">
        <v>1132</v>
      </c>
      <c r="G411" s="182"/>
      <c r="H411" s="199"/>
      <c r="I411" s="218"/>
      <c r="J411" s="213">
        <v>5</v>
      </c>
      <c r="K411" s="214"/>
      <c r="L411" s="215" t="s">
        <v>1402</v>
      </c>
      <c r="M411" s="214"/>
      <c r="N411" s="214"/>
      <c r="O411" s="260" t="s">
        <v>1132</v>
      </c>
      <c r="P411" s="182"/>
      <c r="Q411" s="182"/>
      <c r="R411" s="182"/>
      <c r="S411" s="182"/>
    </row>
    <row r="412" spans="1:19" x14ac:dyDescent="0.2">
      <c r="A412" s="188"/>
      <c r="B412" s="178"/>
      <c r="C412" s="178"/>
      <c r="D412" s="205"/>
      <c r="G412" s="182"/>
      <c r="H412" s="199"/>
      <c r="I412" s="213" t="s">
        <v>1048</v>
      </c>
      <c r="J412" s="206"/>
      <c r="K412" s="209" t="s">
        <v>1403</v>
      </c>
      <c r="L412" s="208"/>
      <c r="M412" s="208"/>
      <c r="N412" s="208"/>
      <c r="O412" s="241"/>
      <c r="P412" s="182"/>
      <c r="Q412" s="182"/>
      <c r="R412" s="182"/>
      <c r="S412" s="182"/>
    </row>
    <row r="413" spans="1:19" x14ac:dyDescent="0.2">
      <c r="A413" s="188"/>
      <c r="B413" s="178"/>
      <c r="C413" s="178"/>
      <c r="D413" s="205" t="s">
        <v>1132</v>
      </c>
      <c r="G413" s="182"/>
      <c r="H413" s="199"/>
      <c r="I413" s="206"/>
      <c r="J413" s="207">
        <v>1</v>
      </c>
      <c r="K413" s="208"/>
      <c r="L413" s="209" t="s">
        <v>1230</v>
      </c>
      <c r="M413" s="208"/>
      <c r="N413" s="208"/>
      <c r="O413" s="241" t="s">
        <v>1132</v>
      </c>
      <c r="P413" s="182"/>
      <c r="Q413" s="182"/>
      <c r="R413" s="182"/>
      <c r="S413" s="182"/>
    </row>
    <row r="414" spans="1:19" x14ac:dyDescent="0.2">
      <c r="A414" s="188"/>
      <c r="B414" s="178"/>
      <c r="C414" s="178"/>
      <c r="D414" s="205" t="s">
        <v>1132</v>
      </c>
      <c r="G414" s="182"/>
      <c r="H414" s="199"/>
      <c r="I414" s="206"/>
      <c r="J414" s="207">
        <v>2</v>
      </c>
      <c r="K414" s="208"/>
      <c r="L414" s="209" t="s">
        <v>1404</v>
      </c>
      <c r="M414" s="208"/>
      <c r="N414" s="208"/>
      <c r="O414" s="241" t="s">
        <v>1132</v>
      </c>
      <c r="P414" s="182"/>
      <c r="Q414" s="182"/>
      <c r="R414" s="182"/>
      <c r="S414" s="182"/>
    </row>
    <row r="415" spans="1:19" x14ac:dyDescent="0.2">
      <c r="A415" s="188"/>
      <c r="B415" s="178"/>
      <c r="C415" s="178"/>
      <c r="D415" s="205" t="s">
        <v>1132</v>
      </c>
      <c r="G415" s="182"/>
      <c r="H415" s="199"/>
      <c r="I415" s="206"/>
      <c r="J415" s="207">
        <v>3</v>
      </c>
      <c r="K415" s="208"/>
      <c r="L415" s="209" t="s">
        <v>1405</v>
      </c>
      <c r="M415" s="208"/>
      <c r="N415" s="208"/>
      <c r="O415" s="241" t="s">
        <v>1132</v>
      </c>
      <c r="P415" s="182"/>
      <c r="Q415" s="182"/>
      <c r="R415" s="182"/>
      <c r="S415" s="182"/>
    </row>
    <row r="416" spans="1:19" x14ac:dyDescent="0.2">
      <c r="A416" s="188"/>
      <c r="B416" s="178"/>
      <c r="C416" s="178"/>
      <c r="D416" s="205" t="s">
        <v>1132</v>
      </c>
      <c r="G416" s="182"/>
      <c r="H416" s="199"/>
      <c r="I416" s="333"/>
      <c r="J416" s="207">
        <v>4</v>
      </c>
      <c r="K416" s="208"/>
      <c r="L416" s="209" t="s">
        <v>1406</v>
      </c>
      <c r="M416" s="208"/>
      <c r="N416" s="208"/>
      <c r="O416" s="241" t="s">
        <v>1132</v>
      </c>
      <c r="P416" s="182"/>
      <c r="Q416" s="182"/>
      <c r="R416" s="182"/>
      <c r="S416" s="182"/>
    </row>
    <row r="417" spans="1:19" x14ac:dyDescent="0.2">
      <c r="A417" s="188"/>
      <c r="B417" s="178"/>
      <c r="C417" s="178"/>
      <c r="D417" s="205" t="s">
        <v>1132</v>
      </c>
      <c r="G417" s="182"/>
      <c r="H417" s="199"/>
      <c r="I417" s="206"/>
      <c r="J417" s="207">
        <v>5</v>
      </c>
      <c r="K417" s="208"/>
      <c r="L417" s="209" t="s">
        <v>1407</v>
      </c>
      <c r="M417" s="208"/>
      <c r="N417" s="208"/>
      <c r="O417" s="241" t="s">
        <v>1132</v>
      </c>
      <c r="P417" s="182"/>
      <c r="Q417" s="182"/>
      <c r="R417" s="182"/>
      <c r="S417" s="182"/>
    </row>
    <row r="418" spans="1:19" x14ac:dyDescent="0.2">
      <c r="A418" s="188"/>
      <c r="B418" s="178"/>
      <c r="C418" s="178"/>
      <c r="D418" s="205" t="s">
        <v>1132</v>
      </c>
      <c r="G418" s="182"/>
      <c r="H418" s="199"/>
      <c r="I418" s="218"/>
      <c r="J418" s="213">
        <v>6</v>
      </c>
      <c r="K418" s="214"/>
      <c r="L418" s="215" t="s">
        <v>1402</v>
      </c>
      <c r="M418" s="214"/>
      <c r="N418" s="214"/>
      <c r="O418" s="260" t="s">
        <v>1132</v>
      </c>
      <c r="P418" s="182"/>
      <c r="Q418" s="182"/>
      <c r="R418" s="182"/>
      <c r="S418" s="182"/>
    </row>
    <row r="419" spans="1:19" x14ac:dyDescent="0.2">
      <c r="A419" s="188"/>
      <c r="B419" s="178"/>
      <c r="C419" s="178"/>
      <c r="D419" s="205"/>
      <c r="G419" s="182"/>
      <c r="H419" s="199"/>
      <c r="I419" s="213" t="s">
        <v>1058</v>
      </c>
      <c r="J419" s="206"/>
      <c r="K419" s="209" t="s">
        <v>1408</v>
      </c>
      <c r="L419" s="208"/>
      <c r="M419" s="208"/>
      <c r="N419" s="208"/>
      <c r="O419" s="241"/>
      <c r="P419" s="182"/>
      <c r="Q419" s="182"/>
      <c r="R419" s="182"/>
      <c r="S419" s="182"/>
    </row>
    <row r="420" spans="1:19" x14ac:dyDescent="0.2">
      <c r="A420" s="188"/>
      <c r="B420" s="178"/>
      <c r="C420" s="178"/>
      <c r="D420" s="205" t="s">
        <v>1132</v>
      </c>
      <c r="G420" s="182"/>
      <c r="H420" s="199"/>
      <c r="I420" s="206"/>
      <c r="J420" s="207">
        <v>1</v>
      </c>
      <c r="K420" s="208"/>
      <c r="L420" s="209" t="s">
        <v>1409</v>
      </c>
      <c r="M420" s="208"/>
      <c r="N420" s="208"/>
      <c r="O420" s="241" t="s">
        <v>1132</v>
      </c>
      <c r="P420" s="182"/>
      <c r="Q420" s="182"/>
      <c r="R420" s="182"/>
      <c r="S420" s="182"/>
    </row>
    <row r="421" spans="1:19" x14ac:dyDescent="0.2">
      <c r="A421" s="188"/>
      <c r="B421" s="178"/>
      <c r="C421" s="178"/>
      <c r="D421" s="205" t="s">
        <v>1132</v>
      </c>
      <c r="G421" s="182"/>
      <c r="H421" s="199"/>
      <c r="I421" s="206"/>
      <c r="J421" s="207">
        <v>2</v>
      </c>
      <c r="K421" s="208"/>
      <c r="L421" s="209" t="s">
        <v>1230</v>
      </c>
      <c r="M421" s="208"/>
      <c r="N421" s="208"/>
      <c r="O421" s="241" t="s">
        <v>1132</v>
      </c>
      <c r="P421" s="182"/>
      <c r="Q421" s="182"/>
      <c r="R421" s="182"/>
      <c r="S421" s="182"/>
    </row>
    <row r="422" spans="1:19" x14ac:dyDescent="0.2">
      <c r="A422" s="188"/>
      <c r="B422" s="178"/>
      <c r="C422" s="178"/>
      <c r="D422" s="205" t="s">
        <v>1132</v>
      </c>
      <c r="G422" s="182"/>
      <c r="H422" s="199"/>
      <c r="I422" s="206"/>
      <c r="J422" s="207">
        <v>3</v>
      </c>
      <c r="K422" s="208"/>
      <c r="L422" s="209" t="s">
        <v>1410</v>
      </c>
      <c r="M422" s="208"/>
      <c r="N422" s="208"/>
      <c r="O422" s="241" t="s">
        <v>1132</v>
      </c>
      <c r="P422" s="182"/>
      <c r="Q422" s="182"/>
      <c r="R422" s="182"/>
      <c r="S422" s="182"/>
    </row>
    <row r="423" spans="1:19" x14ac:dyDescent="0.2">
      <c r="A423" s="188"/>
      <c r="B423" s="178"/>
      <c r="C423" s="178"/>
      <c r="D423" s="205" t="s">
        <v>1132</v>
      </c>
      <c r="G423" s="182"/>
      <c r="H423" s="199"/>
      <c r="I423" s="206"/>
      <c r="J423" s="207">
        <v>4</v>
      </c>
      <c r="K423" s="208"/>
      <c r="L423" s="209" t="s">
        <v>1341</v>
      </c>
      <c r="M423" s="208"/>
      <c r="N423" s="208"/>
      <c r="O423" s="241" t="s">
        <v>1132</v>
      </c>
      <c r="P423" s="182"/>
      <c r="Q423" s="182"/>
      <c r="R423" s="182"/>
      <c r="S423" s="182"/>
    </row>
    <row r="424" spans="1:19" x14ac:dyDescent="0.2">
      <c r="A424" s="188"/>
      <c r="B424" s="178"/>
      <c r="C424" s="178"/>
      <c r="D424" s="205" t="s">
        <v>1132</v>
      </c>
      <c r="G424" s="182"/>
      <c r="H424" s="199"/>
      <c r="I424" s="218"/>
      <c r="J424" s="213">
        <v>5</v>
      </c>
      <c r="K424" s="214"/>
      <c r="L424" s="215" t="s">
        <v>1402</v>
      </c>
      <c r="M424" s="214"/>
      <c r="N424" s="214"/>
      <c r="O424" s="260" t="s">
        <v>1132</v>
      </c>
      <c r="P424" s="182"/>
      <c r="Q424" s="182"/>
      <c r="R424" s="182"/>
      <c r="S424" s="182"/>
    </row>
    <row r="425" spans="1:19" x14ac:dyDescent="0.2">
      <c r="A425" s="188"/>
      <c r="B425" s="178"/>
      <c r="C425" s="178"/>
      <c r="D425" s="205"/>
      <c r="G425" s="182"/>
      <c r="H425" s="199"/>
      <c r="I425" s="213" t="s">
        <v>1084</v>
      </c>
      <c r="J425" s="206"/>
      <c r="K425" s="209" t="s">
        <v>1411</v>
      </c>
      <c r="L425" s="208"/>
      <c r="M425" s="208"/>
      <c r="N425" s="208"/>
      <c r="O425" s="241"/>
      <c r="P425" s="182"/>
      <c r="Q425" s="182"/>
      <c r="R425" s="182"/>
      <c r="S425" s="182"/>
    </row>
    <row r="426" spans="1:19" x14ac:dyDescent="0.2">
      <c r="A426" s="188"/>
      <c r="B426" s="178"/>
      <c r="C426" s="178"/>
      <c r="D426" s="205" t="s">
        <v>1132</v>
      </c>
      <c r="G426" s="182"/>
      <c r="H426" s="199"/>
      <c r="I426" s="206"/>
      <c r="J426" s="207">
        <v>1</v>
      </c>
      <c r="K426" s="208"/>
      <c r="L426" s="209" t="s">
        <v>1409</v>
      </c>
      <c r="M426" s="208"/>
      <c r="N426" s="208"/>
      <c r="O426" s="241" t="s">
        <v>1132</v>
      </c>
      <c r="P426" s="182"/>
      <c r="Q426" s="182"/>
      <c r="R426" s="182"/>
      <c r="S426" s="182"/>
    </row>
    <row r="427" spans="1:19" x14ac:dyDescent="0.2">
      <c r="A427" s="188"/>
      <c r="B427" s="178"/>
      <c r="C427" s="178"/>
      <c r="D427" s="205" t="s">
        <v>1132</v>
      </c>
      <c r="G427" s="182"/>
      <c r="H427" s="199"/>
      <c r="I427" s="206"/>
      <c r="J427" s="207">
        <v>2</v>
      </c>
      <c r="K427" s="208"/>
      <c r="L427" s="209" t="s">
        <v>1230</v>
      </c>
      <c r="M427" s="208"/>
      <c r="N427" s="208"/>
      <c r="O427" s="241" t="s">
        <v>1132</v>
      </c>
      <c r="P427" s="182"/>
      <c r="Q427" s="182"/>
      <c r="R427" s="182"/>
      <c r="S427" s="182"/>
    </row>
    <row r="428" spans="1:19" x14ac:dyDescent="0.2">
      <c r="A428" s="188"/>
      <c r="B428" s="178"/>
      <c r="C428" s="178"/>
      <c r="D428" s="205" t="s">
        <v>1132</v>
      </c>
      <c r="G428" s="182"/>
      <c r="H428" s="199"/>
      <c r="I428" s="206"/>
      <c r="J428" s="207">
        <v>3</v>
      </c>
      <c r="K428" s="208"/>
      <c r="L428" s="209" t="s">
        <v>1412</v>
      </c>
      <c r="M428" s="208"/>
      <c r="N428" s="208"/>
      <c r="O428" s="241" t="s">
        <v>1132</v>
      </c>
      <c r="P428" s="182"/>
      <c r="Q428" s="182"/>
      <c r="R428" s="182"/>
      <c r="S428" s="182"/>
    </row>
    <row r="429" spans="1:19" x14ac:dyDescent="0.2">
      <c r="A429" s="188"/>
      <c r="B429" s="178"/>
      <c r="C429" s="178"/>
      <c r="D429" s="205" t="s">
        <v>1132</v>
      </c>
      <c r="G429" s="182"/>
      <c r="H429" s="199"/>
      <c r="I429" s="206"/>
      <c r="J429" s="207">
        <v>4</v>
      </c>
      <c r="K429" s="208"/>
      <c r="L429" s="209" t="s">
        <v>1410</v>
      </c>
      <c r="M429" s="208"/>
      <c r="N429" s="208"/>
      <c r="O429" s="241" t="s">
        <v>1132</v>
      </c>
      <c r="P429" s="182"/>
      <c r="Q429" s="182"/>
      <c r="R429" s="182"/>
      <c r="S429" s="182"/>
    </row>
    <row r="430" spans="1:19" x14ac:dyDescent="0.2">
      <c r="A430" s="188"/>
      <c r="B430" s="178"/>
      <c r="C430" s="178"/>
      <c r="D430" s="205" t="s">
        <v>1132</v>
      </c>
      <c r="G430" s="182"/>
      <c r="H430" s="199"/>
      <c r="I430" s="206"/>
      <c r="J430" s="207">
        <v>5</v>
      </c>
      <c r="K430" s="208"/>
      <c r="L430" s="209" t="s">
        <v>1341</v>
      </c>
      <c r="M430" s="208"/>
      <c r="N430" s="208"/>
      <c r="O430" s="241" t="s">
        <v>1132</v>
      </c>
      <c r="P430" s="182"/>
      <c r="Q430" s="182"/>
      <c r="R430" s="182"/>
      <c r="S430" s="182"/>
    </row>
    <row r="431" spans="1:19" x14ac:dyDescent="0.2">
      <c r="A431" s="188"/>
      <c r="B431" s="178"/>
      <c r="C431" s="178"/>
      <c r="D431" s="205" t="s">
        <v>1132</v>
      </c>
      <c r="G431" s="182"/>
      <c r="H431" s="199"/>
      <c r="I431" s="206"/>
      <c r="J431" s="207">
        <v>6</v>
      </c>
      <c r="K431" s="208"/>
      <c r="L431" s="209" t="s">
        <v>1413</v>
      </c>
      <c r="M431" s="208"/>
      <c r="N431" s="208"/>
      <c r="O431" s="241" t="s">
        <v>1132</v>
      </c>
      <c r="P431" s="182"/>
      <c r="Q431" s="182"/>
      <c r="R431" s="182"/>
      <c r="S431" s="182"/>
    </row>
    <row r="432" spans="1:19" ht="15.75" thickBot="1" x14ac:dyDescent="0.25">
      <c r="A432" s="188"/>
      <c r="B432" s="178"/>
      <c r="C432" s="178"/>
      <c r="D432" s="205" t="s">
        <v>1132</v>
      </c>
      <c r="G432" s="182"/>
      <c r="H432" s="252"/>
      <c r="I432" s="253"/>
      <c r="J432" s="254">
        <v>7</v>
      </c>
      <c r="K432" s="255"/>
      <c r="L432" s="256" t="s">
        <v>1414</v>
      </c>
      <c r="M432" s="255"/>
      <c r="N432" s="255"/>
      <c r="O432" s="310" t="s">
        <v>1132</v>
      </c>
      <c r="P432" s="182"/>
      <c r="Q432" s="182"/>
      <c r="R432" s="182"/>
      <c r="S432" s="182"/>
    </row>
    <row r="433" spans="1:19" x14ac:dyDescent="0.2">
      <c r="A433" s="188"/>
      <c r="B433" s="178"/>
      <c r="C433" s="178"/>
      <c r="D433" s="205"/>
      <c r="G433" s="208"/>
      <c r="H433" s="258"/>
      <c r="I433" s="206"/>
      <c r="J433" s="206"/>
      <c r="K433" s="208"/>
      <c r="L433" s="209"/>
      <c r="M433" s="208"/>
      <c r="N433" s="208"/>
      <c r="O433" s="316"/>
      <c r="P433" s="208"/>
      <c r="Q433" s="208"/>
      <c r="R433" s="208"/>
      <c r="S433" s="208"/>
    </row>
    <row r="434" spans="1:19" x14ac:dyDescent="0.2">
      <c r="A434" s="188"/>
      <c r="B434" s="178"/>
      <c r="C434" s="178"/>
      <c r="D434" s="205"/>
      <c r="G434" s="208"/>
      <c r="H434" s="258"/>
      <c r="I434" s="206"/>
      <c r="J434" s="206"/>
      <c r="K434" s="208"/>
      <c r="L434" s="209"/>
      <c r="M434" s="208"/>
      <c r="N434" s="208"/>
      <c r="O434" s="316"/>
      <c r="P434" s="208"/>
      <c r="Q434" s="208"/>
      <c r="R434" s="208"/>
      <c r="S434" s="208"/>
    </row>
    <row r="435" spans="1:19" x14ac:dyDescent="0.2">
      <c r="A435" s="188">
        <v>44</v>
      </c>
      <c r="B435" s="178" t="s">
        <v>1428</v>
      </c>
      <c r="C435" s="178" t="s">
        <v>1429</v>
      </c>
      <c r="D435" s="205"/>
      <c r="G435" s="182"/>
      <c r="H435" s="226">
        <v>44</v>
      </c>
      <c r="I435" s="228"/>
      <c r="J435" s="239"/>
      <c r="K435" s="296" t="s">
        <v>1429</v>
      </c>
      <c r="L435" s="239"/>
      <c r="M435" s="239"/>
      <c r="N435" s="239"/>
      <c r="O435" s="250"/>
      <c r="P435" s="182"/>
      <c r="Q435" s="197">
        <f>H435</f>
        <v>44</v>
      </c>
      <c r="R435" s="187" t="str">
        <f>CONCATENATE("II-",TEXT(Q435,"0000"))</f>
        <v>II-0044</v>
      </c>
      <c r="S435" s="198" t="str">
        <f>K435</f>
        <v>HORMIGON  ARS EXCLUIDA LA ARAMDURA</v>
      </c>
    </row>
    <row r="436" spans="1:19" x14ac:dyDescent="0.2">
      <c r="A436" s="188"/>
      <c r="B436" s="178"/>
      <c r="C436" s="178"/>
      <c r="D436" s="205"/>
      <c r="G436" s="208"/>
      <c r="H436" s="199"/>
      <c r="I436" s="213" t="s">
        <v>1084</v>
      </c>
      <c r="J436" s="206"/>
      <c r="K436" s="209" t="s">
        <v>1411</v>
      </c>
      <c r="L436" s="209"/>
      <c r="M436" s="208"/>
      <c r="N436" s="208"/>
      <c r="O436" s="316"/>
      <c r="P436" s="208"/>
      <c r="Q436" s="208"/>
      <c r="R436" s="208"/>
      <c r="S436" s="208"/>
    </row>
    <row r="437" spans="1:19" x14ac:dyDescent="0.2">
      <c r="A437" s="188"/>
      <c r="B437" s="178"/>
      <c r="C437" s="178"/>
      <c r="D437" s="205" t="s">
        <v>1132</v>
      </c>
      <c r="G437" s="182"/>
      <c r="H437" s="199"/>
      <c r="I437" s="206"/>
      <c r="J437" s="207">
        <v>8</v>
      </c>
      <c r="K437" s="208"/>
      <c r="L437" s="209" t="s">
        <v>1415</v>
      </c>
      <c r="M437" s="208"/>
      <c r="N437" s="208"/>
      <c r="O437" s="241" t="s">
        <v>1132</v>
      </c>
      <c r="P437" s="182"/>
      <c r="Q437" s="182"/>
      <c r="R437" s="182"/>
      <c r="S437" s="182"/>
    </row>
    <row r="438" spans="1:19" x14ac:dyDescent="0.2">
      <c r="A438" s="188"/>
      <c r="B438" s="178"/>
      <c r="C438" s="178"/>
      <c r="D438" s="205" t="s">
        <v>1132</v>
      </c>
      <c r="G438" s="182"/>
      <c r="H438" s="199"/>
      <c r="I438" s="218"/>
      <c r="J438" s="213">
        <v>9</v>
      </c>
      <c r="K438" s="214"/>
      <c r="L438" s="215" t="s">
        <v>1402</v>
      </c>
      <c r="M438" s="214"/>
      <c r="N438" s="214"/>
      <c r="O438" s="260" t="s">
        <v>1132</v>
      </c>
      <c r="P438" s="182"/>
      <c r="Q438" s="182"/>
      <c r="R438" s="182"/>
      <c r="S438" s="182"/>
    </row>
    <row r="439" spans="1:19" x14ac:dyDescent="0.2">
      <c r="A439" s="188"/>
      <c r="B439" s="178"/>
      <c r="C439" s="178"/>
      <c r="D439" s="205"/>
      <c r="G439" s="182"/>
      <c r="H439" s="199"/>
      <c r="I439" s="213" t="s">
        <v>1126</v>
      </c>
      <c r="J439" s="206"/>
      <c r="K439" s="209" t="s">
        <v>1416</v>
      </c>
      <c r="L439" s="208"/>
      <c r="M439" s="208"/>
      <c r="N439" s="208"/>
      <c r="O439" s="241"/>
      <c r="P439" s="182"/>
      <c r="Q439" s="182"/>
      <c r="R439" s="182"/>
      <c r="S439" s="182"/>
    </row>
    <row r="440" spans="1:19" x14ac:dyDescent="0.2">
      <c r="A440" s="188"/>
      <c r="B440" s="178"/>
      <c r="C440" s="178"/>
      <c r="D440" s="205" t="s">
        <v>1132</v>
      </c>
      <c r="G440" s="182"/>
      <c r="H440" s="199"/>
      <c r="I440" s="206"/>
      <c r="J440" s="207">
        <v>1</v>
      </c>
      <c r="K440" s="208"/>
      <c r="L440" s="209" t="s">
        <v>1230</v>
      </c>
      <c r="M440" s="208"/>
      <c r="N440" s="208"/>
      <c r="O440" s="241" t="s">
        <v>1132</v>
      </c>
      <c r="P440" s="182"/>
      <c r="Q440" s="182"/>
      <c r="R440" s="182"/>
      <c r="S440" s="182"/>
    </row>
    <row r="441" spans="1:19" x14ac:dyDescent="0.2">
      <c r="A441" s="188"/>
      <c r="B441" s="178"/>
      <c r="C441" s="178"/>
      <c r="D441" s="205" t="s">
        <v>1132</v>
      </c>
      <c r="G441" s="182"/>
      <c r="H441" s="199"/>
      <c r="I441" s="206"/>
      <c r="J441" s="207">
        <v>2</v>
      </c>
      <c r="K441" s="208"/>
      <c r="L441" s="209" t="s">
        <v>1417</v>
      </c>
      <c r="M441" s="208"/>
      <c r="N441" s="208"/>
      <c r="O441" s="241" t="s">
        <v>1132</v>
      </c>
      <c r="P441" s="182"/>
      <c r="Q441" s="182"/>
      <c r="R441" s="182"/>
      <c r="S441" s="182"/>
    </row>
    <row r="442" spans="1:19" x14ac:dyDescent="0.2">
      <c r="A442" s="188"/>
      <c r="B442" s="178"/>
      <c r="C442" s="178"/>
      <c r="D442" s="205" t="s">
        <v>1132</v>
      </c>
      <c r="G442" s="182"/>
      <c r="H442" s="199"/>
      <c r="I442" s="206"/>
      <c r="J442" s="207">
        <v>3</v>
      </c>
      <c r="K442" s="208"/>
      <c r="L442" s="209" t="s">
        <v>1418</v>
      </c>
      <c r="M442" s="208"/>
      <c r="N442" s="208"/>
      <c r="O442" s="241" t="s">
        <v>1132</v>
      </c>
      <c r="P442" s="182"/>
      <c r="Q442" s="182"/>
      <c r="R442" s="182"/>
      <c r="S442" s="182"/>
    </row>
    <row r="443" spans="1:19" x14ac:dyDescent="0.2">
      <c r="A443" s="188"/>
      <c r="B443" s="178"/>
      <c r="C443" s="178"/>
      <c r="D443" s="205" t="s">
        <v>1132</v>
      </c>
      <c r="G443" s="182"/>
      <c r="H443" s="199"/>
      <c r="I443" s="206"/>
      <c r="J443" s="207">
        <v>4</v>
      </c>
      <c r="K443" s="208"/>
      <c r="L443" s="209" t="s">
        <v>1419</v>
      </c>
      <c r="M443" s="208"/>
      <c r="N443" s="208"/>
      <c r="O443" s="241" t="s">
        <v>1132</v>
      </c>
      <c r="P443" s="182"/>
      <c r="Q443" s="182"/>
      <c r="R443" s="182"/>
      <c r="S443" s="182"/>
    </row>
    <row r="444" spans="1:19" x14ac:dyDescent="0.2">
      <c r="A444" s="188"/>
      <c r="B444" s="178"/>
      <c r="C444" s="178"/>
      <c r="D444" s="205" t="s">
        <v>1132</v>
      </c>
      <c r="G444" s="182"/>
      <c r="H444" s="199"/>
      <c r="I444" s="206"/>
      <c r="J444" s="207">
        <v>5</v>
      </c>
      <c r="K444" s="208"/>
      <c r="L444" s="209" t="s">
        <v>1283</v>
      </c>
      <c r="M444" s="208"/>
      <c r="N444" s="208"/>
      <c r="O444" s="241" t="s">
        <v>1132</v>
      </c>
      <c r="P444" s="182"/>
      <c r="Q444" s="182"/>
      <c r="R444" s="182"/>
      <c r="S444" s="182"/>
    </row>
    <row r="445" spans="1:19" x14ac:dyDescent="0.2">
      <c r="A445" s="188"/>
      <c r="B445" s="178"/>
      <c r="C445" s="178"/>
      <c r="D445" s="205" t="s">
        <v>1132</v>
      </c>
      <c r="G445" s="182"/>
      <c r="H445" s="199"/>
      <c r="I445" s="206"/>
      <c r="J445" s="207">
        <v>6</v>
      </c>
      <c r="K445" s="208"/>
      <c r="L445" s="209" t="s">
        <v>1420</v>
      </c>
      <c r="M445" s="208"/>
      <c r="N445" s="208"/>
      <c r="O445" s="241" t="s">
        <v>1132</v>
      </c>
      <c r="P445" s="182"/>
      <c r="Q445" s="182"/>
      <c r="R445" s="182"/>
      <c r="S445" s="182"/>
    </row>
    <row r="446" spans="1:19" x14ac:dyDescent="0.2">
      <c r="A446" s="188"/>
      <c r="B446" s="178"/>
      <c r="C446" s="178"/>
      <c r="D446" s="205" t="s">
        <v>1132</v>
      </c>
      <c r="G446" s="182"/>
      <c r="H446" s="199"/>
      <c r="I446" s="206"/>
      <c r="J446" s="207">
        <v>7</v>
      </c>
      <c r="K446" s="208"/>
      <c r="L446" s="209" t="s">
        <v>1421</v>
      </c>
      <c r="M446" s="208"/>
      <c r="N446" s="208"/>
      <c r="O446" s="241" t="s">
        <v>1132</v>
      </c>
      <c r="P446" s="182"/>
      <c r="Q446" s="182"/>
      <c r="R446" s="182"/>
      <c r="S446" s="182"/>
    </row>
    <row r="447" spans="1:19" x14ac:dyDescent="0.2">
      <c r="A447" s="188"/>
      <c r="B447" s="178"/>
      <c r="C447" s="178"/>
      <c r="D447" s="205" t="s">
        <v>1132</v>
      </c>
      <c r="G447" s="182"/>
      <c r="H447" s="199"/>
      <c r="I447" s="206"/>
      <c r="J447" s="207">
        <v>8</v>
      </c>
      <c r="K447" s="208"/>
      <c r="L447" s="209" t="s">
        <v>1413</v>
      </c>
      <c r="M447" s="208"/>
      <c r="N447" s="208"/>
      <c r="O447" s="241" t="s">
        <v>1132</v>
      </c>
      <c r="P447" s="182"/>
      <c r="Q447" s="182"/>
      <c r="R447" s="182"/>
      <c r="S447" s="182"/>
    </row>
    <row r="448" spans="1:19" x14ac:dyDescent="0.2">
      <c r="A448" s="188"/>
      <c r="B448" s="178"/>
      <c r="C448" s="178"/>
      <c r="D448" s="205" t="s">
        <v>1132</v>
      </c>
      <c r="G448" s="182"/>
      <c r="H448" s="199"/>
      <c r="I448" s="206"/>
      <c r="J448" s="207">
        <v>9</v>
      </c>
      <c r="K448" s="208"/>
      <c r="L448" s="209" t="s">
        <v>1405</v>
      </c>
      <c r="M448" s="208"/>
      <c r="N448" s="208"/>
      <c r="O448" s="241" t="s">
        <v>1132</v>
      </c>
      <c r="P448" s="182"/>
      <c r="Q448" s="182"/>
      <c r="R448" s="182"/>
      <c r="S448" s="182"/>
    </row>
    <row r="449" spans="1:19" x14ac:dyDescent="0.2">
      <c r="A449" s="188"/>
      <c r="B449" s="178"/>
      <c r="C449" s="178"/>
      <c r="D449" s="205" t="s">
        <v>1132</v>
      </c>
      <c r="G449" s="182"/>
      <c r="H449" s="199"/>
      <c r="I449" s="206"/>
      <c r="J449" s="207">
        <v>10</v>
      </c>
      <c r="K449" s="208"/>
      <c r="L449" s="209" t="s">
        <v>1422</v>
      </c>
      <c r="M449" s="208"/>
      <c r="N449" s="208"/>
      <c r="O449" s="241" t="s">
        <v>1132</v>
      </c>
      <c r="P449" s="182"/>
      <c r="Q449" s="182"/>
      <c r="R449" s="182"/>
      <c r="S449" s="182"/>
    </row>
    <row r="450" spans="1:19" x14ac:dyDescent="0.2">
      <c r="A450" s="188"/>
      <c r="B450" s="178"/>
      <c r="C450" s="178"/>
      <c r="D450" s="205" t="s">
        <v>1132</v>
      </c>
      <c r="G450" s="182"/>
      <c r="H450" s="199"/>
      <c r="I450" s="206"/>
      <c r="J450" s="207">
        <v>11</v>
      </c>
      <c r="K450" s="208"/>
      <c r="L450" s="209" t="s">
        <v>1414</v>
      </c>
      <c r="M450" s="208"/>
      <c r="N450" s="208"/>
      <c r="O450" s="241" t="s">
        <v>1132</v>
      </c>
      <c r="P450" s="182"/>
      <c r="Q450" s="182"/>
      <c r="R450" s="182"/>
      <c r="S450" s="182"/>
    </row>
    <row r="451" spans="1:19" x14ac:dyDescent="0.2">
      <c r="A451" s="188"/>
      <c r="B451" s="178"/>
      <c r="C451" s="178"/>
      <c r="D451" s="205" t="s">
        <v>1132</v>
      </c>
      <c r="G451" s="182"/>
      <c r="H451" s="199"/>
      <c r="I451" s="206"/>
      <c r="J451" s="207">
        <v>12</v>
      </c>
      <c r="K451" s="208"/>
      <c r="L451" s="209" t="s">
        <v>1423</v>
      </c>
      <c r="M451" s="208"/>
      <c r="N451" s="208"/>
      <c r="O451" s="241" t="s">
        <v>1132</v>
      </c>
      <c r="P451" s="182"/>
      <c r="Q451" s="182"/>
      <c r="R451" s="182"/>
      <c r="S451" s="182"/>
    </row>
    <row r="452" spans="1:19" x14ac:dyDescent="0.2">
      <c r="A452" s="188"/>
      <c r="B452" s="178"/>
      <c r="C452" s="178"/>
      <c r="D452" s="205" t="s">
        <v>1132</v>
      </c>
      <c r="G452" s="182"/>
      <c r="H452" s="199"/>
      <c r="I452" s="206"/>
      <c r="J452" s="207">
        <v>13</v>
      </c>
      <c r="K452" s="208"/>
      <c r="L452" s="209" t="s">
        <v>1415</v>
      </c>
      <c r="M452" s="208"/>
      <c r="N452" s="208"/>
      <c r="O452" s="241" t="s">
        <v>1132</v>
      </c>
      <c r="P452" s="182"/>
      <c r="Q452" s="182"/>
      <c r="R452" s="182"/>
      <c r="S452" s="182"/>
    </row>
    <row r="453" spans="1:19" x14ac:dyDescent="0.2">
      <c r="A453" s="188"/>
      <c r="B453" s="178"/>
      <c r="C453" s="178"/>
      <c r="D453" s="205" t="s">
        <v>1132</v>
      </c>
      <c r="G453" s="182"/>
      <c r="H453" s="199"/>
      <c r="I453" s="218"/>
      <c r="J453" s="213">
        <v>14</v>
      </c>
      <c r="K453" s="214"/>
      <c r="L453" s="215" t="s">
        <v>1424</v>
      </c>
      <c r="M453" s="214"/>
      <c r="N453" s="214"/>
      <c r="O453" s="260" t="s">
        <v>1132</v>
      </c>
      <c r="P453" s="182"/>
      <c r="Q453" s="182"/>
      <c r="R453" s="182"/>
      <c r="S453" s="182"/>
    </row>
    <row r="454" spans="1:19" x14ac:dyDescent="0.2">
      <c r="A454" s="188"/>
      <c r="B454" s="178"/>
      <c r="C454" s="178"/>
      <c r="D454" s="205"/>
      <c r="G454" s="182"/>
      <c r="H454" s="199"/>
      <c r="I454" s="213" t="s">
        <v>1129</v>
      </c>
      <c r="J454" s="206"/>
      <c r="K454" s="209" t="s">
        <v>1425</v>
      </c>
      <c r="L454" s="208"/>
      <c r="M454" s="208"/>
      <c r="N454" s="208"/>
      <c r="O454" s="241"/>
      <c r="P454" s="182"/>
      <c r="Q454" s="182"/>
      <c r="R454" s="182"/>
      <c r="S454" s="182"/>
    </row>
    <row r="455" spans="1:19" x14ac:dyDescent="0.2">
      <c r="A455" s="188"/>
      <c r="B455" s="178"/>
      <c r="C455" s="178"/>
      <c r="D455" s="205" t="s">
        <v>1132</v>
      </c>
      <c r="G455" s="182"/>
      <c r="H455" s="199"/>
      <c r="I455" s="206"/>
      <c r="J455" s="207">
        <v>1</v>
      </c>
      <c r="K455" s="208"/>
      <c r="L455" s="209" t="s">
        <v>1230</v>
      </c>
      <c r="M455" s="208"/>
      <c r="N455" s="208"/>
      <c r="O455" s="241" t="s">
        <v>1132</v>
      </c>
      <c r="P455" s="182"/>
      <c r="Q455" s="182"/>
      <c r="R455" s="182"/>
      <c r="S455" s="182"/>
    </row>
    <row r="456" spans="1:19" x14ac:dyDescent="0.2">
      <c r="A456" s="188"/>
      <c r="B456" s="178"/>
      <c r="C456" s="178"/>
      <c r="D456" s="205" t="s">
        <v>1132</v>
      </c>
      <c r="G456" s="182"/>
      <c r="H456" s="199"/>
      <c r="I456" s="206"/>
      <c r="J456" s="207">
        <v>2</v>
      </c>
      <c r="K456" s="208"/>
      <c r="L456" s="209" t="s">
        <v>1417</v>
      </c>
      <c r="M456" s="208"/>
      <c r="N456" s="208"/>
      <c r="O456" s="241" t="s">
        <v>1132</v>
      </c>
      <c r="P456" s="182"/>
      <c r="Q456" s="182"/>
      <c r="R456" s="182"/>
      <c r="S456" s="182"/>
    </row>
    <row r="457" spans="1:19" x14ac:dyDescent="0.2">
      <c r="A457" s="188"/>
      <c r="B457" s="178"/>
      <c r="C457" s="178"/>
      <c r="D457" s="205" t="s">
        <v>1132</v>
      </c>
      <c r="G457" s="182"/>
      <c r="H457" s="199"/>
      <c r="I457" s="206"/>
      <c r="J457" s="207">
        <v>3</v>
      </c>
      <c r="K457" s="208"/>
      <c r="L457" s="209" t="s">
        <v>1418</v>
      </c>
      <c r="M457" s="208"/>
      <c r="N457" s="208"/>
      <c r="O457" s="241" t="s">
        <v>1132</v>
      </c>
      <c r="P457" s="182"/>
      <c r="Q457" s="182"/>
      <c r="R457" s="182"/>
      <c r="S457" s="182"/>
    </row>
    <row r="458" spans="1:19" x14ac:dyDescent="0.2">
      <c r="A458" s="188"/>
      <c r="B458" s="178"/>
      <c r="C458" s="178"/>
      <c r="D458" s="205" t="s">
        <v>1132</v>
      </c>
      <c r="G458" s="182"/>
      <c r="H458" s="199"/>
      <c r="I458" s="206"/>
      <c r="J458" s="207">
        <v>4</v>
      </c>
      <c r="K458" s="208"/>
      <c r="L458" s="209" t="s">
        <v>1419</v>
      </c>
      <c r="M458" s="208"/>
      <c r="N458" s="208"/>
      <c r="O458" s="241" t="s">
        <v>1132</v>
      </c>
      <c r="P458" s="182"/>
      <c r="Q458" s="182"/>
      <c r="R458" s="182"/>
      <c r="S458" s="182"/>
    </row>
    <row r="459" spans="1:19" x14ac:dyDescent="0.2">
      <c r="A459" s="188"/>
      <c r="B459" s="178"/>
      <c r="C459" s="178"/>
      <c r="D459" s="205" t="s">
        <v>1132</v>
      </c>
      <c r="G459" s="182"/>
      <c r="H459" s="199"/>
      <c r="I459" s="206"/>
      <c r="J459" s="207">
        <v>5</v>
      </c>
      <c r="K459" s="208"/>
      <c r="L459" s="209" t="s">
        <v>1283</v>
      </c>
      <c r="M459" s="208"/>
      <c r="N459" s="208"/>
      <c r="O459" s="241" t="s">
        <v>1132</v>
      </c>
      <c r="P459" s="182"/>
      <c r="Q459" s="182"/>
      <c r="R459" s="182"/>
      <c r="S459" s="182"/>
    </row>
    <row r="460" spans="1:19" x14ac:dyDescent="0.2">
      <c r="A460" s="188"/>
      <c r="B460" s="178"/>
      <c r="C460" s="178"/>
      <c r="D460" s="205" t="s">
        <v>1132</v>
      </c>
      <c r="G460" s="182"/>
      <c r="H460" s="199"/>
      <c r="I460" s="206"/>
      <c r="J460" s="207">
        <v>6</v>
      </c>
      <c r="K460" s="208"/>
      <c r="L460" s="209" t="s">
        <v>1431</v>
      </c>
      <c r="M460" s="208"/>
      <c r="N460" s="208"/>
      <c r="O460" s="241" t="s">
        <v>1132</v>
      </c>
      <c r="P460" s="182"/>
      <c r="Q460" s="182"/>
      <c r="R460" s="182"/>
      <c r="S460" s="182"/>
    </row>
    <row r="461" spans="1:19" x14ac:dyDescent="0.2">
      <c r="A461" s="188"/>
      <c r="B461" s="178"/>
      <c r="C461" s="178"/>
      <c r="D461" s="205" t="s">
        <v>1132</v>
      </c>
      <c r="G461" s="182"/>
      <c r="H461" s="199"/>
      <c r="I461" s="206"/>
      <c r="J461" s="207">
        <v>7</v>
      </c>
      <c r="K461" s="208"/>
      <c r="L461" s="209" t="s">
        <v>1420</v>
      </c>
      <c r="M461" s="208"/>
      <c r="N461" s="208"/>
      <c r="O461" s="241" t="s">
        <v>1132</v>
      </c>
      <c r="P461" s="261"/>
      <c r="Q461" s="261"/>
      <c r="R461" s="261"/>
      <c r="S461" s="261"/>
    </row>
    <row r="462" spans="1:19" x14ac:dyDescent="0.2">
      <c r="A462" s="188"/>
      <c r="B462" s="178"/>
      <c r="C462" s="178"/>
      <c r="D462" s="205" t="s">
        <v>1132</v>
      </c>
      <c r="G462" s="182"/>
      <c r="H462" s="199"/>
      <c r="I462" s="206"/>
      <c r="J462" s="207">
        <v>8</v>
      </c>
      <c r="K462" s="208"/>
      <c r="L462" s="209" t="s">
        <v>1421</v>
      </c>
      <c r="M462" s="208"/>
      <c r="N462" s="208"/>
      <c r="O462" s="241" t="s">
        <v>1132</v>
      </c>
      <c r="P462" s="182"/>
      <c r="Q462" s="182"/>
      <c r="R462" s="182"/>
      <c r="S462" s="182"/>
    </row>
    <row r="463" spans="1:19" x14ac:dyDescent="0.2">
      <c r="A463" s="188"/>
      <c r="B463" s="178"/>
      <c r="C463" s="178"/>
      <c r="D463" s="205" t="s">
        <v>1132</v>
      </c>
      <c r="G463" s="182"/>
      <c r="H463" s="199"/>
      <c r="I463" s="206"/>
      <c r="J463" s="207">
        <v>9</v>
      </c>
      <c r="K463" s="208"/>
      <c r="L463" s="209" t="s">
        <v>1413</v>
      </c>
      <c r="M463" s="208"/>
      <c r="N463" s="208"/>
      <c r="O463" s="241" t="s">
        <v>1132</v>
      </c>
      <c r="P463" s="182"/>
      <c r="Q463" s="182"/>
      <c r="R463" s="182"/>
      <c r="S463" s="182"/>
    </row>
    <row r="464" spans="1:19" x14ac:dyDescent="0.2">
      <c r="A464" s="188"/>
      <c r="B464" s="178"/>
      <c r="C464" s="178"/>
      <c r="D464" s="205" t="s">
        <v>1132</v>
      </c>
      <c r="G464" s="182"/>
      <c r="H464" s="199"/>
      <c r="I464" s="206"/>
      <c r="J464" s="207">
        <v>10</v>
      </c>
      <c r="K464" s="208"/>
      <c r="L464" s="209" t="s">
        <v>1405</v>
      </c>
      <c r="M464" s="208"/>
      <c r="N464" s="208"/>
      <c r="O464" s="241" t="s">
        <v>1132</v>
      </c>
      <c r="P464" s="182"/>
      <c r="Q464" s="182"/>
      <c r="R464" s="182"/>
      <c r="S464" s="182"/>
    </row>
    <row r="465" spans="1:19" x14ac:dyDescent="0.2">
      <c r="A465" s="188"/>
      <c r="B465" s="178"/>
      <c r="C465" s="178"/>
      <c r="D465" s="205" t="s">
        <v>1132</v>
      </c>
      <c r="G465" s="182"/>
      <c r="H465" s="199"/>
      <c r="I465" s="206"/>
      <c r="J465" s="207">
        <v>11</v>
      </c>
      <c r="K465" s="208"/>
      <c r="L465" s="209" t="s">
        <v>1422</v>
      </c>
      <c r="M465" s="208"/>
      <c r="N465" s="208"/>
      <c r="O465" s="241" t="s">
        <v>1132</v>
      </c>
      <c r="P465" s="182"/>
      <c r="Q465" s="182"/>
      <c r="R465" s="182"/>
      <c r="S465" s="182"/>
    </row>
    <row r="466" spans="1:19" x14ac:dyDescent="0.2">
      <c r="A466" s="188"/>
      <c r="B466" s="178"/>
      <c r="C466" s="178"/>
      <c r="D466" s="205" t="s">
        <v>1132</v>
      </c>
      <c r="G466" s="182"/>
      <c r="H466" s="199"/>
      <c r="I466" s="206"/>
      <c r="J466" s="207">
        <v>12</v>
      </c>
      <c r="K466" s="208"/>
      <c r="L466" s="209" t="s">
        <v>1414</v>
      </c>
      <c r="M466" s="208"/>
      <c r="N466" s="208"/>
      <c r="O466" s="241" t="s">
        <v>1132</v>
      </c>
      <c r="P466" s="182"/>
      <c r="Q466" s="182"/>
      <c r="R466" s="182"/>
      <c r="S466" s="182"/>
    </row>
    <row r="467" spans="1:19" x14ac:dyDescent="0.2">
      <c r="A467" s="188"/>
      <c r="B467" s="178"/>
      <c r="C467" s="178"/>
      <c r="D467" s="205" t="s">
        <v>1132</v>
      </c>
      <c r="G467" s="208"/>
      <c r="H467" s="199"/>
      <c r="I467" s="206"/>
      <c r="J467" s="207">
        <v>13</v>
      </c>
      <c r="K467" s="209"/>
      <c r="L467" s="209" t="s">
        <v>1423</v>
      </c>
      <c r="M467" s="208"/>
      <c r="N467" s="208"/>
      <c r="O467" s="241" t="s">
        <v>1132</v>
      </c>
      <c r="P467" s="208"/>
      <c r="Q467" s="208"/>
      <c r="R467" s="208"/>
      <c r="S467" s="208"/>
    </row>
    <row r="468" spans="1:19" x14ac:dyDescent="0.2">
      <c r="A468" s="188"/>
      <c r="B468" s="178"/>
      <c r="C468" s="178"/>
      <c r="D468" s="205" t="s">
        <v>1132</v>
      </c>
      <c r="G468" s="182"/>
      <c r="H468" s="199"/>
      <c r="I468" s="206"/>
      <c r="J468" s="207">
        <v>14</v>
      </c>
      <c r="K468" s="208"/>
      <c r="L468" s="209" t="s">
        <v>1415</v>
      </c>
      <c r="M468" s="208"/>
      <c r="N468" s="208"/>
      <c r="O468" s="241" t="s">
        <v>1132</v>
      </c>
      <c r="P468" s="182"/>
      <c r="Q468" s="182"/>
      <c r="R468" s="182"/>
      <c r="S468" s="182"/>
    </row>
    <row r="469" spans="1:19" x14ac:dyDescent="0.2">
      <c r="A469" s="188"/>
      <c r="B469" s="178"/>
      <c r="C469" s="178"/>
      <c r="D469" s="205" t="s">
        <v>1132</v>
      </c>
      <c r="G469" s="182"/>
      <c r="H469" s="199"/>
      <c r="I469" s="206"/>
      <c r="J469" s="207">
        <v>15</v>
      </c>
      <c r="K469" s="208"/>
      <c r="L469" s="209" t="s">
        <v>1407</v>
      </c>
      <c r="M469" s="208"/>
      <c r="N469" s="208"/>
      <c r="O469" s="241" t="s">
        <v>1132</v>
      </c>
      <c r="P469" s="182"/>
      <c r="Q469" s="182"/>
      <c r="R469" s="182"/>
      <c r="S469" s="182"/>
    </row>
    <row r="470" spans="1:19" x14ac:dyDescent="0.2">
      <c r="A470" s="188"/>
      <c r="B470" s="178"/>
      <c r="C470" s="178"/>
      <c r="D470" s="205" t="s">
        <v>1132</v>
      </c>
      <c r="G470" s="182"/>
      <c r="H470" s="199"/>
      <c r="I470" s="206"/>
      <c r="J470" s="207">
        <v>16</v>
      </c>
      <c r="K470" s="208"/>
      <c r="L470" s="209" t="s">
        <v>1424</v>
      </c>
      <c r="M470" s="208"/>
      <c r="N470" s="208"/>
      <c r="O470" s="241" t="s">
        <v>1132</v>
      </c>
      <c r="P470" s="182"/>
      <c r="Q470" s="182"/>
      <c r="R470" s="182"/>
      <c r="S470" s="182"/>
    </row>
    <row r="471" spans="1:19" x14ac:dyDescent="0.2">
      <c r="A471" s="188"/>
      <c r="B471" s="178"/>
      <c r="C471" s="178"/>
      <c r="D471" s="205"/>
      <c r="G471" s="182"/>
      <c r="H471" s="199"/>
      <c r="I471" s="200" t="s">
        <v>1133</v>
      </c>
      <c r="J471" s="201"/>
      <c r="K471" s="217" t="s">
        <v>1427</v>
      </c>
      <c r="L471" s="203"/>
      <c r="M471" s="203"/>
      <c r="N471" s="203"/>
      <c r="O471" s="251"/>
      <c r="P471" s="182"/>
      <c r="Q471" s="182"/>
      <c r="R471" s="182"/>
      <c r="S471" s="182"/>
    </row>
    <row r="472" spans="1:19" x14ac:dyDescent="0.2">
      <c r="A472" s="188"/>
      <c r="B472" s="178"/>
      <c r="C472" s="178"/>
      <c r="D472" s="205" t="s">
        <v>1132</v>
      </c>
      <c r="G472" s="182"/>
      <c r="H472" s="199"/>
      <c r="I472" s="206"/>
      <c r="J472" s="207">
        <v>1</v>
      </c>
      <c r="K472" s="208"/>
      <c r="L472" s="209" t="s">
        <v>1418</v>
      </c>
      <c r="M472" s="208"/>
      <c r="N472" s="208"/>
      <c r="O472" s="241" t="s">
        <v>1132</v>
      </c>
      <c r="P472" s="182"/>
      <c r="Q472" s="182"/>
      <c r="R472" s="182"/>
      <c r="S472" s="182"/>
    </row>
    <row r="473" spans="1:19" x14ac:dyDescent="0.2">
      <c r="A473" s="188"/>
      <c r="B473" s="178"/>
      <c r="C473" s="178"/>
      <c r="D473" s="205" t="s">
        <v>1132</v>
      </c>
      <c r="G473" s="182"/>
      <c r="H473" s="199"/>
      <c r="I473" s="206"/>
      <c r="J473" s="207">
        <v>2</v>
      </c>
      <c r="K473" s="208"/>
      <c r="L473" s="209" t="s">
        <v>1419</v>
      </c>
      <c r="M473" s="208"/>
      <c r="N473" s="208"/>
      <c r="O473" s="241" t="s">
        <v>1132</v>
      </c>
      <c r="P473" s="182"/>
      <c r="Q473" s="182"/>
      <c r="R473" s="182"/>
      <c r="S473" s="182"/>
    </row>
    <row r="474" spans="1:19" x14ac:dyDescent="0.2">
      <c r="A474" s="188"/>
      <c r="B474" s="178"/>
      <c r="C474" s="178"/>
      <c r="D474" s="205" t="s">
        <v>1132</v>
      </c>
      <c r="G474" s="182"/>
      <c r="H474" s="199"/>
      <c r="I474" s="206"/>
      <c r="J474" s="207">
        <v>3</v>
      </c>
      <c r="K474" s="208"/>
      <c r="L474" s="209" t="s">
        <v>1283</v>
      </c>
      <c r="M474" s="208"/>
      <c r="N474" s="208"/>
      <c r="O474" s="241" t="s">
        <v>1132</v>
      </c>
      <c r="P474" s="182"/>
      <c r="Q474" s="182"/>
      <c r="R474" s="182"/>
      <c r="S474" s="182"/>
    </row>
    <row r="475" spans="1:19" x14ac:dyDescent="0.2">
      <c r="A475" s="188"/>
      <c r="B475" s="178"/>
      <c r="C475" s="178"/>
      <c r="D475" s="205" t="s">
        <v>1132</v>
      </c>
      <c r="G475" s="182"/>
      <c r="H475" s="199"/>
      <c r="I475" s="206"/>
      <c r="J475" s="207">
        <v>4</v>
      </c>
      <c r="K475" s="208"/>
      <c r="L475" s="209" t="s">
        <v>1420</v>
      </c>
      <c r="M475" s="208"/>
      <c r="N475" s="208"/>
      <c r="O475" s="241" t="s">
        <v>1132</v>
      </c>
      <c r="P475" s="182"/>
      <c r="Q475" s="182"/>
      <c r="R475" s="182"/>
      <c r="S475" s="182"/>
    </row>
    <row r="476" spans="1:19" x14ac:dyDescent="0.2">
      <c r="A476" s="188"/>
      <c r="B476" s="178"/>
      <c r="C476" s="178"/>
      <c r="D476" s="205" t="s">
        <v>1132</v>
      </c>
      <c r="G476" s="182"/>
      <c r="H476" s="199"/>
      <c r="I476" s="206"/>
      <c r="J476" s="207">
        <v>5</v>
      </c>
      <c r="K476" s="208"/>
      <c r="L476" s="209" t="s">
        <v>1421</v>
      </c>
      <c r="M476" s="208"/>
      <c r="N476" s="208"/>
      <c r="O476" s="241" t="s">
        <v>1132</v>
      </c>
      <c r="P476" s="182"/>
      <c r="Q476" s="182"/>
      <c r="R476" s="182"/>
      <c r="S476" s="182"/>
    </row>
    <row r="477" spans="1:19" x14ac:dyDescent="0.2">
      <c r="A477" s="188"/>
      <c r="B477" s="178"/>
      <c r="C477" s="178"/>
      <c r="D477" s="205" t="s">
        <v>1132</v>
      </c>
      <c r="G477" s="182"/>
      <c r="H477" s="199"/>
      <c r="I477" s="206"/>
      <c r="J477" s="207">
        <v>6</v>
      </c>
      <c r="K477" s="208"/>
      <c r="L477" s="209" t="s">
        <v>1405</v>
      </c>
      <c r="M477" s="208"/>
      <c r="N477" s="208"/>
      <c r="O477" s="241" t="s">
        <v>1132</v>
      </c>
      <c r="P477" s="182"/>
      <c r="Q477" s="182"/>
      <c r="R477" s="182"/>
      <c r="S477" s="182"/>
    </row>
    <row r="478" spans="1:19" x14ac:dyDescent="0.2">
      <c r="A478" s="188"/>
      <c r="B478" s="178"/>
      <c r="C478" s="178"/>
      <c r="D478" s="205" t="s">
        <v>1132</v>
      </c>
      <c r="G478" s="182"/>
      <c r="H478" s="199"/>
      <c r="I478" s="206"/>
      <c r="J478" s="207">
        <v>7</v>
      </c>
      <c r="K478" s="208"/>
      <c r="L478" s="209" t="s">
        <v>1422</v>
      </c>
      <c r="M478" s="208"/>
      <c r="N478" s="208"/>
      <c r="O478" s="241" t="s">
        <v>1132</v>
      </c>
      <c r="P478" s="182"/>
      <c r="Q478" s="182"/>
      <c r="R478" s="182"/>
      <c r="S478" s="182"/>
    </row>
    <row r="479" spans="1:19" x14ac:dyDescent="0.2">
      <c r="A479" s="188"/>
      <c r="B479" s="178"/>
      <c r="C479" s="178"/>
      <c r="D479" s="205" t="s">
        <v>1132</v>
      </c>
      <c r="G479" s="182"/>
      <c r="H479" s="199"/>
      <c r="I479" s="206"/>
      <c r="J479" s="207">
        <v>8</v>
      </c>
      <c r="K479" s="208"/>
      <c r="L479" s="209" t="s">
        <v>1414</v>
      </c>
      <c r="M479" s="208"/>
      <c r="N479" s="208"/>
      <c r="O479" s="241" t="s">
        <v>1132</v>
      </c>
      <c r="P479" s="182"/>
      <c r="Q479" s="182"/>
      <c r="R479" s="182"/>
      <c r="S479" s="182"/>
    </row>
    <row r="480" spans="1:19" x14ac:dyDescent="0.2">
      <c r="A480" s="188"/>
      <c r="B480" s="178"/>
      <c r="C480" s="178"/>
      <c r="D480" s="205" t="s">
        <v>1132</v>
      </c>
      <c r="G480" s="182"/>
      <c r="H480" s="199"/>
      <c r="I480" s="206"/>
      <c r="J480" s="207">
        <v>9</v>
      </c>
      <c r="K480" s="208"/>
      <c r="L480" s="209" t="s">
        <v>1423</v>
      </c>
      <c r="M480" s="208"/>
      <c r="N480" s="208"/>
      <c r="O480" s="241" t="s">
        <v>1132</v>
      </c>
      <c r="P480" s="182"/>
      <c r="Q480" s="182"/>
      <c r="R480" s="182"/>
      <c r="S480" s="182"/>
    </row>
    <row r="481" spans="1:19" ht="15.75" thickBot="1" x14ac:dyDescent="0.25">
      <c r="A481" s="188"/>
      <c r="B481" s="178"/>
      <c r="C481" s="178"/>
      <c r="D481" s="205" t="s">
        <v>1132</v>
      </c>
      <c r="G481" s="182"/>
      <c r="H481" s="252"/>
      <c r="I481" s="253"/>
      <c r="J481" s="254">
        <v>10</v>
      </c>
      <c r="K481" s="255"/>
      <c r="L481" s="256" t="s">
        <v>1424</v>
      </c>
      <c r="M481" s="255"/>
      <c r="N481" s="255"/>
      <c r="O481" s="310" t="s">
        <v>1132</v>
      </c>
      <c r="P481" s="182"/>
      <c r="Q481" s="182"/>
      <c r="R481" s="182"/>
      <c r="S481" s="182"/>
    </row>
    <row r="482" spans="1:19" x14ac:dyDescent="0.2">
      <c r="A482" s="188"/>
      <c r="B482" s="178"/>
      <c r="C482" s="178"/>
      <c r="D482" s="205"/>
      <c r="G482" s="208"/>
      <c r="H482" s="258"/>
      <c r="I482" s="206"/>
      <c r="J482" s="206"/>
      <c r="K482" s="208"/>
      <c r="L482" s="209"/>
      <c r="M482" s="208"/>
      <c r="N482" s="208"/>
      <c r="O482" s="316"/>
      <c r="P482" s="208"/>
      <c r="Q482" s="208"/>
      <c r="R482" s="208"/>
      <c r="S482" s="208"/>
    </row>
    <row r="483" spans="1:19" x14ac:dyDescent="0.2">
      <c r="A483" s="188">
        <v>45</v>
      </c>
      <c r="B483" s="178" t="s">
        <v>1432</v>
      </c>
      <c r="C483" s="178" t="s">
        <v>1433</v>
      </c>
      <c r="D483" s="205"/>
      <c r="G483" s="182"/>
      <c r="H483" s="226">
        <v>45</v>
      </c>
      <c r="I483" s="228"/>
      <c r="J483" s="239"/>
      <c r="K483" s="296" t="s">
        <v>1433</v>
      </c>
      <c r="L483" s="239"/>
      <c r="M483" s="239"/>
      <c r="N483" s="239"/>
      <c r="O483" s="250"/>
      <c r="P483" s="182"/>
      <c r="Q483" s="197">
        <f>H483</f>
        <v>45</v>
      </c>
      <c r="R483" s="187" t="str">
        <f>CONCATENATE("II-",TEXT(Q483,"0000"))</f>
        <v>II-0045</v>
      </c>
      <c r="S483" s="198" t="str">
        <f>K483</f>
        <v>HORMIGON  PUZOLANICO EXCLUIDA LA ARAMDURA</v>
      </c>
    </row>
    <row r="484" spans="1:19" x14ac:dyDescent="0.2">
      <c r="A484" s="188"/>
      <c r="B484" s="178"/>
      <c r="C484" s="178"/>
      <c r="D484" s="205"/>
      <c r="G484" s="182"/>
      <c r="H484" s="199"/>
      <c r="I484" s="200" t="s">
        <v>1021</v>
      </c>
      <c r="J484" s="201"/>
      <c r="K484" s="217" t="s">
        <v>1399</v>
      </c>
      <c r="L484" s="203"/>
      <c r="M484" s="203"/>
      <c r="N484" s="203"/>
      <c r="O484" s="251"/>
      <c r="P484" s="182"/>
      <c r="Q484" s="182"/>
      <c r="R484" s="182"/>
      <c r="S484" s="182"/>
    </row>
    <row r="485" spans="1:19" x14ac:dyDescent="0.2">
      <c r="A485" s="188"/>
      <c r="B485" s="178"/>
      <c r="C485" s="178"/>
      <c r="D485" s="205" t="s">
        <v>1132</v>
      </c>
      <c r="G485" s="182"/>
      <c r="H485" s="199"/>
      <c r="I485" s="206"/>
      <c r="J485" s="207">
        <v>1</v>
      </c>
      <c r="K485" s="208"/>
      <c r="L485" s="209" t="s">
        <v>1404</v>
      </c>
      <c r="M485" s="208"/>
      <c r="N485" s="208"/>
      <c r="O485" s="241" t="s">
        <v>1132</v>
      </c>
      <c r="P485" s="182"/>
      <c r="Q485" s="182"/>
      <c r="R485" s="182"/>
      <c r="S485" s="182"/>
    </row>
    <row r="486" spans="1:19" x14ac:dyDescent="0.2">
      <c r="A486" s="188"/>
      <c r="B486" s="178"/>
      <c r="C486" s="178"/>
      <c r="D486" s="205" t="s">
        <v>1132</v>
      </c>
      <c r="G486" s="182"/>
      <c r="H486" s="199"/>
      <c r="I486" s="206"/>
      <c r="J486" s="207">
        <v>2</v>
      </c>
      <c r="K486" s="208"/>
      <c r="L486" s="209" t="s">
        <v>1406</v>
      </c>
      <c r="M486" s="208"/>
      <c r="N486" s="208"/>
      <c r="O486" s="241" t="s">
        <v>1132</v>
      </c>
      <c r="P486" s="182"/>
      <c r="Q486" s="182"/>
      <c r="R486" s="182"/>
      <c r="S486" s="182"/>
    </row>
    <row r="487" spans="1:19" x14ac:dyDescent="0.2">
      <c r="A487" s="188"/>
      <c r="B487" s="178"/>
      <c r="C487" s="178"/>
      <c r="D487" s="205"/>
      <c r="G487" s="182"/>
      <c r="H487" s="199"/>
      <c r="I487" s="200" t="s">
        <v>1048</v>
      </c>
      <c r="J487" s="201"/>
      <c r="K487" s="217" t="s">
        <v>1403</v>
      </c>
      <c r="L487" s="203"/>
      <c r="M487" s="203"/>
      <c r="N487" s="203"/>
      <c r="O487" s="251"/>
      <c r="P487" s="182"/>
      <c r="Q487" s="182"/>
      <c r="R487" s="182"/>
      <c r="S487" s="182"/>
    </row>
    <row r="488" spans="1:19" x14ac:dyDescent="0.2">
      <c r="A488" s="188"/>
      <c r="B488" s="178"/>
      <c r="C488" s="178"/>
      <c r="D488" s="205" t="s">
        <v>1132</v>
      </c>
      <c r="G488" s="182"/>
      <c r="H488" s="199"/>
      <c r="I488" s="206"/>
      <c r="J488" s="207">
        <v>1</v>
      </c>
      <c r="K488" s="208"/>
      <c r="L488" s="209" t="s">
        <v>1404</v>
      </c>
      <c r="M488" s="208"/>
      <c r="N488" s="208"/>
      <c r="O488" s="241" t="s">
        <v>1132</v>
      </c>
      <c r="P488" s="182"/>
      <c r="Q488" s="182"/>
      <c r="R488" s="182"/>
      <c r="S488" s="182"/>
    </row>
    <row r="489" spans="1:19" x14ac:dyDescent="0.2">
      <c r="A489" s="188"/>
      <c r="B489" s="178"/>
      <c r="C489" s="178"/>
      <c r="D489" s="205" t="s">
        <v>1132</v>
      </c>
      <c r="G489" s="182"/>
      <c r="H489" s="199"/>
      <c r="I489" s="206"/>
      <c r="J489" s="207">
        <v>2</v>
      </c>
      <c r="K489" s="208"/>
      <c r="L489" s="209" t="s">
        <v>1406</v>
      </c>
      <c r="M489" s="208"/>
      <c r="N489" s="208"/>
      <c r="O489" s="241" t="s">
        <v>1132</v>
      </c>
      <c r="P489" s="182"/>
      <c r="Q489" s="182"/>
      <c r="R489" s="182"/>
      <c r="S489" s="182"/>
    </row>
    <row r="490" spans="1:19" x14ac:dyDescent="0.2">
      <c r="A490" s="188"/>
      <c r="B490" s="178"/>
      <c r="C490" s="178"/>
      <c r="D490" s="205" t="s">
        <v>1132</v>
      </c>
      <c r="G490" s="182"/>
      <c r="H490" s="199"/>
      <c r="I490" s="206"/>
      <c r="J490" s="207">
        <v>3</v>
      </c>
      <c r="K490" s="208"/>
      <c r="L490" s="209" t="s">
        <v>1415</v>
      </c>
      <c r="M490" s="208"/>
      <c r="N490" s="208"/>
      <c r="O490" s="241" t="s">
        <v>1132</v>
      </c>
      <c r="P490" s="182"/>
      <c r="Q490" s="182"/>
      <c r="R490" s="182"/>
      <c r="S490" s="182"/>
    </row>
    <row r="491" spans="1:19" x14ac:dyDescent="0.2">
      <c r="A491" s="188"/>
      <c r="B491" s="178"/>
      <c r="C491" s="178"/>
      <c r="D491" s="205"/>
      <c r="G491" s="182"/>
      <c r="H491" s="199"/>
      <c r="I491" s="200" t="s">
        <v>1058</v>
      </c>
      <c r="J491" s="201"/>
      <c r="K491" s="217" t="s">
        <v>1408</v>
      </c>
      <c r="L491" s="203"/>
      <c r="M491" s="203"/>
      <c r="N491" s="203"/>
      <c r="O491" s="251"/>
      <c r="P491" s="182"/>
      <c r="Q491" s="182"/>
      <c r="R491" s="182"/>
      <c r="S491" s="182"/>
    </row>
    <row r="492" spans="1:19" x14ac:dyDescent="0.2">
      <c r="A492" s="188"/>
      <c r="B492" s="178"/>
      <c r="C492" s="178"/>
      <c r="D492" s="205" t="s">
        <v>1132</v>
      </c>
      <c r="G492" s="182"/>
      <c r="H492" s="199"/>
      <c r="I492" s="206"/>
      <c r="J492" s="207">
        <v>1</v>
      </c>
      <c r="K492" s="208"/>
      <c r="L492" s="209" t="s">
        <v>1404</v>
      </c>
      <c r="M492" s="208"/>
      <c r="N492" s="208"/>
      <c r="O492" s="241" t="s">
        <v>1132</v>
      </c>
      <c r="P492" s="182"/>
      <c r="Q492" s="182"/>
      <c r="R492" s="182"/>
      <c r="S492" s="182"/>
    </row>
    <row r="493" spans="1:19" x14ac:dyDescent="0.2">
      <c r="A493" s="188"/>
      <c r="B493" s="178"/>
      <c r="C493" s="178"/>
      <c r="D493" s="205" t="s">
        <v>1132</v>
      </c>
      <c r="G493" s="182"/>
      <c r="H493" s="199"/>
      <c r="I493" s="206"/>
      <c r="J493" s="207">
        <v>2</v>
      </c>
      <c r="K493" s="208"/>
      <c r="L493" s="209" t="s">
        <v>1341</v>
      </c>
      <c r="M493" s="208"/>
      <c r="N493" s="208"/>
      <c r="O493" s="241" t="s">
        <v>1132</v>
      </c>
      <c r="P493" s="182"/>
      <c r="Q493" s="182"/>
      <c r="R493" s="182"/>
      <c r="S493" s="182"/>
    </row>
    <row r="494" spans="1:19" x14ac:dyDescent="0.2">
      <c r="A494" s="188"/>
      <c r="B494" s="178"/>
      <c r="C494" s="178"/>
      <c r="D494" s="205" t="s">
        <v>1132</v>
      </c>
      <c r="G494" s="182"/>
      <c r="H494" s="199"/>
      <c r="I494" s="206"/>
      <c r="J494" s="207">
        <v>3</v>
      </c>
      <c r="K494" s="208"/>
      <c r="L494" s="209" t="s">
        <v>1406</v>
      </c>
      <c r="M494" s="208"/>
      <c r="N494" s="208"/>
      <c r="O494" s="241" t="s">
        <v>1132</v>
      </c>
      <c r="P494" s="182"/>
      <c r="Q494" s="182"/>
      <c r="R494" s="182"/>
      <c r="S494" s="182"/>
    </row>
    <row r="495" spans="1:19" x14ac:dyDescent="0.2">
      <c r="A495" s="188"/>
      <c r="B495" s="178"/>
      <c r="C495" s="178"/>
      <c r="D495" s="205" t="s">
        <v>1132</v>
      </c>
      <c r="G495" s="182"/>
      <c r="H495" s="199"/>
      <c r="I495" s="206"/>
      <c r="J495" s="207">
        <v>4</v>
      </c>
      <c r="K495" s="208"/>
      <c r="L495" s="209" t="s">
        <v>1415</v>
      </c>
      <c r="M495" s="208"/>
      <c r="N495" s="208"/>
      <c r="O495" s="241" t="s">
        <v>1132</v>
      </c>
      <c r="P495" s="182"/>
      <c r="Q495" s="182"/>
      <c r="R495" s="182"/>
      <c r="S495" s="182"/>
    </row>
    <row r="496" spans="1:19" x14ac:dyDescent="0.2">
      <c r="A496" s="188"/>
      <c r="B496" s="178"/>
      <c r="C496" s="178"/>
      <c r="D496" s="205" t="s">
        <v>1132</v>
      </c>
      <c r="G496" s="182"/>
      <c r="H496" s="199"/>
      <c r="I496" s="206"/>
      <c r="J496" s="207">
        <v>5</v>
      </c>
      <c r="K496" s="208"/>
      <c r="L496" s="209" t="s">
        <v>1407</v>
      </c>
      <c r="M496" s="208"/>
      <c r="N496" s="208"/>
      <c r="O496" s="241" t="s">
        <v>1132</v>
      </c>
      <c r="P496" s="182"/>
      <c r="Q496" s="182"/>
      <c r="R496" s="182"/>
      <c r="S496" s="182"/>
    </row>
    <row r="497" spans="1:19" x14ac:dyDescent="0.2">
      <c r="A497" s="188"/>
      <c r="B497" s="178"/>
      <c r="C497" s="178"/>
      <c r="D497" s="205"/>
      <c r="G497" s="182"/>
      <c r="H497" s="199"/>
      <c r="I497" s="200" t="s">
        <v>1084</v>
      </c>
      <c r="J497" s="201"/>
      <c r="K497" s="217" t="s">
        <v>1411</v>
      </c>
      <c r="L497" s="203"/>
      <c r="M497" s="203"/>
      <c r="N497" s="203"/>
      <c r="O497" s="251"/>
      <c r="P497" s="182"/>
      <c r="Q497" s="182"/>
      <c r="R497" s="182"/>
      <c r="S497" s="182"/>
    </row>
    <row r="498" spans="1:19" x14ac:dyDescent="0.2">
      <c r="A498" s="188"/>
      <c r="B498" s="178"/>
      <c r="C498" s="178"/>
      <c r="D498" s="205" t="s">
        <v>1132</v>
      </c>
      <c r="G498" s="182"/>
      <c r="H498" s="199"/>
      <c r="I498" s="206"/>
      <c r="J498" s="207">
        <v>1</v>
      </c>
      <c r="K498" s="208"/>
      <c r="L498" s="209" t="s">
        <v>1409</v>
      </c>
      <c r="M498" s="208"/>
      <c r="N498" s="208"/>
      <c r="O498" s="241" t="s">
        <v>1132</v>
      </c>
      <c r="P498" s="182"/>
      <c r="Q498" s="182"/>
      <c r="R498" s="182"/>
      <c r="S498" s="182"/>
    </row>
    <row r="499" spans="1:19" x14ac:dyDescent="0.2">
      <c r="A499" s="188"/>
      <c r="B499" s="178"/>
      <c r="C499" s="178"/>
      <c r="D499" s="205" t="s">
        <v>1132</v>
      </c>
      <c r="G499" s="182"/>
      <c r="H499" s="199"/>
      <c r="I499" s="206"/>
      <c r="J499" s="207">
        <v>2</v>
      </c>
      <c r="K499" s="208"/>
      <c r="L499" s="209" t="s">
        <v>1230</v>
      </c>
      <c r="M499" s="208"/>
      <c r="N499" s="208"/>
      <c r="O499" s="241" t="s">
        <v>1132</v>
      </c>
      <c r="P499" s="182"/>
      <c r="Q499" s="182"/>
      <c r="R499" s="182"/>
      <c r="S499" s="182"/>
    </row>
    <row r="500" spans="1:19" x14ac:dyDescent="0.2">
      <c r="A500" s="188"/>
      <c r="B500" s="178"/>
      <c r="C500" s="178"/>
      <c r="D500" s="205" t="s">
        <v>1132</v>
      </c>
      <c r="G500" s="182"/>
      <c r="H500" s="199"/>
      <c r="I500" s="206"/>
      <c r="J500" s="207">
        <v>3</v>
      </c>
      <c r="K500" s="208"/>
      <c r="L500" s="209" t="s">
        <v>1404</v>
      </c>
      <c r="M500" s="208"/>
      <c r="N500" s="208"/>
      <c r="O500" s="241" t="s">
        <v>1132</v>
      </c>
      <c r="P500" s="182"/>
      <c r="Q500" s="182"/>
      <c r="R500" s="182"/>
      <c r="S500" s="182"/>
    </row>
    <row r="501" spans="1:19" x14ac:dyDescent="0.2">
      <c r="A501" s="188"/>
      <c r="B501" s="178"/>
      <c r="C501" s="178"/>
      <c r="D501" s="205" t="s">
        <v>1132</v>
      </c>
      <c r="G501" s="182"/>
      <c r="H501" s="199"/>
      <c r="I501" s="206"/>
      <c r="J501" s="207">
        <v>4</v>
      </c>
      <c r="K501" s="208"/>
      <c r="L501" s="209" t="s">
        <v>1341</v>
      </c>
      <c r="M501" s="208"/>
      <c r="N501" s="208"/>
      <c r="O501" s="241" t="s">
        <v>1132</v>
      </c>
      <c r="P501" s="182"/>
      <c r="Q501" s="182"/>
      <c r="R501" s="182"/>
      <c r="S501" s="182"/>
    </row>
    <row r="502" spans="1:19" x14ac:dyDescent="0.2">
      <c r="A502" s="188"/>
      <c r="B502" s="178"/>
      <c r="C502" s="178"/>
      <c r="D502" s="205" t="s">
        <v>1132</v>
      </c>
      <c r="G502" s="182"/>
      <c r="H502" s="199"/>
      <c r="I502" s="206"/>
      <c r="J502" s="207">
        <v>5</v>
      </c>
      <c r="K502" s="208"/>
      <c r="L502" s="209" t="s">
        <v>1406</v>
      </c>
      <c r="M502" s="208"/>
      <c r="N502" s="208"/>
      <c r="O502" s="241" t="s">
        <v>1132</v>
      </c>
      <c r="P502" s="182"/>
      <c r="Q502" s="182"/>
      <c r="R502" s="182"/>
      <c r="S502" s="182"/>
    </row>
    <row r="503" spans="1:19" x14ac:dyDescent="0.2">
      <c r="A503" s="188"/>
      <c r="B503" s="178"/>
      <c r="C503" s="178"/>
      <c r="D503" s="205" t="s">
        <v>1132</v>
      </c>
      <c r="G503" s="182"/>
      <c r="H503" s="199"/>
      <c r="I503" s="206"/>
      <c r="J503" s="207">
        <v>6</v>
      </c>
      <c r="K503" s="208"/>
      <c r="L503" s="209" t="s">
        <v>1415</v>
      </c>
      <c r="M503" s="208"/>
      <c r="N503" s="208"/>
      <c r="O503" s="241" t="s">
        <v>1132</v>
      </c>
      <c r="P503" s="182"/>
      <c r="Q503" s="182"/>
      <c r="R503" s="182"/>
      <c r="S503" s="182"/>
    </row>
    <row r="504" spans="1:19" x14ac:dyDescent="0.2">
      <c r="A504" s="188"/>
      <c r="B504" s="178"/>
      <c r="C504" s="178"/>
      <c r="D504" s="205" t="s">
        <v>1132</v>
      </c>
      <c r="G504" s="182"/>
      <c r="H504" s="199"/>
      <c r="I504" s="206"/>
      <c r="J504" s="207">
        <v>7</v>
      </c>
      <c r="K504" s="208"/>
      <c r="L504" s="209" t="s">
        <v>1407</v>
      </c>
      <c r="M504" s="208"/>
      <c r="N504" s="208"/>
      <c r="O504" s="241" t="s">
        <v>1132</v>
      </c>
      <c r="P504" s="182"/>
      <c r="Q504" s="182"/>
      <c r="R504" s="182"/>
      <c r="S504" s="182"/>
    </row>
    <row r="505" spans="1:19" x14ac:dyDescent="0.2">
      <c r="A505" s="188"/>
      <c r="B505" s="178"/>
      <c r="C505" s="178"/>
      <c r="D505" s="205"/>
      <c r="G505" s="182"/>
      <c r="H505" s="199"/>
      <c r="I505" s="200" t="s">
        <v>1126</v>
      </c>
      <c r="J505" s="201"/>
      <c r="K505" s="217" t="s">
        <v>1416</v>
      </c>
      <c r="L505" s="203"/>
      <c r="M505" s="203"/>
      <c r="N505" s="203"/>
      <c r="O505" s="251"/>
      <c r="P505" s="182"/>
      <c r="Q505" s="182"/>
      <c r="R505" s="182"/>
      <c r="S505" s="182"/>
    </row>
    <row r="506" spans="1:19" x14ac:dyDescent="0.2">
      <c r="A506" s="188"/>
      <c r="B506" s="178"/>
      <c r="C506" s="178"/>
      <c r="D506" s="205" t="s">
        <v>1132</v>
      </c>
      <c r="G506" s="182"/>
      <c r="H506" s="199"/>
      <c r="I506" s="206"/>
      <c r="J506" s="207">
        <v>1</v>
      </c>
      <c r="K506" s="208"/>
      <c r="L506" s="209" t="s">
        <v>1409</v>
      </c>
      <c r="M506" s="208"/>
      <c r="N506" s="208"/>
      <c r="O506" s="241" t="s">
        <v>1132</v>
      </c>
      <c r="P506" s="182"/>
      <c r="Q506" s="182"/>
      <c r="R506" s="182"/>
      <c r="S506" s="182"/>
    </row>
    <row r="507" spans="1:19" x14ac:dyDescent="0.2">
      <c r="A507" s="188"/>
      <c r="B507" s="178"/>
      <c r="C507" s="178"/>
      <c r="D507" s="205" t="s">
        <v>1132</v>
      </c>
      <c r="G507" s="182"/>
      <c r="H507" s="199"/>
      <c r="I507" s="206"/>
      <c r="J507" s="207">
        <v>2</v>
      </c>
      <c r="K507" s="208"/>
      <c r="L507" s="209" t="s">
        <v>1230</v>
      </c>
      <c r="M507" s="208"/>
      <c r="N507" s="208"/>
      <c r="O507" s="241" t="s">
        <v>1132</v>
      </c>
      <c r="P507" s="182"/>
      <c r="Q507" s="182"/>
      <c r="R507" s="182"/>
      <c r="S507" s="182"/>
    </row>
    <row r="508" spans="1:19" x14ac:dyDescent="0.2">
      <c r="A508" s="188"/>
      <c r="B508" s="178"/>
      <c r="C508" s="178"/>
      <c r="D508" s="205" t="s">
        <v>1132</v>
      </c>
      <c r="G508" s="182"/>
      <c r="H508" s="199"/>
      <c r="I508" s="206"/>
      <c r="J508" s="207">
        <v>3</v>
      </c>
      <c r="K508" s="208"/>
      <c r="L508" s="209" t="s">
        <v>1419</v>
      </c>
      <c r="M508" s="208"/>
      <c r="N508" s="208"/>
      <c r="O508" s="241" t="s">
        <v>1132</v>
      </c>
      <c r="P508" s="182"/>
      <c r="Q508" s="182"/>
      <c r="R508" s="182"/>
      <c r="S508" s="182"/>
    </row>
    <row r="509" spans="1:19" x14ac:dyDescent="0.2">
      <c r="A509" s="188"/>
      <c r="B509" s="178"/>
      <c r="C509" s="178"/>
      <c r="D509" s="205" t="s">
        <v>1132</v>
      </c>
      <c r="G509" s="182"/>
      <c r="H509" s="199"/>
      <c r="I509" s="206"/>
      <c r="J509" s="207">
        <v>4</v>
      </c>
      <c r="K509" s="208"/>
      <c r="L509" s="209" t="s">
        <v>1404</v>
      </c>
      <c r="M509" s="208"/>
      <c r="N509" s="208"/>
      <c r="O509" s="241" t="s">
        <v>1132</v>
      </c>
      <c r="P509" s="182"/>
      <c r="Q509" s="182"/>
      <c r="R509" s="182"/>
      <c r="S509" s="182"/>
    </row>
    <row r="510" spans="1:19" x14ac:dyDescent="0.2">
      <c r="A510" s="188"/>
      <c r="B510" s="178"/>
      <c r="C510" s="178"/>
      <c r="D510" s="205" t="s">
        <v>1132</v>
      </c>
      <c r="G510" s="182"/>
      <c r="H510" s="199"/>
      <c r="I510" s="206"/>
      <c r="J510" s="207">
        <v>5</v>
      </c>
      <c r="K510" s="208"/>
      <c r="L510" s="209" t="s">
        <v>1341</v>
      </c>
      <c r="M510" s="208"/>
      <c r="N510" s="208"/>
      <c r="O510" s="241" t="s">
        <v>1132</v>
      </c>
      <c r="P510" s="182"/>
      <c r="Q510" s="182"/>
      <c r="R510" s="182"/>
      <c r="S510" s="182"/>
    </row>
    <row r="511" spans="1:19" x14ac:dyDescent="0.2">
      <c r="A511" s="188"/>
      <c r="B511" s="178"/>
      <c r="C511" s="178"/>
      <c r="D511" s="205" t="s">
        <v>1132</v>
      </c>
      <c r="G511" s="182"/>
      <c r="H511" s="199"/>
      <c r="I511" s="206"/>
      <c r="J511" s="207">
        <v>6</v>
      </c>
      <c r="K511" s="208"/>
      <c r="L511" s="209" t="s">
        <v>1423</v>
      </c>
      <c r="M511" s="208"/>
      <c r="N511" s="208"/>
      <c r="O511" s="241" t="s">
        <v>1132</v>
      </c>
      <c r="P511" s="182"/>
      <c r="Q511" s="182"/>
      <c r="R511" s="182"/>
      <c r="S511" s="182"/>
    </row>
    <row r="512" spans="1:19" x14ac:dyDescent="0.2">
      <c r="A512" s="188"/>
      <c r="B512" s="178"/>
      <c r="C512" s="178"/>
      <c r="D512" s="205" t="s">
        <v>1132</v>
      </c>
      <c r="G512" s="182"/>
      <c r="H512" s="199"/>
      <c r="I512" s="206"/>
      <c r="J512" s="207">
        <v>7</v>
      </c>
      <c r="K512" s="208"/>
      <c r="L512" s="209" t="s">
        <v>1415</v>
      </c>
      <c r="M512" s="208"/>
      <c r="N512" s="208"/>
      <c r="O512" s="241" t="s">
        <v>1132</v>
      </c>
      <c r="P512" s="182"/>
      <c r="Q512" s="182"/>
      <c r="R512" s="182"/>
      <c r="S512" s="182"/>
    </row>
    <row r="513" spans="1:19" x14ac:dyDescent="0.2">
      <c r="A513" s="188"/>
      <c r="B513" s="178"/>
      <c r="C513" s="178"/>
      <c r="D513" s="205" t="s">
        <v>1132</v>
      </c>
      <c r="G513" s="208"/>
      <c r="H513" s="199"/>
      <c r="I513" s="206"/>
      <c r="J513" s="207">
        <v>8</v>
      </c>
      <c r="K513" s="208"/>
      <c r="L513" s="215" t="s">
        <v>1434</v>
      </c>
      <c r="M513" s="214"/>
      <c r="N513" s="214"/>
      <c r="O513" s="260" t="s">
        <v>1132</v>
      </c>
      <c r="P513" s="182"/>
      <c r="Q513" s="182"/>
      <c r="R513" s="182"/>
      <c r="S513" s="182"/>
    </row>
    <row r="514" spans="1:19" x14ac:dyDescent="0.2">
      <c r="A514" s="188"/>
      <c r="B514" s="178"/>
      <c r="C514" s="178"/>
      <c r="D514" s="205"/>
      <c r="G514" s="182"/>
      <c r="H514" s="199"/>
      <c r="I514" s="200" t="s">
        <v>1129</v>
      </c>
      <c r="J514" s="201"/>
      <c r="K514" s="217" t="s">
        <v>1425</v>
      </c>
      <c r="L514" s="203"/>
      <c r="M514" s="203"/>
      <c r="N514" s="203"/>
      <c r="O514" s="251"/>
      <c r="P514" s="182"/>
      <c r="Q514" s="182"/>
      <c r="R514" s="182"/>
      <c r="S514" s="182"/>
    </row>
    <row r="515" spans="1:19" x14ac:dyDescent="0.2">
      <c r="A515" s="188"/>
      <c r="B515" s="178"/>
      <c r="C515" s="178"/>
      <c r="D515" s="205" t="s">
        <v>1132</v>
      </c>
      <c r="G515" s="182"/>
      <c r="H515" s="199"/>
      <c r="I515" s="206"/>
      <c r="J515" s="207">
        <v>1</v>
      </c>
      <c r="K515" s="208"/>
      <c r="L515" s="209" t="s">
        <v>1409</v>
      </c>
      <c r="M515" s="208"/>
      <c r="N515" s="208"/>
      <c r="O515" s="241" t="s">
        <v>1132</v>
      </c>
      <c r="P515" s="182"/>
      <c r="Q515" s="182"/>
      <c r="R515" s="182"/>
      <c r="S515" s="182"/>
    </row>
    <row r="516" spans="1:19" x14ac:dyDescent="0.2">
      <c r="A516" s="188"/>
      <c r="B516" s="178"/>
      <c r="C516" s="178"/>
      <c r="D516" s="205" t="s">
        <v>1132</v>
      </c>
      <c r="G516" s="182"/>
      <c r="H516" s="199"/>
      <c r="I516" s="206"/>
      <c r="J516" s="207">
        <v>2</v>
      </c>
      <c r="K516" s="208"/>
      <c r="L516" s="209" t="s">
        <v>1230</v>
      </c>
      <c r="M516" s="208"/>
      <c r="N516" s="208"/>
      <c r="O516" s="241" t="s">
        <v>1132</v>
      </c>
      <c r="P516" s="182"/>
      <c r="Q516" s="182"/>
      <c r="R516" s="182"/>
      <c r="S516" s="182"/>
    </row>
    <row r="517" spans="1:19" x14ac:dyDescent="0.2">
      <c r="A517" s="188"/>
      <c r="B517" s="178"/>
      <c r="C517" s="178"/>
      <c r="D517" s="205" t="s">
        <v>1132</v>
      </c>
      <c r="G517" s="182"/>
      <c r="H517" s="199"/>
      <c r="I517" s="206"/>
      <c r="J517" s="207">
        <v>3</v>
      </c>
      <c r="K517" s="208"/>
      <c r="L517" s="209" t="s">
        <v>1419</v>
      </c>
      <c r="M517" s="208"/>
      <c r="N517" s="208"/>
      <c r="O517" s="241" t="s">
        <v>1132</v>
      </c>
      <c r="P517" s="182"/>
      <c r="Q517" s="182"/>
      <c r="R517" s="182"/>
      <c r="S517" s="182"/>
    </row>
    <row r="518" spans="1:19" x14ac:dyDescent="0.2">
      <c r="A518" s="188"/>
      <c r="B518" s="178"/>
      <c r="C518" s="178"/>
      <c r="D518" s="205" t="s">
        <v>1132</v>
      </c>
      <c r="G518" s="182"/>
      <c r="H518" s="199"/>
      <c r="I518" s="206"/>
      <c r="J518" s="207">
        <v>4</v>
      </c>
      <c r="K518" s="208"/>
      <c r="L518" s="209" t="s">
        <v>1423</v>
      </c>
      <c r="M518" s="208"/>
      <c r="N518" s="208"/>
      <c r="O518" s="241" t="s">
        <v>1132</v>
      </c>
      <c r="P518" s="182"/>
      <c r="Q518" s="182"/>
      <c r="R518" s="182"/>
      <c r="S518" s="182"/>
    </row>
    <row r="519" spans="1:19" x14ac:dyDescent="0.2">
      <c r="A519" s="188"/>
      <c r="B519" s="178"/>
      <c r="C519" s="178"/>
      <c r="D519" s="205" t="s">
        <v>1132</v>
      </c>
      <c r="G519" s="182"/>
      <c r="H519" s="199"/>
      <c r="I519" s="206"/>
      <c r="J519" s="207">
        <v>5</v>
      </c>
      <c r="K519" s="208"/>
      <c r="L519" s="209" t="s">
        <v>1415</v>
      </c>
      <c r="M519" s="208"/>
      <c r="N519" s="208"/>
      <c r="O519" s="241" t="s">
        <v>1132</v>
      </c>
      <c r="P519" s="182"/>
      <c r="Q519" s="182"/>
      <c r="R519" s="182"/>
      <c r="S519" s="182"/>
    </row>
    <row r="520" spans="1:19" ht="15.75" thickBot="1" x14ac:dyDescent="0.25">
      <c r="A520" s="188"/>
      <c r="B520" s="178"/>
      <c r="C520" s="178"/>
      <c r="D520" s="205" t="s">
        <v>1132</v>
      </c>
      <c r="G520" s="182"/>
      <c r="H520" s="219"/>
      <c r="I520" s="220"/>
      <c r="J520" s="221">
        <v>6</v>
      </c>
      <c r="K520" s="222"/>
      <c r="L520" s="223" t="s">
        <v>1407</v>
      </c>
      <c r="M520" s="222"/>
      <c r="N520" s="222"/>
      <c r="O520" s="307" t="s">
        <v>1132</v>
      </c>
      <c r="P520" s="182"/>
      <c r="Q520" s="182"/>
      <c r="R520" s="182"/>
      <c r="S520" s="182"/>
    </row>
    <row r="521" spans="1:19" ht="15.75" thickTop="1" x14ac:dyDescent="0.2">
      <c r="A521" s="188">
        <v>46</v>
      </c>
      <c r="B521" s="178" t="s">
        <v>1435</v>
      </c>
      <c r="C521" s="178" t="s">
        <v>1436</v>
      </c>
      <c r="D521" s="205"/>
      <c r="G521" s="182"/>
      <c r="H521" s="226">
        <v>46</v>
      </c>
      <c r="I521" s="228"/>
      <c r="J521" s="239"/>
      <c r="K521" s="296" t="s">
        <v>1436</v>
      </c>
      <c r="L521" s="239"/>
      <c r="M521" s="239"/>
      <c r="N521" s="239"/>
      <c r="O521" s="250"/>
      <c r="P521" s="182"/>
      <c r="Q521" s="197">
        <f>H521</f>
        <v>46</v>
      </c>
      <c r="R521" s="187" t="str">
        <f>CONCATENATE("II-",TEXT(Q521,"0000"))</f>
        <v>II-0046</v>
      </c>
      <c r="S521" s="198" t="str">
        <f>K521</f>
        <v>IMPERMEABILIZACION</v>
      </c>
    </row>
    <row r="522" spans="1:19" x14ac:dyDescent="0.2">
      <c r="A522" s="188"/>
      <c r="B522" s="178"/>
      <c r="C522" s="178"/>
      <c r="D522" s="205" t="s">
        <v>1215</v>
      </c>
      <c r="G522" s="182"/>
      <c r="H522" s="199"/>
      <c r="I522" s="200" t="s">
        <v>1021</v>
      </c>
      <c r="J522" s="208"/>
      <c r="K522" s="209" t="s">
        <v>1437</v>
      </c>
      <c r="L522" s="208"/>
      <c r="M522" s="208"/>
      <c r="N522" s="208"/>
      <c r="O522" s="241" t="s">
        <v>1215</v>
      </c>
      <c r="P522" s="182"/>
      <c r="Q522" s="182"/>
      <c r="R522" s="182"/>
      <c r="S522" s="182"/>
    </row>
    <row r="523" spans="1:19" x14ac:dyDescent="0.2">
      <c r="A523" s="188"/>
      <c r="B523" s="178"/>
      <c r="C523" s="178"/>
      <c r="D523" s="205"/>
      <c r="G523" s="182"/>
      <c r="H523" s="199"/>
      <c r="I523" s="200" t="s">
        <v>1048</v>
      </c>
      <c r="J523" s="201"/>
      <c r="K523" s="217" t="s">
        <v>1438</v>
      </c>
      <c r="L523" s="203"/>
      <c r="M523" s="203"/>
      <c r="N523" s="203"/>
      <c r="O523" s="251"/>
      <c r="P523" s="182"/>
      <c r="Q523" s="182"/>
      <c r="R523" s="182"/>
      <c r="S523" s="182"/>
    </row>
    <row r="524" spans="1:19" x14ac:dyDescent="0.2">
      <c r="A524" s="188"/>
      <c r="B524" s="178"/>
      <c r="C524" s="178"/>
      <c r="D524" s="205" t="s">
        <v>1215</v>
      </c>
      <c r="G524" s="182"/>
      <c r="H524" s="199"/>
      <c r="I524" s="206"/>
      <c r="J524" s="207">
        <v>1</v>
      </c>
      <c r="K524" s="208"/>
      <c r="L524" s="209" t="s">
        <v>1439</v>
      </c>
      <c r="M524" s="208"/>
      <c r="N524" s="208"/>
      <c r="O524" s="241" t="s">
        <v>1215</v>
      </c>
      <c r="P524" s="182"/>
      <c r="Q524" s="182"/>
      <c r="R524" s="182"/>
      <c r="S524" s="182"/>
    </row>
    <row r="525" spans="1:19" ht="15.75" thickBot="1" x14ac:dyDescent="0.25">
      <c r="A525" s="188"/>
      <c r="B525" s="178"/>
      <c r="C525" s="178"/>
      <c r="D525" s="205" t="s">
        <v>1215</v>
      </c>
      <c r="G525" s="182"/>
      <c r="H525" s="219"/>
      <c r="I525" s="220"/>
      <c r="J525" s="221">
        <v>2</v>
      </c>
      <c r="K525" s="222"/>
      <c r="L525" s="223" t="s">
        <v>1440</v>
      </c>
      <c r="M525" s="222"/>
      <c r="N525" s="222"/>
      <c r="O525" s="307" t="s">
        <v>1215</v>
      </c>
      <c r="P525" s="182"/>
      <c r="Q525" s="182"/>
      <c r="R525" s="182"/>
      <c r="S525" s="182"/>
    </row>
    <row r="526" spans="1:19" ht="15.75" thickTop="1" x14ac:dyDescent="0.2">
      <c r="A526" s="188">
        <v>47</v>
      </c>
      <c r="B526" s="178" t="s">
        <v>1441</v>
      </c>
      <c r="C526" s="178" t="s">
        <v>1442</v>
      </c>
      <c r="D526" s="205"/>
      <c r="G526" s="182"/>
      <c r="H526" s="226">
        <v>47</v>
      </c>
      <c r="I526" s="228"/>
      <c r="J526" s="239"/>
      <c r="K526" s="296" t="s">
        <v>1442</v>
      </c>
      <c r="L526" s="239"/>
      <c r="M526" s="239"/>
      <c r="N526" s="239"/>
      <c r="O526" s="250"/>
      <c r="P526" s="182"/>
      <c r="Q526" s="197">
        <f>H526</f>
        <v>47</v>
      </c>
      <c r="R526" s="187" t="str">
        <f>CONCATENATE("II-",TEXT(Q526,"0000"))</f>
        <v>II-0047</v>
      </c>
      <c r="S526" s="198" t="str">
        <f>K526</f>
        <v>IMPRIMACIÒN CON MATERIAL BITUMINOSO</v>
      </c>
    </row>
    <row r="527" spans="1:19" x14ac:dyDescent="0.2">
      <c r="A527" s="188"/>
      <c r="B527" s="178"/>
      <c r="C527" s="178"/>
      <c r="D527" s="205" t="s">
        <v>1215</v>
      </c>
      <c r="G527" s="182"/>
      <c r="H527" s="199"/>
      <c r="I527" s="200" t="s">
        <v>1021</v>
      </c>
      <c r="J527" s="247"/>
      <c r="K527" s="268" t="s">
        <v>1439</v>
      </c>
      <c r="L527" s="268"/>
      <c r="M527" s="268"/>
      <c r="N527" s="247"/>
      <c r="O527" s="282" t="s">
        <v>1215</v>
      </c>
      <c r="P527" s="182"/>
      <c r="Q527" s="182"/>
      <c r="R527" s="182"/>
      <c r="S527" s="182"/>
    </row>
    <row r="528" spans="1:19" ht="15.75" thickBot="1" x14ac:dyDescent="0.25">
      <c r="A528" s="188"/>
      <c r="B528" s="178"/>
      <c r="C528" s="178"/>
      <c r="D528" s="205" t="s">
        <v>1215</v>
      </c>
      <c r="G528" s="182"/>
      <c r="H528" s="252"/>
      <c r="I528" s="254" t="s">
        <v>1048</v>
      </c>
      <c r="J528" s="255"/>
      <c r="K528" s="256" t="s">
        <v>1440</v>
      </c>
      <c r="L528" s="256"/>
      <c r="M528" s="256"/>
      <c r="N528" s="255"/>
      <c r="O528" s="310" t="s">
        <v>1215</v>
      </c>
      <c r="P528" s="182"/>
      <c r="Q528" s="182"/>
      <c r="R528" s="182"/>
      <c r="S528" s="182"/>
    </row>
    <row r="529" spans="1:19" x14ac:dyDescent="0.2">
      <c r="A529" s="188"/>
      <c r="B529" s="178"/>
      <c r="C529" s="178"/>
      <c r="D529" s="205"/>
      <c r="G529" s="182"/>
      <c r="H529" s="258"/>
      <c r="I529" s="206"/>
      <c r="J529" s="208"/>
      <c r="K529" s="209"/>
      <c r="L529" s="209"/>
      <c r="M529" s="209"/>
      <c r="N529" s="208"/>
      <c r="O529" s="316"/>
      <c r="P529" s="182"/>
      <c r="Q529" s="182"/>
      <c r="R529" s="182"/>
      <c r="S529" s="182"/>
    </row>
    <row r="530" spans="1:19" x14ac:dyDescent="0.2">
      <c r="A530" s="188"/>
      <c r="B530" s="178"/>
      <c r="C530" s="178"/>
      <c r="D530" s="205"/>
      <c r="G530" s="208"/>
      <c r="H530" s="258"/>
      <c r="I530" s="206"/>
      <c r="J530" s="208"/>
      <c r="K530" s="209"/>
      <c r="L530" s="209"/>
      <c r="M530" s="209"/>
      <c r="N530" s="208"/>
      <c r="O530" s="316"/>
      <c r="P530" s="208"/>
      <c r="Q530" s="208"/>
      <c r="R530" s="208"/>
      <c r="S530" s="208"/>
    </row>
    <row r="531" spans="1:19" x14ac:dyDescent="0.2">
      <c r="A531" s="188">
        <v>48</v>
      </c>
      <c r="B531" s="178" t="s">
        <v>1443</v>
      </c>
      <c r="C531" s="178" t="s">
        <v>1444</v>
      </c>
      <c r="D531" s="205"/>
      <c r="G531" s="182"/>
      <c r="H531" s="226">
        <v>48</v>
      </c>
      <c r="I531" s="228"/>
      <c r="J531" s="239"/>
      <c r="K531" s="296" t="s">
        <v>1444</v>
      </c>
      <c r="L531" s="239"/>
      <c r="M531" s="239"/>
      <c r="N531" s="239"/>
      <c r="O531" s="250"/>
      <c r="P531" s="182"/>
      <c r="Q531" s="197">
        <f>H531</f>
        <v>48</v>
      </c>
      <c r="R531" s="187" t="str">
        <f>CONCATENATE("II-",TEXT(Q531,"0000"))</f>
        <v>II-0048</v>
      </c>
      <c r="S531" s="198" t="str">
        <f>K531</f>
        <v>LIMPIEZA</v>
      </c>
    </row>
    <row r="532" spans="1:19" x14ac:dyDescent="0.2">
      <c r="A532" s="188"/>
      <c r="B532" s="178"/>
      <c r="C532" s="178"/>
      <c r="D532" s="205" t="s">
        <v>1445</v>
      </c>
      <c r="G532" s="182"/>
      <c r="H532" s="199"/>
      <c r="I532" s="334" t="s">
        <v>1021</v>
      </c>
      <c r="J532" s="208"/>
      <c r="K532" s="209" t="s">
        <v>1446</v>
      </c>
      <c r="L532" s="209"/>
      <c r="M532" s="209"/>
      <c r="N532" s="208"/>
      <c r="O532" s="241" t="s">
        <v>1445</v>
      </c>
      <c r="P532" s="182"/>
      <c r="Q532" s="182"/>
      <c r="R532" s="182"/>
      <c r="S532" s="182"/>
    </row>
    <row r="533" spans="1:19" x14ac:dyDescent="0.2">
      <c r="A533" s="188"/>
      <c r="B533" s="178"/>
      <c r="C533" s="178"/>
      <c r="D533" s="205" t="s">
        <v>1132</v>
      </c>
      <c r="G533" s="182"/>
      <c r="H533" s="199"/>
      <c r="I533" s="200" t="s">
        <v>1048</v>
      </c>
      <c r="J533" s="247"/>
      <c r="K533" s="268" t="s">
        <v>1447</v>
      </c>
      <c r="L533" s="268"/>
      <c r="M533" s="268"/>
      <c r="N533" s="247"/>
      <c r="O533" s="282" t="s">
        <v>1132</v>
      </c>
      <c r="P533" s="182"/>
      <c r="Q533" s="182"/>
      <c r="R533" s="182"/>
      <c r="S533" s="182"/>
    </row>
    <row r="534" spans="1:19" x14ac:dyDescent="0.2">
      <c r="A534" s="188"/>
      <c r="B534" s="178"/>
      <c r="C534" s="178"/>
      <c r="D534" s="205" t="s">
        <v>1132</v>
      </c>
      <c r="G534" s="182"/>
      <c r="H534" s="199"/>
      <c r="I534" s="207" t="s">
        <v>1058</v>
      </c>
      <c r="J534" s="208"/>
      <c r="K534" s="209" t="s">
        <v>1448</v>
      </c>
      <c r="L534" s="209"/>
      <c r="M534" s="209"/>
      <c r="N534" s="208"/>
      <c r="O534" s="241" t="s">
        <v>1132</v>
      </c>
      <c r="P534" s="182"/>
      <c r="Q534" s="182"/>
      <c r="R534" s="182"/>
      <c r="S534" s="182"/>
    </row>
    <row r="535" spans="1:19" x14ac:dyDescent="0.2">
      <c r="A535" s="188"/>
      <c r="B535" s="178"/>
      <c r="C535" s="178"/>
      <c r="D535" s="205" t="s">
        <v>1132</v>
      </c>
      <c r="G535" s="182"/>
      <c r="H535" s="199"/>
      <c r="I535" s="334" t="s">
        <v>1084</v>
      </c>
      <c r="J535" s="203"/>
      <c r="K535" s="217" t="s">
        <v>1449</v>
      </c>
      <c r="L535" s="217"/>
      <c r="M535" s="217"/>
      <c r="N535" s="203"/>
      <c r="O535" s="251" t="s">
        <v>1132</v>
      </c>
      <c r="P535" s="182"/>
      <c r="Q535" s="182"/>
      <c r="R535" s="182"/>
      <c r="S535" s="182"/>
    </row>
    <row r="536" spans="1:19" x14ac:dyDescent="0.2">
      <c r="A536" s="188"/>
      <c r="B536" s="178"/>
      <c r="C536" s="178"/>
      <c r="D536" s="205" t="s">
        <v>1132</v>
      </c>
      <c r="G536" s="182"/>
      <c r="H536" s="199"/>
      <c r="I536" s="200" t="s">
        <v>1126</v>
      </c>
      <c r="J536" s="247"/>
      <c r="K536" s="268" t="s">
        <v>1450</v>
      </c>
      <c r="L536" s="268"/>
      <c r="M536" s="268"/>
      <c r="N536" s="247"/>
      <c r="O536" s="282" t="s">
        <v>1132</v>
      </c>
      <c r="P536" s="182"/>
      <c r="Q536" s="182"/>
      <c r="R536" s="182"/>
      <c r="S536" s="182"/>
    </row>
    <row r="537" spans="1:19" x14ac:dyDescent="0.2">
      <c r="A537" s="188"/>
      <c r="B537" s="178"/>
      <c r="C537" s="178"/>
      <c r="D537" s="205" t="s">
        <v>1249</v>
      </c>
      <c r="G537" s="182"/>
      <c r="H537" s="199"/>
      <c r="I537" s="207" t="s">
        <v>1129</v>
      </c>
      <c r="J537" s="208"/>
      <c r="K537" s="209" t="s">
        <v>1451</v>
      </c>
      <c r="L537" s="209"/>
      <c r="M537" s="209"/>
      <c r="N537" s="208"/>
      <c r="O537" s="241" t="s">
        <v>1249</v>
      </c>
      <c r="P537" s="182"/>
      <c r="Q537" s="182"/>
      <c r="R537" s="182"/>
      <c r="S537" s="182"/>
    </row>
    <row r="538" spans="1:19" x14ac:dyDescent="0.2">
      <c r="A538" s="188"/>
      <c r="B538" s="178"/>
      <c r="C538" s="178"/>
      <c r="D538" s="205" t="s">
        <v>998</v>
      </c>
      <c r="G538" s="182"/>
      <c r="H538" s="199"/>
      <c r="I538" s="200" t="s">
        <v>1133</v>
      </c>
      <c r="J538" s="247"/>
      <c r="K538" s="268" t="s">
        <v>1452</v>
      </c>
      <c r="L538" s="268"/>
      <c r="M538" s="268"/>
      <c r="N538" s="247"/>
      <c r="O538" s="282" t="s">
        <v>998</v>
      </c>
      <c r="P538" s="182"/>
      <c r="Q538" s="182"/>
      <c r="R538" s="182"/>
      <c r="S538" s="182"/>
    </row>
    <row r="539" spans="1:19" ht="15.75" thickBot="1" x14ac:dyDescent="0.25">
      <c r="A539" s="188"/>
      <c r="B539" s="178"/>
      <c r="C539" s="178"/>
      <c r="D539" s="205" t="s">
        <v>998</v>
      </c>
      <c r="G539" s="182"/>
      <c r="H539" s="219"/>
      <c r="I539" s="221" t="s">
        <v>1136</v>
      </c>
      <c r="J539" s="222"/>
      <c r="K539" s="223" t="s">
        <v>1453</v>
      </c>
      <c r="L539" s="223"/>
      <c r="M539" s="223"/>
      <c r="N539" s="222"/>
      <c r="O539" s="307" t="s">
        <v>998</v>
      </c>
      <c r="P539" s="182"/>
      <c r="Q539" s="182"/>
      <c r="R539" s="182"/>
      <c r="S539" s="182"/>
    </row>
    <row r="540" spans="1:19" ht="15.75" thickTop="1" x14ac:dyDescent="0.2">
      <c r="A540" s="188">
        <v>49</v>
      </c>
      <c r="B540" s="178" t="s">
        <v>1454</v>
      </c>
      <c r="C540" s="178" t="s">
        <v>1455</v>
      </c>
      <c r="D540" s="205"/>
      <c r="G540" s="182"/>
      <c r="H540" s="226">
        <v>49</v>
      </c>
      <c r="I540" s="228"/>
      <c r="J540" s="239"/>
      <c r="K540" s="296" t="s">
        <v>1455</v>
      </c>
      <c r="L540" s="239"/>
      <c r="M540" s="239"/>
      <c r="N540" s="239"/>
      <c r="O540" s="250"/>
      <c r="P540" s="182"/>
      <c r="Q540" s="197">
        <f>H540</f>
        <v>49</v>
      </c>
      <c r="R540" s="187" t="str">
        <f>CONCATENATE("II-",TEXT(Q540,"0000"))</f>
        <v>II-0049</v>
      </c>
      <c r="S540" s="198" t="str">
        <f>K540</f>
        <v>LOSA DE HORMIGON</v>
      </c>
    </row>
    <row r="541" spans="1:19" ht="15.75" thickBot="1" x14ac:dyDescent="0.25">
      <c r="A541" s="188"/>
      <c r="B541" s="178"/>
      <c r="C541" s="178"/>
      <c r="D541" s="205" t="s">
        <v>1215</v>
      </c>
      <c r="G541" s="182"/>
      <c r="H541" s="230"/>
      <c r="I541" s="231" t="s">
        <v>1021</v>
      </c>
      <c r="J541" s="232"/>
      <c r="K541" s="270" t="s">
        <v>1135</v>
      </c>
      <c r="L541" s="234"/>
      <c r="M541" s="234"/>
      <c r="N541" s="234"/>
      <c r="O541" s="308" t="s">
        <v>1215</v>
      </c>
      <c r="P541" s="182"/>
      <c r="Q541" s="182"/>
      <c r="R541" s="182"/>
      <c r="S541" s="182"/>
    </row>
    <row r="542" spans="1:19" ht="15.75" thickTop="1" x14ac:dyDescent="0.2">
      <c r="A542" s="188">
        <v>50</v>
      </c>
      <c r="B542" s="178" t="s">
        <v>1456</v>
      </c>
      <c r="C542" s="178" t="s">
        <v>1457</v>
      </c>
      <c r="D542" s="205"/>
      <c r="G542" s="182"/>
      <c r="H542" s="226">
        <v>50</v>
      </c>
      <c r="I542" s="228"/>
      <c r="J542" s="239"/>
      <c r="K542" s="296" t="s">
        <v>1457</v>
      </c>
      <c r="L542" s="239"/>
      <c r="M542" s="239"/>
      <c r="N542" s="239"/>
      <c r="O542" s="250"/>
      <c r="P542" s="182"/>
      <c r="Q542" s="197">
        <f>H542</f>
        <v>50</v>
      </c>
      <c r="R542" s="187" t="str">
        <f>CONCATENATE("II-",TEXT(Q542,"0000"))</f>
        <v>II-0050</v>
      </c>
      <c r="S542" s="198" t="str">
        <f>K542</f>
        <v>LOSETAS DE HORMIGON</v>
      </c>
    </row>
    <row r="543" spans="1:19" x14ac:dyDescent="0.2">
      <c r="A543" s="188"/>
      <c r="B543" s="178"/>
      <c r="C543" s="178"/>
      <c r="D543" s="205"/>
      <c r="G543" s="182"/>
      <c r="H543" s="199"/>
      <c r="I543" s="200" t="s">
        <v>1021</v>
      </c>
      <c r="J543" s="201"/>
      <c r="K543" s="217" t="s">
        <v>1458</v>
      </c>
      <c r="L543" s="203"/>
      <c r="M543" s="203"/>
      <c r="N543" s="203"/>
      <c r="O543" s="251"/>
      <c r="P543" s="182"/>
      <c r="Q543" s="182"/>
      <c r="R543" s="182"/>
      <c r="S543" s="182"/>
    </row>
    <row r="544" spans="1:19" x14ac:dyDescent="0.2">
      <c r="A544" s="188"/>
      <c r="B544" s="178"/>
      <c r="C544" s="178"/>
      <c r="D544" s="205" t="s">
        <v>1215</v>
      </c>
      <c r="G544" s="182"/>
      <c r="H544" s="199"/>
      <c r="I544" s="206"/>
      <c r="J544" s="207">
        <v>1</v>
      </c>
      <c r="K544" s="208"/>
      <c r="L544" s="209" t="s">
        <v>1459</v>
      </c>
      <c r="M544" s="208"/>
      <c r="N544" s="208"/>
      <c r="O544" s="241" t="s">
        <v>1215</v>
      </c>
      <c r="P544" s="182"/>
      <c r="Q544" s="182"/>
      <c r="R544" s="182"/>
      <c r="S544" s="182"/>
    </row>
    <row r="545" spans="1:19" x14ac:dyDescent="0.2">
      <c r="A545" s="188"/>
      <c r="B545" s="178"/>
      <c r="C545" s="178"/>
      <c r="D545" s="205" t="s">
        <v>1215</v>
      </c>
      <c r="G545" s="182"/>
      <c r="H545" s="199"/>
      <c r="I545" s="206"/>
      <c r="J545" s="207">
        <v>2</v>
      </c>
      <c r="K545" s="208"/>
      <c r="L545" s="209" t="s">
        <v>1321</v>
      </c>
      <c r="M545" s="208"/>
      <c r="N545" s="208"/>
      <c r="O545" s="241" t="s">
        <v>1215</v>
      </c>
      <c r="P545" s="182"/>
      <c r="Q545" s="182"/>
      <c r="R545" s="182"/>
      <c r="S545" s="182"/>
    </row>
    <row r="546" spans="1:19" x14ac:dyDescent="0.2">
      <c r="A546" s="188"/>
      <c r="B546" s="178"/>
      <c r="C546" s="178"/>
      <c r="D546" s="205" t="s">
        <v>1215</v>
      </c>
      <c r="G546" s="182"/>
      <c r="H546" s="199"/>
      <c r="I546" s="206"/>
      <c r="J546" s="207">
        <v>3</v>
      </c>
      <c r="K546" s="208"/>
      <c r="L546" s="209" t="s">
        <v>1341</v>
      </c>
      <c r="M546" s="208"/>
      <c r="N546" s="208"/>
      <c r="O546" s="241" t="s">
        <v>1215</v>
      </c>
      <c r="P546" s="182"/>
      <c r="Q546" s="182"/>
      <c r="R546" s="182"/>
      <c r="S546" s="182"/>
    </row>
    <row r="547" spans="1:19" x14ac:dyDescent="0.2">
      <c r="A547" s="188"/>
      <c r="B547" s="178"/>
      <c r="C547" s="178"/>
      <c r="D547" s="205" t="s">
        <v>1215</v>
      </c>
      <c r="G547" s="182"/>
      <c r="H547" s="199"/>
      <c r="I547" s="206"/>
      <c r="J547" s="207">
        <v>4</v>
      </c>
      <c r="K547" s="208"/>
      <c r="L547" s="209" t="s">
        <v>1460</v>
      </c>
      <c r="M547" s="208"/>
      <c r="N547" s="208"/>
      <c r="O547" s="241" t="s">
        <v>1215</v>
      </c>
      <c r="P547" s="182"/>
      <c r="Q547" s="182"/>
      <c r="R547" s="182"/>
      <c r="S547" s="182"/>
    </row>
    <row r="548" spans="1:19" x14ac:dyDescent="0.2">
      <c r="A548" s="188"/>
      <c r="B548" s="178"/>
      <c r="C548" s="178"/>
      <c r="D548" s="205" t="s">
        <v>1215</v>
      </c>
      <c r="G548" s="182"/>
      <c r="H548" s="199"/>
      <c r="I548" s="206"/>
      <c r="J548" s="207">
        <v>5</v>
      </c>
      <c r="K548" s="208"/>
      <c r="L548" s="209" t="s">
        <v>1461</v>
      </c>
      <c r="M548" s="208"/>
      <c r="N548" s="208"/>
      <c r="O548" s="241" t="s">
        <v>1215</v>
      </c>
      <c r="P548" s="182"/>
      <c r="Q548" s="182"/>
      <c r="R548" s="182"/>
      <c r="S548" s="182"/>
    </row>
    <row r="549" spans="1:19" x14ac:dyDescent="0.2">
      <c r="A549" s="188"/>
      <c r="B549" s="178"/>
      <c r="C549" s="178"/>
      <c r="D549" s="205" t="s">
        <v>1215</v>
      </c>
      <c r="G549" s="182"/>
      <c r="H549" s="199"/>
      <c r="I549" s="200" t="s">
        <v>1048</v>
      </c>
      <c r="J549" s="335"/>
      <c r="K549" s="268" t="s">
        <v>1090</v>
      </c>
      <c r="L549" s="268"/>
      <c r="M549" s="247"/>
      <c r="N549" s="247"/>
      <c r="O549" s="282" t="s">
        <v>1215</v>
      </c>
      <c r="P549" s="182"/>
      <c r="Q549" s="182"/>
      <c r="R549" s="182"/>
      <c r="S549" s="182"/>
    </row>
    <row r="550" spans="1:19" ht="15.75" thickBot="1" x14ac:dyDescent="0.25">
      <c r="A550" s="188"/>
      <c r="B550" s="178"/>
      <c r="C550" s="178"/>
      <c r="D550" s="205" t="s">
        <v>1215</v>
      </c>
      <c r="G550" s="182"/>
      <c r="H550" s="199"/>
      <c r="I550" s="221" t="s">
        <v>1058</v>
      </c>
      <c r="J550" s="206"/>
      <c r="K550" s="209" t="s">
        <v>1196</v>
      </c>
      <c r="L550" s="209"/>
      <c r="M550" s="208"/>
      <c r="N550" s="208"/>
      <c r="O550" s="241" t="s">
        <v>1215</v>
      </c>
      <c r="P550" s="182"/>
      <c r="Q550" s="182"/>
      <c r="R550" s="182"/>
      <c r="S550" s="182"/>
    </row>
    <row r="551" spans="1:19" ht="16.5" thickTop="1" thickBot="1" x14ac:dyDescent="0.25">
      <c r="A551" s="188">
        <v>51</v>
      </c>
      <c r="B551" s="178" t="s">
        <v>1462</v>
      </c>
      <c r="C551" s="178" t="s">
        <v>1463</v>
      </c>
      <c r="D551" s="205" t="s">
        <v>1215</v>
      </c>
      <c r="G551" s="182"/>
      <c r="H551" s="277">
        <v>51</v>
      </c>
      <c r="I551" s="227"/>
      <c r="J551" s="287"/>
      <c r="K551" s="288" t="s">
        <v>1463</v>
      </c>
      <c r="L551" s="287"/>
      <c r="M551" s="287"/>
      <c r="N551" s="287"/>
      <c r="O551" s="229" t="s">
        <v>1215</v>
      </c>
      <c r="P551" s="182"/>
      <c r="Q551" s="197">
        <f t="shared" ref="Q551:Q552" si="48">H551</f>
        <v>51</v>
      </c>
      <c r="R551" s="187" t="str">
        <f t="shared" ref="R551:R552" si="49">CONCATENATE("II-",TEXT(Q551,"0000"))</f>
        <v>II-0051</v>
      </c>
      <c r="S551" s="198" t="str">
        <f t="shared" ref="S551:S552" si="50">K551</f>
        <v>MAMPOSTERIA DE PIEDRA</v>
      </c>
    </row>
    <row r="552" spans="1:19" ht="16.5" thickTop="1" thickBot="1" x14ac:dyDescent="0.25">
      <c r="A552" s="188">
        <v>52</v>
      </c>
      <c r="B552" s="178" t="s">
        <v>1464</v>
      </c>
      <c r="C552" s="178" t="s">
        <v>1465</v>
      </c>
      <c r="D552" s="205"/>
      <c r="G552" s="182"/>
      <c r="H552" s="277">
        <v>52</v>
      </c>
      <c r="I552" s="227"/>
      <c r="J552" s="287"/>
      <c r="K552" s="288" t="s">
        <v>1465</v>
      </c>
      <c r="L552" s="287"/>
      <c r="M552" s="287"/>
      <c r="N552" s="287"/>
      <c r="O552" s="229"/>
      <c r="P552" s="182"/>
      <c r="Q552" s="197">
        <f t="shared" si="48"/>
        <v>52</v>
      </c>
      <c r="R552" s="187" t="str">
        <f t="shared" si="49"/>
        <v>II-0052</v>
      </c>
      <c r="S552" s="198" t="str">
        <f t="shared" si="50"/>
        <v>MANTENIMIENTO INVERNAL</v>
      </c>
    </row>
    <row r="553" spans="1:19" ht="15.75" thickTop="1" x14ac:dyDescent="0.2">
      <c r="A553" s="188"/>
      <c r="B553" s="178"/>
      <c r="C553" s="178"/>
      <c r="D553" s="205" t="s">
        <v>998</v>
      </c>
      <c r="G553" s="261"/>
      <c r="H553" s="336"/>
      <c r="I553" s="337" t="s">
        <v>1021</v>
      </c>
      <c r="J553" s="338"/>
      <c r="K553" s="339" t="s">
        <v>1466</v>
      </c>
      <c r="L553" s="338"/>
      <c r="M553" s="338"/>
      <c r="N553" s="338"/>
      <c r="O553" s="340" t="s">
        <v>998</v>
      </c>
      <c r="P553" s="261"/>
      <c r="Q553" s="261"/>
      <c r="R553" s="261"/>
      <c r="S553" s="261"/>
    </row>
    <row r="554" spans="1:19" ht="15.75" thickBot="1" x14ac:dyDescent="0.25">
      <c r="A554" s="188"/>
      <c r="B554" s="178"/>
      <c r="C554" s="178"/>
      <c r="D554" s="205" t="s">
        <v>1467</v>
      </c>
      <c r="G554" s="261"/>
      <c r="H554" s="341"/>
      <c r="I554" s="301" t="s">
        <v>1048</v>
      </c>
      <c r="J554" s="300"/>
      <c r="K554" s="299" t="s">
        <v>1468</v>
      </c>
      <c r="L554" s="300"/>
      <c r="M554" s="300"/>
      <c r="N554" s="300"/>
      <c r="O554" s="266" t="s">
        <v>1467</v>
      </c>
      <c r="P554" s="261"/>
      <c r="Q554" s="261"/>
      <c r="R554" s="261"/>
      <c r="S554" s="261"/>
    </row>
    <row r="555" spans="1:19" ht="15.75" thickTop="1" x14ac:dyDescent="0.2">
      <c r="A555" s="188">
        <v>53</v>
      </c>
      <c r="B555" s="178" t="s">
        <v>1469</v>
      </c>
      <c r="C555" s="178" t="s">
        <v>1470</v>
      </c>
      <c r="D555" s="205"/>
      <c r="G555" s="182"/>
      <c r="H555" s="277">
        <v>53</v>
      </c>
      <c r="I555" s="227"/>
      <c r="J555" s="287"/>
      <c r="K555" s="342" t="s">
        <v>1470</v>
      </c>
      <c r="L555" s="287"/>
      <c r="M555" s="287"/>
      <c r="N555" s="287"/>
      <c r="O555" s="229"/>
      <c r="P555" s="182"/>
      <c r="Q555" s="197">
        <f>H555</f>
        <v>53</v>
      </c>
      <c r="R555" s="187" t="str">
        <f>CONCATENATE("II-",TEXT(Q555,"0000"))</f>
        <v>II-0053</v>
      </c>
      <c r="S555" s="198" t="str">
        <f>K555</f>
        <v>MEMBRANA PVC</v>
      </c>
    </row>
    <row r="556" spans="1:19" x14ac:dyDescent="0.2">
      <c r="A556" s="188"/>
      <c r="B556" s="178"/>
      <c r="C556" s="178"/>
      <c r="D556" s="205" t="s">
        <v>1215</v>
      </c>
      <c r="G556" s="182"/>
      <c r="H556" s="199"/>
      <c r="I556" s="334" t="s">
        <v>1021</v>
      </c>
      <c r="J556" s="208"/>
      <c r="K556" s="314" t="s">
        <v>1471</v>
      </c>
      <c r="L556" s="208"/>
      <c r="M556" s="208"/>
      <c r="N556" s="208"/>
      <c r="O556" s="241" t="s">
        <v>1215</v>
      </c>
      <c r="P556" s="182"/>
      <c r="Q556" s="182"/>
      <c r="R556" s="182"/>
      <c r="S556" s="182"/>
    </row>
    <row r="557" spans="1:19" x14ac:dyDescent="0.2">
      <c r="A557" s="188"/>
      <c r="B557" s="178"/>
      <c r="C557" s="178"/>
      <c r="D557" s="205" t="s">
        <v>1215</v>
      </c>
      <c r="G557" s="182"/>
      <c r="H557" s="199"/>
      <c r="I557" s="200" t="s">
        <v>1048</v>
      </c>
      <c r="J557" s="335"/>
      <c r="K557" s="209" t="s">
        <v>1472</v>
      </c>
      <c r="L557" s="268"/>
      <c r="M557" s="247"/>
      <c r="N557" s="247"/>
      <c r="O557" s="282" t="s">
        <v>1215</v>
      </c>
      <c r="P557" s="182"/>
      <c r="Q557" s="182"/>
      <c r="R557" s="182"/>
      <c r="S557" s="182"/>
    </row>
    <row r="558" spans="1:19" x14ac:dyDescent="0.2">
      <c r="A558" s="188"/>
      <c r="B558" s="178"/>
      <c r="C558" s="178"/>
      <c r="D558" s="205" t="s">
        <v>1215</v>
      </c>
      <c r="G558" s="182"/>
      <c r="H558" s="199"/>
      <c r="I558" s="200" t="s">
        <v>1058</v>
      </c>
      <c r="J558" s="335"/>
      <c r="K558" s="268" t="s">
        <v>1140</v>
      </c>
      <c r="L558" s="268"/>
      <c r="M558" s="268"/>
      <c r="N558" s="247"/>
      <c r="O558" s="282" t="s">
        <v>1215</v>
      </c>
      <c r="P558" s="182"/>
      <c r="Q558" s="182"/>
      <c r="R558" s="182"/>
      <c r="S558" s="182"/>
    </row>
    <row r="559" spans="1:19" ht="15.75" thickBot="1" x14ac:dyDescent="0.25">
      <c r="A559" s="188"/>
      <c r="B559" s="178"/>
      <c r="C559" s="178"/>
      <c r="D559" s="205" t="s">
        <v>1215</v>
      </c>
      <c r="G559" s="182"/>
      <c r="H559" s="199"/>
      <c r="I559" s="221" t="s">
        <v>1084</v>
      </c>
      <c r="J559" s="206"/>
      <c r="K559" s="270" t="s">
        <v>1138</v>
      </c>
      <c r="L559" s="209"/>
      <c r="M559" s="209"/>
      <c r="N559" s="208"/>
      <c r="O559" s="241" t="s">
        <v>1215</v>
      </c>
      <c r="P559" s="182"/>
      <c r="Q559" s="182"/>
      <c r="R559" s="182"/>
      <c r="S559" s="182"/>
    </row>
    <row r="560" spans="1:19" ht="15.75" thickTop="1" x14ac:dyDescent="0.2">
      <c r="A560" s="188">
        <v>54</v>
      </c>
      <c r="B560" s="178" t="s">
        <v>1473</v>
      </c>
      <c r="C560" s="178" t="s">
        <v>1474</v>
      </c>
      <c r="D560" s="205"/>
      <c r="G560" s="182"/>
      <c r="H560" s="277">
        <v>54</v>
      </c>
      <c r="I560" s="227"/>
      <c r="J560" s="287"/>
      <c r="K560" s="296" t="s">
        <v>1474</v>
      </c>
      <c r="L560" s="287"/>
      <c r="M560" s="287"/>
      <c r="N560" s="287"/>
      <c r="O560" s="229"/>
      <c r="P560" s="182"/>
      <c r="Q560" s="197">
        <f>H560</f>
        <v>54</v>
      </c>
      <c r="R560" s="187" t="str">
        <f>CONCATENATE("II-",TEXT(Q560,"0000"))</f>
        <v>II-0054</v>
      </c>
      <c r="S560" s="198" t="str">
        <f>K560</f>
        <v>MOVILIDAD PARA EL PERSONAL AUXILIAR DE SUPERVISION</v>
      </c>
    </row>
    <row r="561" spans="1:19" x14ac:dyDescent="0.2">
      <c r="A561" s="188">
        <v>1</v>
      </c>
      <c r="B561" s="189" t="str">
        <f>CONCATENATE($B$560,".",TEXT(A561,"0000"))</f>
        <v>II-0054.0001</v>
      </c>
      <c r="C561" s="178" t="str">
        <f>K561</f>
        <v xml:space="preserve">CUOTA FIJA </v>
      </c>
      <c r="D561" s="205" t="s">
        <v>1475</v>
      </c>
      <c r="G561" s="182"/>
      <c r="H561" s="199"/>
      <c r="I561" s="200" t="s">
        <v>1021</v>
      </c>
      <c r="J561" s="247"/>
      <c r="K561" s="268" t="s">
        <v>1476</v>
      </c>
      <c r="L561" s="268"/>
      <c r="M561" s="268"/>
      <c r="N561" s="247"/>
      <c r="O561" s="282" t="s">
        <v>1475</v>
      </c>
      <c r="P561" s="182"/>
      <c r="Q561" s="182"/>
      <c r="R561" s="182"/>
      <c r="S561" s="182"/>
    </row>
    <row r="562" spans="1:19" ht="15.75" thickBot="1" x14ac:dyDescent="0.25">
      <c r="A562" s="188">
        <v>2</v>
      </c>
      <c r="B562" s="189" t="str">
        <f>CONCATENATE($B$560,".",TEXT(A562,"0000"))</f>
        <v>II-0054.0002</v>
      </c>
      <c r="C562" s="178" t="str">
        <f>K562</f>
        <v>ADICIONAL POR KM</v>
      </c>
      <c r="D562" s="205" t="s">
        <v>1477</v>
      </c>
      <c r="G562" s="182"/>
      <c r="H562" s="219"/>
      <c r="I562" s="221" t="s">
        <v>1048</v>
      </c>
      <c r="J562" s="222"/>
      <c r="K562" s="223" t="s">
        <v>1478</v>
      </c>
      <c r="L562" s="223"/>
      <c r="M562" s="223"/>
      <c r="N562" s="222"/>
      <c r="O562" s="307" t="s">
        <v>1477</v>
      </c>
      <c r="P562" s="182"/>
      <c r="Q562" s="182"/>
      <c r="R562" s="182"/>
      <c r="S562" s="182"/>
    </row>
    <row r="563" spans="1:19" ht="16.5" thickTop="1" thickBot="1" x14ac:dyDescent="0.25">
      <c r="A563" s="188">
        <v>55</v>
      </c>
      <c r="B563" s="178" t="s">
        <v>1479</v>
      </c>
      <c r="C563" s="178" t="s">
        <v>1480</v>
      </c>
      <c r="D563" s="205" t="s">
        <v>5</v>
      </c>
      <c r="G563" s="182"/>
      <c r="H563" s="226">
        <v>55</v>
      </c>
      <c r="I563" s="228"/>
      <c r="J563" s="239"/>
      <c r="K563" s="296" t="s">
        <v>1480</v>
      </c>
      <c r="L563" s="239"/>
      <c r="M563" s="239"/>
      <c r="N563" s="239"/>
      <c r="O563" s="250" t="s">
        <v>5</v>
      </c>
      <c r="P563" s="182"/>
      <c r="Q563" s="197">
        <f t="shared" ref="Q563:Q564" si="51">H563</f>
        <v>55</v>
      </c>
      <c r="R563" s="187" t="str">
        <f t="shared" ref="R563:R564" si="52">CONCATENATE("II-",TEXT(Q563,"0000"))</f>
        <v>II-0055</v>
      </c>
      <c r="S563" s="198" t="str">
        <f t="shared" ref="S563:S564" si="53">K563</f>
        <v>MOVILIZACION DE OBRA</v>
      </c>
    </row>
    <row r="564" spans="1:19" ht="15.75" thickTop="1" x14ac:dyDescent="0.2">
      <c r="A564" s="188">
        <v>56</v>
      </c>
      <c r="B564" s="178" t="s">
        <v>1481</v>
      </c>
      <c r="C564" s="178" t="s">
        <v>1482</v>
      </c>
      <c r="D564" s="205"/>
      <c r="G564" s="182"/>
      <c r="H564" s="277">
        <v>56</v>
      </c>
      <c r="I564" s="227"/>
      <c r="J564" s="287"/>
      <c r="K564" s="288" t="s">
        <v>1482</v>
      </c>
      <c r="L564" s="287"/>
      <c r="M564" s="287"/>
      <c r="N564" s="287"/>
      <c r="O564" s="229"/>
      <c r="P564" s="182"/>
      <c r="Q564" s="197">
        <f t="shared" si="51"/>
        <v>56</v>
      </c>
      <c r="R564" s="187" t="str">
        <f t="shared" si="52"/>
        <v>II-0056</v>
      </c>
      <c r="S564" s="198" t="str">
        <f t="shared" si="53"/>
        <v xml:space="preserve">PASARELA </v>
      </c>
    </row>
    <row r="565" spans="1:19" x14ac:dyDescent="0.2">
      <c r="A565" s="188"/>
      <c r="B565" s="178"/>
      <c r="C565" s="178"/>
      <c r="D565" s="205" t="s">
        <v>997</v>
      </c>
      <c r="G565" s="182"/>
      <c r="H565" s="199"/>
      <c r="I565" s="334" t="s">
        <v>1021</v>
      </c>
      <c r="J565" s="208"/>
      <c r="K565" s="209" t="s">
        <v>1245</v>
      </c>
      <c r="L565" s="208"/>
      <c r="M565" s="208"/>
      <c r="N565" s="208"/>
      <c r="O565" s="241" t="s">
        <v>997</v>
      </c>
      <c r="P565" s="182"/>
      <c r="Q565" s="182"/>
      <c r="R565" s="182"/>
      <c r="S565" s="182"/>
    </row>
    <row r="566" spans="1:19" x14ac:dyDescent="0.2">
      <c r="A566" s="188"/>
      <c r="B566" s="178"/>
      <c r="C566" s="178"/>
      <c r="D566" s="205"/>
      <c r="G566" s="182"/>
      <c r="H566" s="199"/>
      <c r="I566" s="200" t="s">
        <v>1048</v>
      </c>
      <c r="J566" s="203"/>
      <c r="K566" s="217" t="s">
        <v>1246</v>
      </c>
      <c r="L566" s="203"/>
      <c r="M566" s="203"/>
      <c r="N566" s="203"/>
      <c r="O566" s="251"/>
      <c r="P566" s="182"/>
      <c r="Q566" s="182"/>
      <c r="R566" s="182"/>
      <c r="S566" s="182"/>
    </row>
    <row r="567" spans="1:19" x14ac:dyDescent="0.2">
      <c r="A567" s="188"/>
      <c r="B567" s="178"/>
      <c r="C567" s="178"/>
      <c r="D567" s="205" t="s">
        <v>1257</v>
      </c>
      <c r="G567" s="182"/>
      <c r="H567" s="199"/>
      <c r="I567" s="206"/>
      <c r="J567" s="207">
        <v>1</v>
      </c>
      <c r="K567" s="208"/>
      <c r="L567" s="209" t="s">
        <v>1483</v>
      </c>
      <c r="M567" s="208"/>
      <c r="N567" s="208"/>
      <c r="O567" s="241" t="s">
        <v>1257</v>
      </c>
      <c r="P567" s="182"/>
      <c r="Q567" s="182"/>
      <c r="R567" s="182"/>
      <c r="S567" s="182"/>
    </row>
    <row r="568" spans="1:19" x14ac:dyDescent="0.2">
      <c r="A568" s="188"/>
      <c r="B568" s="178"/>
      <c r="C568" s="178"/>
      <c r="D568" s="205" t="s">
        <v>1257</v>
      </c>
      <c r="G568" s="182"/>
      <c r="H568" s="199"/>
      <c r="I568" s="206"/>
      <c r="J568" s="207">
        <v>2</v>
      </c>
      <c r="K568" s="208"/>
      <c r="L568" s="209" t="s">
        <v>1484</v>
      </c>
      <c r="M568" s="208"/>
      <c r="N568" s="208"/>
      <c r="O568" s="241" t="s">
        <v>1257</v>
      </c>
      <c r="P568" s="182"/>
      <c r="Q568" s="182"/>
      <c r="R568" s="182"/>
      <c r="S568" s="182"/>
    </row>
    <row r="569" spans="1:19" x14ac:dyDescent="0.2">
      <c r="A569" s="188"/>
      <c r="B569" s="178"/>
      <c r="C569" s="178"/>
      <c r="D569" s="205" t="s">
        <v>997</v>
      </c>
      <c r="G569" s="182"/>
      <c r="H569" s="199"/>
      <c r="I569" s="218"/>
      <c r="J569" s="213">
        <v>3</v>
      </c>
      <c r="K569" s="214"/>
      <c r="L569" s="215" t="s">
        <v>1485</v>
      </c>
      <c r="M569" s="214"/>
      <c r="N569" s="214"/>
      <c r="O569" s="260" t="s">
        <v>997</v>
      </c>
      <c r="P569" s="182"/>
      <c r="Q569" s="182"/>
      <c r="R569" s="182"/>
      <c r="S569" s="182"/>
    </row>
    <row r="570" spans="1:19" ht="15.75" thickBot="1" x14ac:dyDescent="0.25">
      <c r="A570" s="188"/>
      <c r="B570" s="178"/>
      <c r="C570" s="178"/>
      <c r="D570" s="205" t="s">
        <v>997</v>
      </c>
      <c r="G570" s="182"/>
      <c r="H570" s="199"/>
      <c r="I570" s="221" t="s">
        <v>1058</v>
      </c>
      <c r="J570" s="208"/>
      <c r="K570" s="209" t="s">
        <v>1486</v>
      </c>
      <c r="L570" s="208"/>
      <c r="M570" s="208"/>
      <c r="N570" s="208"/>
      <c r="O570" s="241" t="s">
        <v>997</v>
      </c>
      <c r="P570" s="182"/>
      <c r="Q570" s="182"/>
      <c r="R570" s="182"/>
      <c r="S570" s="182"/>
    </row>
    <row r="571" spans="1:19" ht="15.75" thickTop="1" x14ac:dyDescent="0.2">
      <c r="A571" s="188">
        <v>57</v>
      </c>
      <c r="B571" s="178" t="s">
        <v>1487</v>
      </c>
      <c r="C571" s="178" t="s">
        <v>1488</v>
      </c>
      <c r="D571" s="205"/>
      <c r="G571" s="182"/>
      <c r="H571" s="277">
        <v>57</v>
      </c>
      <c r="I571" s="227"/>
      <c r="J571" s="287"/>
      <c r="K571" s="288" t="s">
        <v>1488</v>
      </c>
      <c r="L571" s="287"/>
      <c r="M571" s="287"/>
      <c r="N571" s="287"/>
      <c r="O571" s="229"/>
      <c r="P571" s="182"/>
      <c r="Q571" s="197">
        <f>H571</f>
        <v>57</v>
      </c>
      <c r="R571" s="187" t="str">
        <f>CONCATENATE("II-",TEXT(Q571,"0000"))</f>
        <v>II-0057</v>
      </c>
      <c r="S571" s="198" t="str">
        <f>K571</f>
        <v>PASO A NIVEL</v>
      </c>
    </row>
    <row r="572" spans="1:19" ht="15.75" thickBot="1" x14ac:dyDescent="0.25">
      <c r="A572" s="188"/>
      <c r="B572" s="178"/>
      <c r="C572" s="178"/>
      <c r="D572" s="205" t="s">
        <v>5</v>
      </c>
      <c r="G572" s="182"/>
      <c r="H572" s="230"/>
      <c r="I572" s="232" t="s">
        <v>1021</v>
      </c>
      <c r="J572" s="234"/>
      <c r="K572" s="270" t="s">
        <v>1489</v>
      </c>
      <c r="L572" s="270"/>
      <c r="M572" s="270"/>
      <c r="N572" s="270"/>
      <c r="O572" s="308" t="s">
        <v>5</v>
      </c>
      <c r="P572" s="182"/>
      <c r="Q572" s="182"/>
      <c r="R572" s="182"/>
      <c r="S572" s="182"/>
    </row>
    <row r="573" spans="1:19" ht="15.75" thickTop="1" x14ac:dyDescent="0.2">
      <c r="A573" s="188">
        <v>58</v>
      </c>
      <c r="B573" s="178" t="s">
        <v>1490</v>
      </c>
      <c r="C573" s="178" t="s">
        <v>1491</v>
      </c>
      <c r="D573" s="205"/>
      <c r="G573" s="182"/>
      <c r="H573" s="277">
        <v>58</v>
      </c>
      <c r="I573" s="227"/>
      <c r="J573" s="287"/>
      <c r="K573" s="288" t="s">
        <v>1491</v>
      </c>
      <c r="L573" s="288"/>
      <c r="M573" s="288"/>
      <c r="N573" s="288"/>
      <c r="O573" s="229"/>
      <c r="P573" s="182"/>
      <c r="Q573" s="197">
        <f>H573</f>
        <v>58</v>
      </c>
      <c r="R573" s="187" t="str">
        <f>CONCATENATE("II-",TEXT(Q573,"0000"))</f>
        <v>II-0058</v>
      </c>
      <c r="S573" s="198" t="str">
        <f>K573</f>
        <v>PAVIMENTO DE HORMIGON</v>
      </c>
    </row>
    <row r="574" spans="1:19" x14ac:dyDescent="0.2">
      <c r="A574" s="188"/>
      <c r="B574" s="178"/>
      <c r="C574" s="178"/>
      <c r="D574" s="205" t="s">
        <v>1215</v>
      </c>
      <c r="G574" s="182"/>
      <c r="H574" s="199"/>
      <c r="I574" s="334" t="s">
        <v>1021</v>
      </c>
      <c r="J574" s="208"/>
      <c r="K574" s="209" t="s">
        <v>1492</v>
      </c>
      <c r="L574" s="209"/>
      <c r="M574" s="209"/>
      <c r="N574" s="209"/>
      <c r="O574" s="241" t="s">
        <v>1215</v>
      </c>
      <c r="P574" s="182"/>
      <c r="Q574" s="182"/>
      <c r="R574" s="182"/>
      <c r="S574" s="182"/>
    </row>
    <row r="575" spans="1:19" x14ac:dyDescent="0.2">
      <c r="A575" s="188"/>
      <c r="B575" s="178"/>
      <c r="C575" s="178"/>
      <c r="D575" s="205" t="s">
        <v>1215</v>
      </c>
      <c r="G575" s="182"/>
      <c r="H575" s="199"/>
      <c r="I575" s="200" t="s">
        <v>1048</v>
      </c>
      <c r="J575" s="247"/>
      <c r="K575" s="268" t="s">
        <v>1491</v>
      </c>
      <c r="L575" s="268"/>
      <c r="M575" s="268"/>
      <c r="N575" s="268"/>
      <c r="O575" s="282" t="s">
        <v>1215</v>
      </c>
      <c r="P575" s="182"/>
      <c r="Q575" s="182"/>
      <c r="R575" s="182"/>
      <c r="S575" s="182"/>
    </row>
    <row r="576" spans="1:19" x14ac:dyDescent="0.2">
      <c r="A576" s="188"/>
      <c r="B576" s="178"/>
      <c r="C576" s="178"/>
      <c r="D576" s="205" t="s">
        <v>1215</v>
      </c>
      <c r="G576" s="182"/>
      <c r="H576" s="199"/>
      <c r="I576" s="213" t="s">
        <v>1058</v>
      </c>
      <c r="J576" s="214"/>
      <c r="K576" s="268" t="s">
        <v>1493</v>
      </c>
      <c r="L576" s="215"/>
      <c r="M576" s="215"/>
      <c r="N576" s="215"/>
      <c r="O576" s="260" t="s">
        <v>1215</v>
      </c>
      <c r="P576" s="182"/>
      <c r="Q576" s="182"/>
      <c r="R576" s="182"/>
      <c r="S576" s="182"/>
    </row>
    <row r="577" spans="1:19" x14ac:dyDescent="0.2">
      <c r="A577" s="188"/>
      <c r="B577" s="178"/>
      <c r="C577" s="178"/>
      <c r="D577" s="205" t="s">
        <v>1215</v>
      </c>
      <c r="G577" s="182"/>
      <c r="H577" s="199"/>
      <c r="I577" s="207" t="s">
        <v>1084</v>
      </c>
      <c r="J577" s="208"/>
      <c r="K577" s="217" t="s">
        <v>1135</v>
      </c>
      <c r="L577" s="209"/>
      <c r="M577" s="209"/>
      <c r="N577" s="209"/>
      <c r="O577" s="241" t="s">
        <v>1215</v>
      </c>
      <c r="P577" s="182"/>
      <c r="Q577" s="182"/>
      <c r="R577" s="182"/>
      <c r="S577" s="182"/>
    </row>
    <row r="578" spans="1:19" ht="15.75" thickBot="1" x14ac:dyDescent="0.25">
      <c r="A578" s="188">
        <v>59</v>
      </c>
      <c r="B578" s="178" t="s">
        <v>1494</v>
      </c>
      <c r="C578" s="178" t="s">
        <v>1495</v>
      </c>
      <c r="D578" s="205" t="s">
        <v>1132</v>
      </c>
      <c r="G578" s="182"/>
      <c r="H578" s="318">
        <v>59</v>
      </c>
      <c r="I578" s="319"/>
      <c r="J578" s="320"/>
      <c r="K578" s="343" t="s">
        <v>1495</v>
      </c>
      <c r="L578" s="320"/>
      <c r="M578" s="320"/>
      <c r="N578" s="320"/>
      <c r="O578" s="322" t="s">
        <v>1132</v>
      </c>
      <c r="P578" s="182"/>
      <c r="Q578" s="197">
        <f t="shared" ref="Q578:Q579" si="54">H578</f>
        <v>59</v>
      </c>
      <c r="R578" s="187" t="str">
        <f t="shared" ref="R578:R579" si="55">CONCATENATE("II-",TEXT(Q578,"0000"))</f>
        <v>II-0059</v>
      </c>
      <c r="S578" s="198" t="str">
        <f t="shared" ref="S578:S579" si="56">K578</f>
        <v>PEDRAPLEN</v>
      </c>
    </row>
    <row r="579" spans="1:19" ht="15.75" thickTop="1" x14ac:dyDescent="0.2">
      <c r="A579" s="188">
        <v>60</v>
      </c>
      <c r="B579" s="178" t="s">
        <v>1496</v>
      </c>
      <c r="C579" s="178" t="s">
        <v>1497</v>
      </c>
      <c r="D579" s="205"/>
      <c r="G579" s="182"/>
      <c r="H579" s="226">
        <v>60</v>
      </c>
      <c r="I579" s="228"/>
      <c r="J579" s="239"/>
      <c r="K579" s="296" t="s">
        <v>1497</v>
      </c>
      <c r="L579" s="239"/>
      <c r="M579" s="239"/>
      <c r="N579" s="239"/>
      <c r="O579" s="250"/>
      <c r="P579" s="182"/>
      <c r="Q579" s="197">
        <f t="shared" si="54"/>
        <v>60</v>
      </c>
      <c r="R579" s="187" t="str">
        <f t="shared" si="55"/>
        <v>II-0060</v>
      </c>
      <c r="S579" s="198" t="str">
        <f t="shared" si="56"/>
        <v>PERFILADO</v>
      </c>
    </row>
    <row r="580" spans="1:19" x14ac:dyDescent="0.2">
      <c r="A580" s="188"/>
      <c r="B580" s="178"/>
      <c r="C580" s="178"/>
      <c r="D580" s="205" t="s">
        <v>1215</v>
      </c>
      <c r="G580" s="182"/>
      <c r="H580" s="199"/>
      <c r="I580" s="334" t="s">
        <v>1021</v>
      </c>
      <c r="J580" s="208"/>
      <c r="K580" s="209" t="s">
        <v>1498</v>
      </c>
      <c r="L580" s="208"/>
      <c r="M580" s="208"/>
      <c r="N580" s="208"/>
      <c r="O580" s="241" t="s">
        <v>1215</v>
      </c>
      <c r="P580" s="182"/>
      <c r="Q580" s="182"/>
      <c r="R580" s="182"/>
      <c r="S580" s="182"/>
    </row>
    <row r="581" spans="1:19" x14ac:dyDescent="0.2">
      <c r="A581" s="188"/>
      <c r="B581" s="178"/>
      <c r="C581" s="178"/>
      <c r="D581" s="205" t="s">
        <v>1215</v>
      </c>
      <c r="G581" s="182"/>
      <c r="H581" s="199"/>
      <c r="I581" s="200" t="s">
        <v>1048</v>
      </c>
      <c r="J581" s="247"/>
      <c r="K581" s="268" t="s">
        <v>1341</v>
      </c>
      <c r="L581" s="247"/>
      <c r="M581" s="247"/>
      <c r="N581" s="247"/>
      <c r="O581" s="282" t="s">
        <v>1215</v>
      </c>
      <c r="P581" s="182"/>
      <c r="Q581" s="182"/>
      <c r="R581" s="182"/>
      <c r="S581" s="182"/>
    </row>
    <row r="582" spans="1:19" ht="15.75" thickBot="1" x14ac:dyDescent="0.25">
      <c r="A582" s="188"/>
      <c r="B582" s="178"/>
      <c r="C582" s="178"/>
      <c r="D582" s="205" t="s">
        <v>1215</v>
      </c>
      <c r="G582" s="182"/>
      <c r="H582" s="199"/>
      <c r="I582" s="221" t="s">
        <v>1058</v>
      </c>
      <c r="J582" s="208"/>
      <c r="K582" s="209" t="s">
        <v>1460</v>
      </c>
      <c r="L582" s="208"/>
      <c r="M582" s="208"/>
      <c r="N582" s="208"/>
      <c r="O582" s="241" t="s">
        <v>1215</v>
      </c>
      <c r="P582" s="182"/>
      <c r="Q582" s="182"/>
      <c r="R582" s="182"/>
      <c r="S582" s="182"/>
    </row>
    <row r="583" spans="1:19" ht="16.5" thickTop="1" thickBot="1" x14ac:dyDescent="0.25">
      <c r="A583" s="188">
        <v>61</v>
      </c>
      <c r="B583" s="178" t="s">
        <v>1499</v>
      </c>
      <c r="C583" s="178" t="s">
        <v>1500</v>
      </c>
      <c r="D583" s="205" t="s">
        <v>1215</v>
      </c>
      <c r="G583" s="182"/>
      <c r="H583" s="323">
        <v>61</v>
      </c>
      <c r="I583" s="324"/>
      <c r="J583" s="325"/>
      <c r="K583" s="326" t="s">
        <v>1500</v>
      </c>
      <c r="L583" s="325"/>
      <c r="M583" s="325"/>
      <c r="N583" s="325"/>
      <c r="O583" s="327" t="s">
        <v>1215</v>
      </c>
      <c r="P583" s="182"/>
      <c r="Q583" s="197">
        <f t="shared" ref="Q583:Q584" si="57">H583</f>
        <v>61</v>
      </c>
      <c r="R583" s="187" t="str">
        <f t="shared" ref="R583:R584" si="58">CONCATENATE("II-",TEXT(Q583,"0000"))</f>
        <v>II-0061</v>
      </c>
      <c r="S583" s="198" t="str">
        <f t="shared" ref="S583:S584" si="59">K583</f>
        <v>PIEDRA COLOCADA</v>
      </c>
    </row>
    <row r="584" spans="1:19" ht="15.75" thickTop="1" x14ac:dyDescent="0.2">
      <c r="A584" s="188">
        <v>62</v>
      </c>
      <c r="B584" s="178" t="s">
        <v>1501</v>
      </c>
      <c r="C584" s="178" t="s">
        <v>1502</v>
      </c>
      <c r="D584" s="205"/>
      <c r="G584" s="182"/>
      <c r="H584" s="226">
        <v>62</v>
      </c>
      <c r="I584" s="228"/>
      <c r="J584" s="239"/>
      <c r="K584" s="296" t="s">
        <v>1502</v>
      </c>
      <c r="L584" s="239"/>
      <c r="M584" s="239"/>
      <c r="N584" s="239"/>
      <c r="O584" s="250"/>
      <c r="P584" s="182"/>
      <c r="Q584" s="197">
        <f t="shared" si="57"/>
        <v>62</v>
      </c>
      <c r="R584" s="187" t="str">
        <f t="shared" si="58"/>
        <v>II-0062</v>
      </c>
      <c r="S584" s="198" t="str">
        <f t="shared" si="59"/>
        <v>PRADERIZACION</v>
      </c>
    </row>
    <row r="585" spans="1:19" x14ac:dyDescent="0.2">
      <c r="A585" s="188"/>
      <c r="B585" s="178"/>
      <c r="C585" s="178"/>
      <c r="D585" s="205" t="s">
        <v>1215</v>
      </c>
      <c r="G585" s="182"/>
      <c r="H585" s="199"/>
      <c r="I585" s="334" t="s">
        <v>1021</v>
      </c>
      <c r="J585" s="208"/>
      <c r="K585" s="209" t="s">
        <v>1503</v>
      </c>
      <c r="L585" s="208"/>
      <c r="M585" s="208"/>
      <c r="N585" s="208"/>
      <c r="O585" s="241" t="s">
        <v>1215</v>
      </c>
      <c r="P585" s="182"/>
      <c r="Q585" s="182"/>
      <c r="R585" s="182"/>
      <c r="S585" s="182"/>
    </row>
    <row r="586" spans="1:19" x14ac:dyDescent="0.2">
      <c r="A586" s="188"/>
      <c r="B586" s="178"/>
      <c r="C586" s="178"/>
      <c r="D586" s="205" t="s">
        <v>1215</v>
      </c>
      <c r="G586" s="182"/>
      <c r="H586" s="199"/>
      <c r="I586" s="200" t="s">
        <v>1048</v>
      </c>
      <c r="J586" s="247"/>
      <c r="K586" s="268" t="s">
        <v>1504</v>
      </c>
      <c r="L586" s="247"/>
      <c r="M586" s="247"/>
      <c r="N586" s="247"/>
      <c r="O586" s="282" t="s">
        <v>1215</v>
      </c>
      <c r="P586" s="182"/>
      <c r="Q586" s="182"/>
      <c r="R586" s="182"/>
      <c r="S586" s="182"/>
    </row>
    <row r="587" spans="1:19" ht="15.75" thickBot="1" x14ac:dyDescent="0.25">
      <c r="A587" s="188"/>
      <c r="B587" s="178"/>
      <c r="C587" s="178"/>
      <c r="D587" s="205" t="s">
        <v>1505</v>
      </c>
      <c r="G587" s="182"/>
      <c r="H587" s="199"/>
      <c r="I587" s="221" t="s">
        <v>1058</v>
      </c>
      <c r="J587" s="208"/>
      <c r="K587" s="209" t="s">
        <v>1506</v>
      </c>
      <c r="L587" s="208"/>
      <c r="M587" s="208"/>
      <c r="N587" s="208"/>
      <c r="O587" s="241" t="s">
        <v>1505</v>
      </c>
      <c r="P587" s="182"/>
      <c r="Q587" s="182"/>
      <c r="R587" s="182"/>
      <c r="S587" s="182"/>
    </row>
    <row r="588" spans="1:19" ht="15.75" thickTop="1" x14ac:dyDescent="0.2">
      <c r="A588" s="188">
        <v>63</v>
      </c>
      <c r="B588" s="178" t="s">
        <v>1507</v>
      </c>
      <c r="C588" s="178" t="s">
        <v>1508</v>
      </c>
      <c r="D588" s="205"/>
      <c r="G588" s="182"/>
      <c r="H588" s="277">
        <v>63</v>
      </c>
      <c r="I588" s="227"/>
      <c r="J588" s="287"/>
      <c r="K588" s="288" t="s">
        <v>1508</v>
      </c>
      <c r="L588" s="287"/>
      <c r="M588" s="287"/>
      <c r="N588" s="287"/>
      <c r="O588" s="229"/>
      <c r="P588" s="182"/>
      <c r="Q588" s="197">
        <f>H588</f>
        <v>63</v>
      </c>
      <c r="R588" s="187" t="str">
        <f>CONCATENATE("II-",TEXT(Q588,"0000"))</f>
        <v>II-0063</v>
      </c>
      <c r="S588" s="198" t="str">
        <f>K588</f>
        <v>PRETILES</v>
      </c>
    </row>
    <row r="589" spans="1:19" x14ac:dyDescent="0.2">
      <c r="A589" s="188"/>
      <c r="B589" s="178"/>
      <c r="C589" s="178"/>
      <c r="D589" s="205" t="s">
        <v>1249</v>
      </c>
      <c r="G589" s="182"/>
      <c r="H589" s="199"/>
      <c r="I589" s="200" t="s">
        <v>1021</v>
      </c>
      <c r="J589" s="247"/>
      <c r="K589" s="344" t="s">
        <v>1509</v>
      </c>
      <c r="L589" s="345"/>
      <c r="M589" s="345"/>
      <c r="N589" s="247"/>
      <c r="O589" s="282" t="s">
        <v>1249</v>
      </c>
      <c r="P589" s="182"/>
      <c r="Q589" s="182"/>
      <c r="R589" s="182"/>
      <c r="S589" s="182"/>
    </row>
    <row r="590" spans="1:19" ht="15.75" thickBot="1" x14ac:dyDescent="0.25">
      <c r="A590" s="188"/>
      <c r="B590" s="178"/>
      <c r="C590" s="178"/>
      <c r="D590" s="205" t="s">
        <v>1249</v>
      </c>
      <c r="G590" s="182"/>
      <c r="H590" s="219"/>
      <c r="I590" s="221" t="s">
        <v>1048</v>
      </c>
      <c r="J590" s="222"/>
      <c r="K590" s="346" t="s">
        <v>1510</v>
      </c>
      <c r="L590" s="347"/>
      <c r="M590" s="347"/>
      <c r="N590" s="222"/>
      <c r="O590" s="307" t="s">
        <v>1249</v>
      </c>
      <c r="P590" s="182"/>
      <c r="Q590" s="182"/>
      <c r="R590" s="182"/>
      <c r="S590" s="182"/>
    </row>
    <row r="591" spans="1:19" ht="15.75" thickTop="1" x14ac:dyDescent="0.2">
      <c r="A591" s="188">
        <v>64</v>
      </c>
      <c r="B591" s="178" t="s">
        <v>1511</v>
      </c>
      <c r="C591" s="178" t="s">
        <v>1512</v>
      </c>
      <c r="D591" s="205"/>
      <c r="G591" s="182"/>
      <c r="H591" s="226">
        <v>64</v>
      </c>
      <c r="I591" s="228"/>
      <c r="J591" s="239"/>
      <c r="K591" s="296" t="s">
        <v>1512</v>
      </c>
      <c r="L591" s="239"/>
      <c r="M591" s="239"/>
      <c r="N591" s="239"/>
      <c r="O591" s="250"/>
      <c r="P591" s="182"/>
      <c r="Q591" s="197">
        <f>H591</f>
        <v>64</v>
      </c>
      <c r="R591" s="187" t="str">
        <f>CONCATENATE("II-",TEXT(Q591,"0000"))</f>
        <v>II-0064</v>
      </c>
      <c r="S591" s="198" t="str">
        <f>K591</f>
        <v>PROTECCION DE DUCTOS</v>
      </c>
    </row>
    <row r="592" spans="1:19" ht="15.75" thickBot="1" x14ac:dyDescent="0.25">
      <c r="A592" s="188"/>
      <c r="B592" s="178"/>
      <c r="C592" s="178"/>
      <c r="D592" s="205" t="s">
        <v>1257</v>
      </c>
      <c r="G592" s="182"/>
      <c r="H592" s="199"/>
      <c r="I592" s="231" t="s">
        <v>1021</v>
      </c>
      <c r="J592" s="208"/>
      <c r="K592" s="209" t="s">
        <v>1513</v>
      </c>
      <c r="L592" s="209"/>
      <c r="M592" s="209"/>
      <c r="N592" s="208"/>
      <c r="O592" s="241" t="s">
        <v>1257</v>
      </c>
      <c r="P592" s="182"/>
      <c r="Q592" s="182"/>
      <c r="R592" s="182"/>
      <c r="S592" s="182"/>
    </row>
    <row r="593" spans="1:19" ht="15.75" thickTop="1" x14ac:dyDescent="0.2">
      <c r="A593" s="188">
        <v>65</v>
      </c>
      <c r="B593" s="178" t="s">
        <v>1514</v>
      </c>
      <c r="C593" s="178" t="s">
        <v>1515</v>
      </c>
      <c r="D593" s="205"/>
      <c r="G593" s="182"/>
      <c r="H593" s="277">
        <v>65</v>
      </c>
      <c r="I593" s="227"/>
      <c r="J593" s="287"/>
      <c r="K593" s="288" t="s">
        <v>1515</v>
      </c>
      <c r="L593" s="287"/>
      <c r="M593" s="287"/>
      <c r="N593" s="287"/>
      <c r="O593" s="229"/>
      <c r="P593" s="182"/>
      <c r="Q593" s="197">
        <f>H593</f>
        <v>65</v>
      </c>
      <c r="R593" s="187" t="str">
        <f>CONCATENATE("II-",TEXT(Q593,"0000"))</f>
        <v>II-0065</v>
      </c>
      <c r="S593" s="198" t="str">
        <f>K593</f>
        <v xml:space="preserve">PUENTE </v>
      </c>
    </row>
    <row r="594" spans="1:19" x14ac:dyDescent="0.2">
      <c r="A594" s="188"/>
      <c r="B594" s="178"/>
      <c r="C594" s="178"/>
      <c r="D594" s="205" t="s">
        <v>1132</v>
      </c>
      <c r="G594" s="182"/>
      <c r="H594" s="348"/>
      <c r="I594" s="334" t="s">
        <v>1021</v>
      </c>
      <c r="J594" s="208"/>
      <c r="K594" s="209" t="s">
        <v>1516</v>
      </c>
      <c r="L594" s="209"/>
      <c r="M594" s="209"/>
      <c r="N594" s="208"/>
      <c r="O594" s="241" t="s">
        <v>1132</v>
      </c>
      <c r="P594" s="182"/>
      <c r="Q594" s="182"/>
      <c r="R594" s="182"/>
      <c r="S594" s="182"/>
    </row>
    <row r="595" spans="1:19" x14ac:dyDescent="0.2">
      <c r="A595" s="188"/>
      <c r="B595" s="178"/>
      <c r="C595" s="178"/>
      <c r="D595" s="205" t="s">
        <v>1132</v>
      </c>
      <c r="G595" s="182"/>
      <c r="H595" s="348"/>
      <c r="I595" s="200" t="s">
        <v>1048</v>
      </c>
      <c r="J595" s="247"/>
      <c r="K595" s="268" t="s">
        <v>1131</v>
      </c>
      <c r="L595" s="268"/>
      <c r="M595" s="268"/>
      <c r="N595" s="247"/>
      <c r="O595" s="282" t="s">
        <v>1132</v>
      </c>
      <c r="P595" s="182"/>
      <c r="Q595" s="182"/>
      <c r="R595" s="182"/>
      <c r="S595" s="182"/>
    </row>
    <row r="596" spans="1:19" x14ac:dyDescent="0.2">
      <c r="A596" s="188"/>
      <c r="B596" s="178"/>
      <c r="C596" s="178"/>
      <c r="D596" s="205" t="s">
        <v>1025</v>
      </c>
      <c r="G596" s="182"/>
      <c r="H596" s="348"/>
      <c r="I596" s="200" t="s">
        <v>1058</v>
      </c>
      <c r="J596" s="247"/>
      <c r="K596" s="268" t="s">
        <v>1135</v>
      </c>
      <c r="L596" s="268"/>
      <c r="M596" s="268"/>
      <c r="N596" s="247"/>
      <c r="O596" s="282" t="s">
        <v>1025</v>
      </c>
      <c r="P596" s="182"/>
      <c r="Q596" s="182"/>
      <c r="R596" s="182"/>
      <c r="S596" s="182"/>
    </row>
    <row r="597" spans="1:19" x14ac:dyDescent="0.2">
      <c r="A597" s="188"/>
      <c r="B597" s="178"/>
      <c r="C597" s="178"/>
      <c r="D597" s="205"/>
      <c r="G597" s="182"/>
      <c r="H597" s="348"/>
      <c r="I597" s="200" t="s">
        <v>1084</v>
      </c>
      <c r="J597" s="203"/>
      <c r="K597" s="209" t="s">
        <v>1517</v>
      </c>
      <c r="L597" s="209"/>
      <c r="M597" s="209"/>
      <c r="N597" s="208"/>
      <c r="O597" s="241"/>
      <c r="P597" s="182"/>
      <c r="Q597" s="182"/>
      <c r="R597" s="182"/>
      <c r="S597" s="182"/>
    </row>
    <row r="598" spans="1:19" x14ac:dyDescent="0.2">
      <c r="A598" s="188"/>
      <c r="B598" s="178"/>
      <c r="C598" s="178"/>
      <c r="D598" s="205" t="s">
        <v>1215</v>
      </c>
      <c r="G598" s="182"/>
      <c r="H598" s="348"/>
      <c r="I598" s="206"/>
      <c r="J598" s="349">
        <v>1</v>
      </c>
      <c r="K598" s="209"/>
      <c r="L598" s="209" t="s">
        <v>1125</v>
      </c>
      <c r="M598" s="209"/>
      <c r="N598" s="208"/>
      <c r="O598" s="241" t="s">
        <v>1215</v>
      </c>
      <c r="P598" s="182"/>
      <c r="Q598" s="182"/>
      <c r="R598" s="182"/>
      <c r="S598" s="182"/>
    </row>
    <row r="599" spans="1:19" ht="15.75" thickBot="1" x14ac:dyDescent="0.25">
      <c r="A599" s="188"/>
      <c r="B599" s="178"/>
      <c r="C599" s="178"/>
      <c r="D599" s="205" t="s">
        <v>1518</v>
      </c>
      <c r="G599" s="182"/>
      <c r="H599" s="350"/>
      <c r="I599" s="220"/>
      <c r="J599" s="351">
        <v>2</v>
      </c>
      <c r="K599" s="223"/>
      <c r="L599" s="223" t="s">
        <v>1519</v>
      </c>
      <c r="M599" s="223"/>
      <c r="N599" s="222"/>
      <c r="O599" s="307" t="s">
        <v>1518</v>
      </c>
      <c r="P599" s="182"/>
      <c r="Q599" s="182"/>
      <c r="R599" s="182"/>
      <c r="S599" s="182"/>
    </row>
    <row r="600" spans="1:19" ht="15.75" thickTop="1" x14ac:dyDescent="0.2">
      <c r="A600" s="188">
        <v>66</v>
      </c>
      <c r="B600" s="178" t="s">
        <v>1520</v>
      </c>
      <c r="C600" s="178" t="s">
        <v>1521</v>
      </c>
      <c r="D600" s="205"/>
      <c r="G600" s="182"/>
      <c r="H600" s="226">
        <v>66</v>
      </c>
      <c r="I600" s="228"/>
      <c r="J600" s="239"/>
      <c r="K600" s="296" t="s">
        <v>1521</v>
      </c>
      <c r="L600" s="239"/>
      <c r="M600" s="239"/>
      <c r="N600" s="239"/>
      <c r="O600" s="250"/>
      <c r="P600" s="182"/>
      <c r="Q600" s="197">
        <f>H600</f>
        <v>66</v>
      </c>
      <c r="R600" s="187" t="str">
        <f>CONCATENATE("II-",TEXT(Q600,"0000"))</f>
        <v>II-0066</v>
      </c>
      <c r="S600" s="198" t="str">
        <f>K600</f>
        <v>PUENTE BAYLEY / FM</v>
      </c>
    </row>
    <row r="601" spans="1:19" x14ac:dyDescent="0.2">
      <c r="A601" s="188"/>
      <c r="B601" s="178"/>
      <c r="C601" s="178"/>
      <c r="D601" s="205" t="s">
        <v>1257</v>
      </c>
      <c r="G601" s="182"/>
      <c r="H601" s="199"/>
      <c r="I601" s="334" t="s">
        <v>1021</v>
      </c>
      <c r="J601" s="208"/>
      <c r="K601" s="209" t="s">
        <v>1522</v>
      </c>
      <c r="L601" s="208"/>
      <c r="M601" s="208"/>
      <c r="N601" s="208"/>
      <c r="O601" s="241" t="s">
        <v>1257</v>
      </c>
      <c r="P601" s="182"/>
      <c r="Q601" s="182"/>
      <c r="R601" s="182"/>
      <c r="S601" s="182"/>
    </row>
    <row r="602" spans="1:19" x14ac:dyDescent="0.2">
      <c r="A602" s="188"/>
      <c r="B602" s="178"/>
      <c r="C602" s="178"/>
      <c r="D602" s="205" t="s">
        <v>1257</v>
      </c>
      <c r="G602" s="182"/>
      <c r="H602" s="199"/>
      <c r="I602" s="200" t="s">
        <v>1048</v>
      </c>
      <c r="J602" s="247"/>
      <c r="K602" s="268" t="s">
        <v>1523</v>
      </c>
      <c r="L602" s="247"/>
      <c r="M602" s="247"/>
      <c r="N602" s="247"/>
      <c r="O602" s="282" t="s">
        <v>1257</v>
      </c>
      <c r="P602" s="182"/>
      <c r="Q602" s="182"/>
      <c r="R602" s="182"/>
      <c r="S602" s="182"/>
    </row>
    <row r="603" spans="1:19" x14ac:dyDescent="0.2">
      <c r="A603" s="188"/>
      <c r="B603" s="178"/>
      <c r="C603" s="178"/>
      <c r="D603" s="205" t="s">
        <v>1257</v>
      </c>
      <c r="G603" s="182"/>
      <c r="H603" s="199"/>
      <c r="I603" s="200" t="s">
        <v>1058</v>
      </c>
      <c r="J603" s="208"/>
      <c r="K603" s="268" t="s">
        <v>1135</v>
      </c>
      <c r="L603" s="247"/>
      <c r="M603" s="247"/>
      <c r="N603" s="247"/>
      <c r="O603" s="282" t="s">
        <v>1257</v>
      </c>
      <c r="P603" s="182"/>
      <c r="Q603" s="182"/>
      <c r="R603" s="182"/>
      <c r="S603" s="182"/>
    </row>
    <row r="604" spans="1:19" x14ac:dyDescent="0.2">
      <c r="A604" s="188"/>
      <c r="B604" s="178"/>
      <c r="C604" s="178"/>
      <c r="D604" s="205"/>
      <c r="G604" s="182"/>
      <c r="H604" s="199"/>
      <c r="I604" s="213" t="s">
        <v>1084</v>
      </c>
      <c r="J604" s="203"/>
      <c r="K604" s="209" t="s">
        <v>1517</v>
      </c>
      <c r="L604" s="209"/>
      <c r="M604" s="209"/>
      <c r="N604" s="208"/>
      <c r="O604" s="241"/>
      <c r="P604" s="182"/>
      <c r="Q604" s="182"/>
      <c r="R604" s="182"/>
      <c r="S604" s="182"/>
    </row>
    <row r="605" spans="1:19" ht="15.75" thickBot="1" x14ac:dyDescent="0.25">
      <c r="A605" s="188"/>
      <c r="B605" s="178"/>
      <c r="C605" s="178"/>
      <c r="D605" s="205" t="s">
        <v>997</v>
      </c>
      <c r="G605" s="182"/>
      <c r="H605" s="199"/>
      <c r="I605" s="206"/>
      <c r="J605" s="349">
        <v>1</v>
      </c>
      <c r="K605" s="209"/>
      <c r="L605" s="209" t="s">
        <v>1125</v>
      </c>
      <c r="M605" s="209"/>
      <c r="N605" s="208"/>
      <c r="O605" s="241" t="s">
        <v>997</v>
      </c>
      <c r="P605" s="182"/>
      <c r="Q605" s="182"/>
      <c r="R605" s="182"/>
      <c r="S605" s="182"/>
    </row>
    <row r="606" spans="1:19" ht="15.75" thickTop="1" x14ac:dyDescent="0.2">
      <c r="A606" s="188">
        <v>67</v>
      </c>
      <c r="B606" s="178" t="s">
        <v>1524</v>
      </c>
      <c r="C606" s="178" t="s">
        <v>1525</v>
      </c>
      <c r="D606" s="205"/>
      <c r="G606" s="182"/>
      <c r="H606" s="277">
        <v>67</v>
      </c>
      <c r="I606" s="227"/>
      <c r="J606" s="287"/>
      <c r="K606" s="288" t="s">
        <v>1525</v>
      </c>
      <c r="L606" s="287"/>
      <c r="M606" s="287"/>
      <c r="N606" s="287"/>
      <c r="O606" s="229"/>
      <c r="P606" s="182"/>
      <c r="Q606" s="197">
        <f>H606</f>
        <v>67</v>
      </c>
      <c r="R606" s="187" t="str">
        <f>CONCATENATE("II-",TEXT(Q606,"0000"))</f>
        <v>II-0067</v>
      </c>
      <c r="S606" s="198" t="str">
        <f>K606</f>
        <v>PUENTE CANAL</v>
      </c>
    </row>
    <row r="607" spans="1:19" ht="15.75" thickBot="1" x14ac:dyDescent="0.25">
      <c r="A607" s="188"/>
      <c r="B607" s="178"/>
      <c r="C607" s="178"/>
      <c r="D607" s="205" t="s">
        <v>1257</v>
      </c>
      <c r="G607" s="182"/>
      <c r="H607" s="230"/>
      <c r="I607" s="231" t="s">
        <v>1021</v>
      </c>
      <c r="J607" s="234"/>
      <c r="K607" s="270" t="s">
        <v>1526</v>
      </c>
      <c r="L607" s="234"/>
      <c r="M607" s="234"/>
      <c r="N607" s="234"/>
      <c r="O607" s="308" t="s">
        <v>1257</v>
      </c>
      <c r="P607" s="182"/>
      <c r="Q607" s="182"/>
      <c r="R607" s="182"/>
      <c r="S607" s="182"/>
    </row>
    <row r="608" spans="1:19" ht="15.75" thickTop="1" x14ac:dyDescent="0.2">
      <c r="A608" s="188">
        <v>68</v>
      </c>
      <c r="B608" s="178" t="s">
        <v>1527</v>
      </c>
      <c r="C608" s="178" t="s">
        <v>1528</v>
      </c>
      <c r="D608" s="205"/>
      <c r="G608" s="182"/>
      <c r="H608" s="226">
        <v>68</v>
      </c>
      <c r="I608" s="228"/>
      <c r="J608" s="239"/>
      <c r="K608" s="296" t="s">
        <v>1528</v>
      </c>
      <c r="L608" s="239"/>
      <c r="M608" s="239"/>
      <c r="N608" s="239"/>
      <c r="O608" s="250"/>
      <c r="P608" s="182"/>
      <c r="Q608" s="197">
        <f>H608</f>
        <v>68</v>
      </c>
      <c r="R608" s="187" t="str">
        <f>CONCATENATE("II-",TEXT(Q608,"0000"))</f>
        <v>II-0068</v>
      </c>
      <c r="S608" s="198" t="str">
        <f>K608</f>
        <v>REACONDICIONAMIENTO</v>
      </c>
    </row>
    <row r="609" spans="1:19" x14ac:dyDescent="0.2">
      <c r="A609" s="188"/>
      <c r="B609" s="178"/>
      <c r="C609" s="178"/>
      <c r="D609" s="205" t="s">
        <v>1257</v>
      </c>
      <c r="G609" s="182"/>
      <c r="H609" s="199"/>
      <c r="I609" s="334" t="s">
        <v>1021</v>
      </c>
      <c r="J609" s="208"/>
      <c r="K609" s="209" t="s">
        <v>1074</v>
      </c>
      <c r="L609" s="208"/>
      <c r="M609" s="208"/>
      <c r="N609" s="208"/>
      <c r="O609" s="241" t="s">
        <v>1257</v>
      </c>
      <c r="P609" s="182"/>
      <c r="Q609" s="182"/>
      <c r="R609" s="182"/>
      <c r="S609" s="182"/>
    </row>
    <row r="610" spans="1:19" x14ac:dyDescent="0.2">
      <c r="A610" s="188"/>
      <c r="B610" s="178"/>
      <c r="C610" s="178"/>
      <c r="D610" s="205" t="s">
        <v>1132</v>
      </c>
      <c r="G610" s="182"/>
      <c r="H610" s="199"/>
      <c r="I610" s="200" t="s">
        <v>1048</v>
      </c>
      <c r="J610" s="247"/>
      <c r="K610" s="268" t="s">
        <v>1529</v>
      </c>
      <c r="L610" s="247"/>
      <c r="M610" s="247"/>
      <c r="N610" s="247"/>
      <c r="O610" s="282" t="s">
        <v>1132</v>
      </c>
      <c r="P610" s="182"/>
      <c r="Q610" s="182"/>
      <c r="R610" s="182"/>
      <c r="S610" s="182"/>
    </row>
    <row r="611" spans="1:19" ht="15.75" thickBot="1" x14ac:dyDescent="0.25">
      <c r="A611" s="188"/>
      <c r="B611" s="178"/>
      <c r="C611" s="178"/>
      <c r="D611" s="205" t="s">
        <v>1257</v>
      </c>
      <c r="G611" s="182"/>
      <c r="H611" s="199"/>
      <c r="I611" s="221" t="s">
        <v>1058</v>
      </c>
      <c r="J611" s="208"/>
      <c r="K611" s="286" t="s">
        <v>1530</v>
      </c>
      <c r="L611" s="208"/>
      <c r="M611" s="208"/>
      <c r="N611" s="208"/>
      <c r="O611" s="241" t="s">
        <v>1257</v>
      </c>
      <c r="P611" s="182"/>
      <c r="Q611" s="182"/>
      <c r="R611" s="182"/>
      <c r="S611" s="182"/>
    </row>
    <row r="612" spans="1:19" ht="15.75" thickTop="1" x14ac:dyDescent="0.2">
      <c r="A612" s="188">
        <v>69</v>
      </c>
      <c r="B612" s="178" t="s">
        <v>1531</v>
      </c>
      <c r="C612" s="178" t="s">
        <v>1532</v>
      </c>
      <c r="D612" s="205"/>
      <c r="G612" s="182"/>
      <c r="H612" s="277">
        <v>69</v>
      </c>
      <c r="I612" s="227"/>
      <c r="J612" s="287"/>
      <c r="K612" s="288" t="s">
        <v>1532</v>
      </c>
      <c r="L612" s="287"/>
      <c r="M612" s="287"/>
      <c r="N612" s="287"/>
      <c r="O612" s="229"/>
      <c r="P612" s="182"/>
      <c r="Q612" s="197">
        <f>H612</f>
        <v>69</v>
      </c>
      <c r="R612" s="187" t="str">
        <f>CONCATENATE("II-",TEXT(Q612,"0000"))</f>
        <v>II-0069</v>
      </c>
      <c r="S612" s="198" t="str">
        <f>K612</f>
        <v>RECICLADO DE PAVIMENTO</v>
      </c>
    </row>
    <row r="613" spans="1:19" x14ac:dyDescent="0.2">
      <c r="A613" s="188"/>
      <c r="B613" s="178"/>
      <c r="C613" s="178"/>
      <c r="D613" s="205" t="s">
        <v>1132</v>
      </c>
      <c r="G613" s="285"/>
      <c r="H613" s="352"/>
      <c r="I613" s="213" t="s">
        <v>1021</v>
      </c>
      <c r="J613" s="247"/>
      <c r="K613" s="268" t="s">
        <v>1533</v>
      </c>
      <c r="L613" s="268"/>
      <c r="M613" s="268"/>
      <c r="N613" s="247"/>
      <c r="O613" s="282" t="s">
        <v>1132</v>
      </c>
      <c r="P613" s="285"/>
      <c r="Q613" s="285"/>
      <c r="R613" s="285"/>
      <c r="S613" s="285"/>
    </row>
    <row r="614" spans="1:19" x14ac:dyDescent="0.2">
      <c r="A614" s="188"/>
      <c r="B614" s="178"/>
      <c r="C614" s="178"/>
      <c r="D614" s="205"/>
      <c r="G614" s="285"/>
      <c r="H614" s="352"/>
      <c r="I614" s="200" t="s">
        <v>1048</v>
      </c>
      <c r="J614" s="206"/>
      <c r="K614" s="209" t="s">
        <v>1534</v>
      </c>
      <c r="L614" s="209"/>
      <c r="M614" s="209"/>
      <c r="N614" s="208"/>
      <c r="O614" s="241"/>
      <c r="P614" s="285"/>
      <c r="Q614" s="285"/>
      <c r="R614" s="285"/>
      <c r="S614" s="285"/>
    </row>
    <row r="615" spans="1:19" x14ac:dyDescent="0.2">
      <c r="A615" s="188"/>
      <c r="B615" s="178"/>
      <c r="C615" s="178"/>
      <c r="D615" s="205" t="s">
        <v>1132</v>
      </c>
      <c r="G615" s="285"/>
      <c r="H615" s="352"/>
      <c r="I615" s="205"/>
      <c r="J615" s="207">
        <v>1</v>
      </c>
      <c r="K615" s="209"/>
      <c r="L615" s="209" t="s">
        <v>1535</v>
      </c>
      <c r="M615" s="208"/>
      <c r="N615" s="208"/>
      <c r="O615" s="241" t="s">
        <v>1132</v>
      </c>
      <c r="P615" s="285"/>
      <c r="Q615" s="285"/>
      <c r="R615" s="285"/>
      <c r="S615" s="285"/>
    </row>
    <row r="616" spans="1:19" ht="15.75" thickBot="1" x14ac:dyDescent="0.25">
      <c r="A616" s="188"/>
      <c r="B616" s="178"/>
      <c r="C616" s="178"/>
      <c r="D616" s="205" t="s">
        <v>1132</v>
      </c>
      <c r="G616" s="285"/>
      <c r="H616" s="353"/>
      <c r="I616" s="303"/>
      <c r="J616" s="221">
        <v>2</v>
      </c>
      <c r="K616" s="223"/>
      <c r="L616" s="223" t="s">
        <v>1536</v>
      </c>
      <c r="M616" s="222"/>
      <c r="N616" s="222"/>
      <c r="O616" s="307" t="s">
        <v>1132</v>
      </c>
      <c r="P616" s="285"/>
      <c r="Q616" s="285"/>
      <c r="R616" s="285"/>
      <c r="S616" s="285"/>
    </row>
    <row r="617" spans="1:19" ht="16.5" thickTop="1" thickBot="1" x14ac:dyDescent="0.25">
      <c r="A617" s="188">
        <v>70</v>
      </c>
      <c r="B617" s="178" t="s">
        <v>1537</v>
      </c>
      <c r="C617" s="178" t="s">
        <v>1538</v>
      </c>
      <c r="D617" s="205" t="s">
        <v>1215</v>
      </c>
      <c r="G617" s="182"/>
      <c r="H617" s="226">
        <v>70</v>
      </c>
      <c r="I617" s="228"/>
      <c r="J617" s="239"/>
      <c r="K617" s="296" t="s">
        <v>1538</v>
      </c>
      <c r="L617" s="239"/>
      <c r="M617" s="239"/>
      <c r="N617" s="239"/>
      <c r="O617" s="250" t="s">
        <v>1215</v>
      </c>
      <c r="P617" s="182"/>
      <c r="Q617" s="197">
        <f t="shared" ref="Q617:Q618" si="60">H617</f>
        <v>70</v>
      </c>
      <c r="R617" s="187" t="str">
        <f t="shared" ref="R617:R618" si="61">CONCATENATE("II-",TEXT(Q617,"0000"))</f>
        <v>II-0070</v>
      </c>
      <c r="S617" s="198" t="str">
        <f t="shared" ref="S617:S618" si="62">K617</f>
        <v>RECLAMADO</v>
      </c>
    </row>
    <row r="618" spans="1:19" ht="15.75" thickTop="1" x14ac:dyDescent="0.2">
      <c r="A618" s="188">
        <v>71</v>
      </c>
      <c r="B618" s="178" t="s">
        <v>1539</v>
      </c>
      <c r="C618" s="178" t="s">
        <v>1540</v>
      </c>
      <c r="D618" s="205"/>
      <c r="G618" s="182"/>
      <c r="H618" s="277">
        <v>71</v>
      </c>
      <c r="I618" s="227"/>
      <c r="J618" s="287"/>
      <c r="K618" s="342" t="s">
        <v>1540</v>
      </c>
      <c r="L618" s="287"/>
      <c r="M618" s="287"/>
      <c r="N618" s="287"/>
      <c r="O618" s="229"/>
      <c r="P618" s="182"/>
      <c r="Q618" s="197">
        <f t="shared" si="60"/>
        <v>71</v>
      </c>
      <c r="R618" s="187" t="str">
        <f t="shared" si="61"/>
        <v>II-0071</v>
      </c>
      <c r="S618" s="198" t="str">
        <f t="shared" si="62"/>
        <v>RECUBRIMIENTO VEGETAL</v>
      </c>
    </row>
    <row r="619" spans="1:19" x14ac:dyDescent="0.2">
      <c r="A619" s="188"/>
      <c r="B619" s="178"/>
      <c r="C619" s="178"/>
      <c r="D619" s="205" t="s">
        <v>1215</v>
      </c>
      <c r="G619" s="182"/>
      <c r="H619" s="199"/>
      <c r="I619" s="200" t="s">
        <v>1021</v>
      </c>
      <c r="J619" s="247"/>
      <c r="K619" s="268" t="s">
        <v>1321</v>
      </c>
      <c r="L619" s="268"/>
      <c r="M619" s="268"/>
      <c r="N619" s="247"/>
      <c r="O619" s="282" t="s">
        <v>1215</v>
      </c>
      <c r="P619" s="182"/>
      <c r="Q619" s="182"/>
      <c r="R619" s="182"/>
      <c r="S619" s="182"/>
    </row>
    <row r="620" spans="1:19" ht="15.75" thickBot="1" x14ac:dyDescent="0.25">
      <c r="A620" s="188"/>
      <c r="B620" s="178"/>
      <c r="C620" s="178"/>
      <c r="D620" s="205" t="s">
        <v>998</v>
      </c>
      <c r="G620" s="182"/>
      <c r="H620" s="199"/>
      <c r="I620" s="221" t="s">
        <v>1048</v>
      </c>
      <c r="J620" s="208"/>
      <c r="K620" s="223" t="s">
        <v>1323</v>
      </c>
      <c r="L620" s="209"/>
      <c r="M620" s="209"/>
      <c r="N620" s="208"/>
      <c r="O620" s="241" t="s">
        <v>998</v>
      </c>
      <c r="P620" s="182"/>
      <c r="Q620" s="182"/>
      <c r="R620" s="182"/>
      <c r="S620" s="182"/>
    </row>
    <row r="621" spans="1:19" ht="16.5" thickTop="1" thickBot="1" x14ac:dyDescent="0.25">
      <c r="A621" s="188">
        <v>72</v>
      </c>
      <c r="B621" s="178" t="s">
        <v>1541</v>
      </c>
      <c r="C621" s="178" t="s">
        <v>1542</v>
      </c>
      <c r="D621" s="205" t="s">
        <v>5</v>
      </c>
      <c r="G621" s="182"/>
      <c r="H621" s="289">
        <v>72</v>
      </c>
      <c r="I621" s="290"/>
      <c r="J621" s="291"/>
      <c r="K621" s="292" t="s">
        <v>1542</v>
      </c>
      <c r="L621" s="291"/>
      <c r="M621" s="291"/>
      <c r="N621" s="291"/>
      <c r="O621" s="293" t="s">
        <v>5</v>
      </c>
      <c r="P621" s="182"/>
      <c r="Q621" s="197">
        <f>H621</f>
        <v>72</v>
      </c>
      <c r="R621" s="187" t="str">
        <f>CONCATENATE("II-",TEXT(Q621,"0000"))</f>
        <v>II-0072</v>
      </c>
      <c r="S621" s="198" t="str">
        <f>K621</f>
        <v>RESTITUCION DE GALIVO</v>
      </c>
    </row>
    <row r="622" spans="1:19" x14ac:dyDescent="0.2">
      <c r="A622" s="188"/>
      <c r="B622" s="178"/>
      <c r="C622" s="178"/>
      <c r="D622" s="205"/>
      <c r="G622" s="285"/>
      <c r="H622" s="294"/>
      <c r="I622" s="205"/>
      <c r="J622" s="285"/>
      <c r="K622" s="286"/>
      <c r="L622" s="285"/>
      <c r="M622" s="285"/>
      <c r="N622" s="285"/>
      <c r="O622" s="295"/>
      <c r="P622" s="285"/>
      <c r="Q622" s="285"/>
      <c r="R622" s="285"/>
      <c r="S622" s="285"/>
    </row>
    <row r="623" spans="1:19" x14ac:dyDescent="0.2">
      <c r="A623" s="188"/>
      <c r="B623" s="178"/>
      <c r="C623" s="178"/>
      <c r="D623" s="205"/>
      <c r="G623" s="285"/>
      <c r="H623" s="294"/>
      <c r="I623" s="205"/>
      <c r="J623" s="285"/>
      <c r="K623" s="286"/>
      <c r="L623" s="285"/>
      <c r="M623" s="285"/>
      <c r="N623" s="285"/>
      <c r="O623" s="295"/>
      <c r="P623" s="285"/>
      <c r="Q623" s="285"/>
      <c r="R623" s="285"/>
      <c r="S623" s="285"/>
    </row>
    <row r="624" spans="1:19" x14ac:dyDescent="0.2">
      <c r="A624" s="188"/>
      <c r="B624" s="178"/>
      <c r="C624" s="178"/>
      <c r="D624" s="205"/>
      <c r="G624" s="182"/>
      <c r="H624" s="226">
        <v>73</v>
      </c>
      <c r="I624" s="228"/>
      <c r="J624" s="239"/>
      <c r="K624" s="296" t="s">
        <v>1543</v>
      </c>
      <c r="L624" s="239"/>
      <c r="M624" s="239"/>
      <c r="N624" s="239"/>
      <c r="O624" s="250"/>
      <c r="P624" s="182"/>
      <c r="Q624" s="182"/>
      <c r="R624" s="182"/>
      <c r="S624" s="182"/>
    </row>
    <row r="625" spans="1:19" x14ac:dyDescent="0.2">
      <c r="A625" s="188"/>
      <c r="B625" s="178"/>
      <c r="C625" s="178"/>
      <c r="D625" s="205"/>
      <c r="G625" s="261"/>
      <c r="H625" s="352"/>
      <c r="I625" s="200" t="s">
        <v>1021</v>
      </c>
      <c r="J625" s="203"/>
      <c r="K625" s="209" t="s">
        <v>1498</v>
      </c>
      <c r="L625" s="209"/>
      <c r="M625" s="209"/>
      <c r="N625" s="208"/>
      <c r="O625" s="241"/>
      <c r="P625" s="261"/>
      <c r="Q625" s="261"/>
      <c r="R625" s="261"/>
      <c r="S625" s="261"/>
    </row>
    <row r="626" spans="1:19" x14ac:dyDescent="0.2">
      <c r="A626" s="188"/>
      <c r="B626" s="178"/>
      <c r="C626" s="178"/>
      <c r="D626" s="205" t="s">
        <v>1215</v>
      </c>
      <c r="G626" s="261"/>
      <c r="H626" s="352"/>
      <c r="I626" s="206"/>
      <c r="J626" s="207">
        <v>1</v>
      </c>
      <c r="K626" s="209"/>
      <c r="L626" s="209" t="s">
        <v>1326</v>
      </c>
      <c r="M626" s="209"/>
      <c r="N626" s="208"/>
      <c r="O626" s="241" t="s">
        <v>1215</v>
      </c>
      <c r="P626" s="261"/>
      <c r="Q626" s="261"/>
      <c r="R626" s="261"/>
      <c r="S626" s="261"/>
    </row>
    <row r="627" spans="1:19" x14ac:dyDescent="0.2">
      <c r="A627" s="188"/>
      <c r="B627" s="178"/>
      <c r="C627" s="178"/>
      <c r="D627" s="205" t="s">
        <v>1215</v>
      </c>
      <c r="G627" s="261"/>
      <c r="H627" s="352"/>
      <c r="I627" s="205"/>
      <c r="J627" s="207">
        <v>2</v>
      </c>
      <c r="K627" s="209"/>
      <c r="L627" s="209" t="s">
        <v>1544</v>
      </c>
      <c r="M627" s="208"/>
      <c r="N627" s="208"/>
      <c r="O627" s="241" t="s">
        <v>1215</v>
      </c>
      <c r="P627" s="261"/>
      <c r="Q627" s="261"/>
      <c r="R627" s="261"/>
      <c r="S627" s="261"/>
    </row>
    <row r="628" spans="1:19" x14ac:dyDescent="0.2">
      <c r="A628" s="188"/>
      <c r="B628" s="178"/>
      <c r="C628" s="178"/>
      <c r="D628" s="205" t="s">
        <v>1215</v>
      </c>
      <c r="G628" s="261"/>
      <c r="H628" s="352"/>
      <c r="I628" s="205"/>
      <c r="J628" s="207">
        <v>3</v>
      </c>
      <c r="K628" s="209"/>
      <c r="L628" s="209" t="s">
        <v>1545</v>
      </c>
      <c r="M628" s="208"/>
      <c r="N628" s="208"/>
      <c r="O628" s="241" t="s">
        <v>1215</v>
      </c>
      <c r="P628" s="261"/>
      <c r="Q628" s="261"/>
      <c r="R628" s="261"/>
      <c r="S628" s="261"/>
    </row>
    <row r="629" spans="1:19" x14ac:dyDescent="0.2">
      <c r="A629" s="188"/>
      <c r="B629" s="178"/>
      <c r="C629" s="178"/>
      <c r="D629" s="205" t="s">
        <v>1215</v>
      </c>
      <c r="G629" s="261"/>
      <c r="H629" s="352"/>
      <c r="I629" s="205"/>
      <c r="J629" s="297">
        <v>4</v>
      </c>
      <c r="K629" s="209"/>
      <c r="L629" s="209" t="s">
        <v>1546</v>
      </c>
      <c r="M629" s="208"/>
      <c r="N629" s="208"/>
      <c r="O629" s="241" t="s">
        <v>1215</v>
      </c>
      <c r="P629" s="261"/>
      <c r="Q629" s="261"/>
      <c r="R629" s="261"/>
      <c r="S629" s="261"/>
    </row>
    <row r="630" spans="1:19" x14ac:dyDescent="0.2">
      <c r="A630" s="188"/>
      <c r="B630" s="178"/>
      <c r="C630" s="178"/>
      <c r="D630" s="205" t="s">
        <v>1215</v>
      </c>
      <c r="G630" s="261"/>
      <c r="H630" s="352"/>
      <c r="I630" s="205"/>
      <c r="J630" s="297">
        <v>5</v>
      </c>
      <c r="K630" s="209"/>
      <c r="L630" s="209" t="s">
        <v>1547</v>
      </c>
      <c r="M630" s="208"/>
      <c r="N630" s="208"/>
      <c r="O630" s="241" t="s">
        <v>1215</v>
      </c>
      <c r="P630" s="261"/>
      <c r="Q630" s="261"/>
      <c r="R630" s="261"/>
      <c r="S630" s="261"/>
    </row>
    <row r="631" spans="1:19" x14ac:dyDescent="0.2">
      <c r="A631" s="188"/>
      <c r="B631" s="178"/>
      <c r="C631" s="178"/>
      <c r="D631" s="205" t="s">
        <v>1215</v>
      </c>
      <c r="G631" s="182"/>
      <c r="H631" s="348"/>
      <c r="I631" s="200" t="s">
        <v>1048</v>
      </c>
      <c r="J631" s="247"/>
      <c r="K631" s="268" t="s">
        <v>1320</v>
      </c>
      <c r="L631" s="247"/>
      <c r="M631" s="247"/>
      <c r="N631" s="247"/>
      <c r="O631" s="282" t="s">
        <v>1215</v>
      </c>
      <c r="P631" s="182"/>
      <c r="Q631" s="209"/>
      <c r="R631" s="182"/>
      <c r="S631" s="182"/>
    </row>
    <row r="632" spans="1:19" x14ac:dyDescent="0.2">
      <c r="A632" s="188"/>
      <c r="B632" s="178"/>
      <c r="C632" s="178"/>
      <c r="D632" s="205"/>
      <c r="G632" s="182"/>
      <c r="H632" s="348"/>
      <c r="I632" s="200" t="s">
        <v>1058</v>
      </c>
      <c r="J632" s="206"/>
      <c r="K632" s="209" t="s">
        <v>1341</v>
      </c>
      <c r="L632" s="209"/>
      <c r="M632" s="208"/>
      <c r="N632" s="208"/>
      <c r="O632" s="241"/>
      <c r="P632" s="182"/>
      <c r="Q632" s="182"/>
      <c r="R632" s="182"/>
      <c r="S632" s="182"/>
    </row>
    <row r="633" spans="1:19" x14ac:dyDescent="0.2">
      <c r="A633" s="188"/>
      <c r="B633" s="178"/>
      <c r="C633" s="178"/>
      <c r="D633" s="205" t="s">
        <v>1215</v>
      </c>
      <c r="G633" s="182"/>
      <c r="H633" s="348"/>
      <c r="I633" s="206"/>
      <c r="J633" s="207">
        <v>1</v>
      </c>
      <c r="K633" s="209"/>
      <c r="L633" s="209" t="s">
        <v>1326</v>
      </c>
      <c r="M633" s="208"/>
      <c r="N633" s="208"/>
      <c r="O633" s="241" t="s">
        <v>1215</v>
      </c>
      <c r="P633" s="182"/>
      <c r="Q633" s="182"/>
      <c r="R633" s="182"/>
      <c r="S633" s="182"/>
    </row>
    <row r="634" spans="1:19" x14ac:dyDescent="0.2">
      <c r="A634" s="188"/>
      <c r="B634" s="178"/>
      <c r="C634" s="178"/>
      <c r="D634" s="205" t="s">
        <v>1215</v>
      </c>
      <c r="G634" s="182"/>
      <c r="H634" s="348"/>
      <c r="I634" s="206"/>
      <c r="J634" s="207">
        <v>2</v>
      </c>
      <c r="K634" s="209"/>
      <c r="L634" s="209" t="s">
        <v>1544</v>
      </c>
      <c r="M634" s="208"/>
      <c r="N634" s="208"/>
      <c r="O634" s="241" t="s">
        <v>1215</v>
      </c>
      <c r="P634" s="182"/>
      <c r="Q634" s="182"/>
      <c r="R634" s="182"/>
      <c r="S634" s="182"/>
    </row>
    <row r="635" spans="1:19" x14ac:dyDescent="0.2">
      <c r="A635" s="188"/>
      <c r="B635" s="178"/>
      <c r="C635" s="178"/>
      <c r="D635" s="205" t="s">
        <v>1215</v>
      </c>
      <c r="G635" s="182"/>
      <c r="H635" s="348"/>
      <c r="I635" s="206"/>
      <c r="J635" s="207">
        <v>3</v>
      </c>
      <c r="K635" s="209"/>
      <c r="L635" s="209" t="s">
        <v>1545</v>
      </c>
      <c r="M635" s="208"/>
      <c r="N635" s="208"/>
      <c r="O635" s="241" t="s">
        <v>1215</v>
      </c>
      <c r="P635" s="182"/>
      <c r="Q635" s="182"/>
      <c r="R635" s="182"/>
      <c r="S635" s="182"/>
    </row>
    <row r="636" spans="1:19" x14ac:dyDescent="0.2">
      <c r="A636" s="188"/>
      <c r="B636" s="178"/>
      <c r="C636" s="178"/>
      <c r="D636" s="205" t="s">
        <v>1215</v>
      </c>
      <c r="G636" s="182"/>
      <c r="H636" s="348"/>
      <c r="I636" s="206"/>
      <c r="J636" s="297">
        <v>4</v>
      </c>
      <c r="K636" s="209"/>
      <c r="L636" s="209" t="s">
        <v>1546</v>
      </c>
      <c r="M636" s="208"/>
      <c r="N636" s="208"/>
      <c r="O636" s="241" t="s">
        <v>1215</v>
      </c>
      <c r="P636" s="182"/>
      <c r="Q636" s="182"/>
      <c r="R636" s="182"/>
      <c r="S636" s="182"/>
    </row>
    <row r="637" spans="1:19" x14ac:dyDescent="0.2">
      <c r="A637" s="188"/>
      <c r="B637" s="178"/>
      <c r="C637" s="178"/>
      <c r="D637" s="205" t="s">
        <v>1215</v>
      </c>
      <c r="G637" s="182"/>
      <c r="H637" s="348"/>
      <c r="I637" s="259"/>
      <c r="J637" s="298">
        <v>5</v>
      </c>
      <c r="K637" s="215"/>
      <c r="L637" s="215" t="s">
        <v>1547</v>
      </c>
      <c r="M637" s="214"/>
      <c r="N637" s="214"/>
      <c r="O637" s="260" t="s">
        <v>1215</v>
      </c>
      <c r="P637" s="182"/>
      <c r="Q637" s="182"/>
      <c r="R637" s="182"/>
      <c r="S637" s="182"/>
    </row>
    <row r="638" spans="1:19" ht="15.75" thickBot="1" x14ac:dyDescent="0.25">
      <c r="A638" s="188"/>
      <c r="B638" s="178"/>
      <c r="C638" s="178"/>
      <c r="D638" s="205" t="s">
        <v>1215</v>
      </c>
      <c r="G638" s="182"/>
      <c r="H638" s="348"/>
      <c r="I638" s="221" t="s">
        <v>1084</v>
      </c>
      <c r="J638" s="205"/>
      <c r="K638" s="209" t="s">
        <v>1323</v>
      </c>
      <c r="L638" s="209"/>
      <c r="M638" s="208"/>
      <c r="N638" s="208"/>
      <c r="O638" s="241" t="s">
        <v>1215</v>
      </c>
      <c r="P638" s="182"/>
      <c r="Q638" s="182"/>
      <c r="R638" s="182"/>
      <c r="S638" s="182"/>
    </row>
    <row r="639" spans="1:19" ht="15.75" thickTop="1" x14ac:dyDescent="0.2">
      <c r="A639" s="188">
        <v>74</v>
      </c>
      <c r="B639" s="178" t="s">
        <v>1548</v>
      </c>
      <c r="C639" s="178" t="s">
        <v>1549</v>
      </c>
      <c r="D639" s="205"/>
      <c r="G639" s="182"/>
      <c r="H639" s="277">
        <v>74</v>
      </c>
      <c r="I639" s="227"/>
      <c r="J639" s="287"/>
      <c r="K639" s="288" t="s">
        <v>1549</v>
      </c>
      <c r="L639" s="287"/>
      <c r="M639" s="287"/>
      <c r="N639" s="287"/>
      <c r="O639" s="229"/>
      <c r="P639" s="182"/>
      <c r="Q639" s="197">
        <f>H639</f>
        <v>74</v>
      </c>
      <c r="R639" s="187" t="str">
        <f>CONCATENATE("II-",TEXT(Q639,"0000"))</f>
        <v>II-0074</v>
      </c>
      <c r="S639" s="198" t="str">
        <f>K639</f>
        <v>RIEGO</v>
      </c>
    </row>
    <row r="640" spans="1:19" x14ac:dyDescent="0.2">
      <c r="A640" s="188"/>
      <c r="B640" s="178"/>
      <c r="C640" s="178"/>
      <c r="D640" s="205" t="s">
        <v>1215</v>
      </c>
      <c r="G640" s="182"/>
      <c r="H640" s="199"/>
      <c r="I640" s="200" t="s">
        <v>1021</v>
      </c>
      <c r="J640" s="247"/>
      <c r="K640" s="268" t="s">
        <v>1550</v>
      </c>
      <c r="L640" s="247"/>
      <c r="M640" s="247"/>
      <c r="N640" s="247"/>
      <c r="O640" s="282" t="s">
        <v>1215</v>
      </c>
      <c r="P640" s="182"/>
      <c r="Q640" s="182"/>
      <c r="R640" s="182"/>
      <c r="S640" s="182"/>
    </row>
    <row r="641" spans="1:19" ht="15.75" thickBot="1" x14ac:dyDescent="0.25">
      <c r="A641" s="188"/>
      <c r="B641" s="178"/>
      <c r="C641" s="178"/>
      <c r="D641" s="205" t="s">
        <v>1215</v>
      </c>
      <c r="G641" s="182"/>
      <c r="H641" s="219"/>
      <c r="I641" s="221" t="s">
        <v>1048</v>
      </c>
      <c r="J641" s="222"/>
      <c r="K641" s="223" t="s">
        <v>1551</v>
      </c>
      <c r="L641" s="222"/>
      <c r="M641" s="222"/>
      <c r="N641" s="222"/>
      <c r="O641" s="307" t="s">
        <v>1215</v>
      </c>
      <c r="P641" s="182"/>
      <c r="Q641" s="182"/>
      <c r="R641" s="182"/>
      <c r="S641" s="182"/>
    </row>
    <row r="642" spans="1:19" ht="15.75" thickTop="1" x14ac:dyDescent="0.2">
      <c r="A642" s="188">
        <v>75</v>
      </c>
      <c r="B642" s="178" t="s">
        <v>1552</v>
      </c>
      <c r="C642" s="178" t="s">
        <v>1553</v>
      </c>
      <c r="D642" s="205"/>
      <c r="G642" s="261"/>
      <c r="H642" s="226">
        <v>75</v>
      </c>
      <c r="I642" s="228"/>
      <c r="J642" s="239"/>
      <c r="K642" s="296" t="s">
        <v>1553</v>
      </c>
      <c r="L642" s="239"/>
      <c r="M642" s="239"/>
      <c r="N642" s="239"/>
      <c r="O642" s="250"/>
      <c r="P642" s="182"/>
      <c r="Q642" s="197">
        <f>H642</f>
        <v>75</v>
      </c>
      <c r="R642" s="187" t="str">
        <f>CONCATENATE("II-",TEXT(Q642,"0000"))</f>
        <v>II-0075</v>
      </c>
      <c r="S642" s="198" t="str">
        <f>K642</f>
        <v>SALTO</v>
      </c>
    </row>
    <row r="643" spans="1:19" x14ac:dyDescent="0.2">
      <c r="A643" s="188"/>
      <c r="B643" s="178"/>
      <c r="C643" s="178"/>
      <c r="D643" s="205" t="s">
        <v>1257</v>
      </c>
      <c r="G643" s="182"/>
      <c r="H643" s="199"/>
      <c r="I643" s="200" t="s">
        <v>1021</v>
      </c>
      <c r="J643" s="247"/>
      <c r="K643" s="268" t="s">
        <v>1554</v>
      </c>
      <c r="L643" s="247"/>
      <c r="M643" s="247"/>
      <c r="N643" s="247"/>
      <c r="O643" s="282" t="s">
        <v>1257</v>
      </c>
      <c r="P643" s="182"/>
      <c r="Q643" s="182"/>
      <c r="R643" s="182"/>
      <c r="S643" s="182"/>
    </row>
    <row r="644" spans="1:19" ht="15.75" thickBot="1" x14ac:dyDescent="0.25">
      <c r="A644" s="188"/>
      <c r="B644" s="178"/>
      <c r="C644" s="178"/>
      <c r="D644" s="205" t="s">
        <v>1257</v>
      </c>
      <c r="G644" s="182"/>
      <c r="H644" s="199"/>
      <c r="I644" s="221" t="s">
        <v>1048</v>
      </c>
      <c r="J644" s="208"/>
      <c r="K644" s="209" t="s">
        <v>1253</v>
      </c>
      <c r="L644" s="208"/>
      <c r="M644" s="208"/>
      <c r="N644" s="208"/>
      <c r="O644" s="241" t="s">
        <v>1257</v>
      </c>
      <c r="P644" s="182"/>
      <c r="Q644" s="182"/>
      <c r="R644" s="182"/>
      <c r="S644" s="182"/>
    </row>
    <row r="645" spans="1:19" ht="16.5" thickTop="1" thickBot="1" x14ac:dyDescent="0.25">
      <c r="A645" s="188">
        <v>76</v>
      </c>
      <c r="B645" s="178" t="s">
        <v>1555</v>
      </c>
      <c r="C645" s="178" t="s">
        <v>1556</v>
      </c>
      <c r="D645" s="205" t="s">
        <v>714</v>
      </c>
      <c r="G645" s="182"/>
      <c r="H645" s="277">
        <v>76</v>
      </c>
      <c r="I645" s="227"/>
      <c r="J645" s="287"/>
      <c r="K645" s="288" t="s">
        <v>1556</v>
      </c>
      <c r="L645" s="287"/>
      <c r="M645" s="287"/>
      <c r="N645" s="287"/>
      <c r="O645" s="229" t="s">
        <v>714</v>
      </c>
      <c r="P645" s="182"/>
      <c r="Q645" s="197">
        <f t="shared" ref="Q645:Q646" si="63">H645</f>
        <v>76</v>
      </c>
      <c r="R645" s="187" t="str">
        <f t="shared" ref="R645:R646" si="64">CONCATENATE("II-",TEXT(Q645,"0000"))</f>
        <v>II-0076</v>
      </c>
      <c r="S645" s="198" t="str">
        <f t="shared" ref="S645:S646" si="65">K645</f>
        <v>SELLADO DE FISURA</v>
      </c>
    </row>
    <row r="646" spans="1:19" ht="15.75" thickTop="1" x14ac:dyDescent="0.2">
      <c r="A646" s="188">
        <v>77</v>
      </c>
      <c r="B646" s="178" t="s">
        <v>1557</v>
      </c>
      <c r="C646" s="178" t="s">
        <v>1558</v>
      </c>
      <c r="D646" s="205"/>
      <c r="G646" s="182"/>
      <c r="H646" s="277">
        <v>77</v>
      </c>
      <c r="I646" s="227"/>
      <c r="J646" s="287"/>
      <c r="K646" s="288" t="s">
        <v>1558</v>
      </c>
      <c r="L646" s="287"/>
      <c r="M646" s="287"/>
      <c r="N646" s="287"/>
      <c r="O646" s="229"/>
      <c r="P646" s="182"/>
      <c r="Q646" s="197">
        <f t="shared" si="63"/>
        <v>77</v>
      </c>
      <c r="R646" s="187" t="str">
        <f t="shared" si="64"/>
        <v>II-0077</v>
      </c>
      <c r="S646" s="198" t="str">
        <f t="shared" si="65"/>
        <v>SIFON</v>
      </c>
    </row>
    <row r="647" spans="1:19" ht="15.75" thickBot="1" x14ac:dyDescent="0.25">
      <c r="A647" s="188"/>
      <c r="B647" s="178"/>
      <c r="C647" s="178"/>
      <c r="D647" s="205" t="s">
        <v>5</v>
      </c>
      <c r="G647" s="182"/>
      <c r="H647" s="199"/>
      <c r="I647" s="231" t="s">
        <v>1021</v>
      </c>
      <c r="J647" s="208"/>
      <c r="K647" s="209" t="s">
        <v>1559</v>
      </c>
      <c r="L647" s="208"/>
      <c r="M647" s="208"/>
      <c r="N647" s="208"/>
      <c r="O647" s="241" t="s">
        <v>5</v>
      </c>
      <c r="P647" s="182"/>
      <c r="Q647" s="182"/>
      <c r="R647" s="182"/>
      <c r="S647" s="182"/>
    </row>
    <row r="648" spans="1:19" ht="15.75" thickTop="1" x14ac:dyDescent="0.2">
      <c r="A648" s="188">
        <v>78</v>
      </c>
      <c r="B648" s="178" t="s">
        <v>1560</v>
      </c>
      <c r="C648" s="178" t="s">
        <v>1561</v>
      </c>
      <c r="D648" s="205"/>
      <c r="G648" s="261"/>
      <c r="H648" s="277">
        <v>78</v>
      </c>
      <c r="I648" s="227"/>
      <c r="J648" s="287"/>
      <c r="K648" s="288" t="s">
        <v>1561</v>
      </c>
      <c r="L648" s="287"/>
      <c r="M648" s="287"/>
      <c r="N648" s="287"/>
      <c r="O648" s="229"/>
      <c r="P648" s="182"/>
      <c r="Q648" s="197">
        <f>H648</f>
        <v>78</v>
      </c>
      <c r="R648" s="187" t="str">
        <f>CONCATENATE("II-",TEXT(Q648,"0000"))</f>
        <v>II-0078</v>
      </c>
      <c r="S648" s="198" t="str">
        <f>K648</f>
        <v>SUB BASE</v>
      </c>
    </row>
    <row r="649" spans="1:19" x14ac:dyDescent="0.2">
      <c r="A649" s="188"/>
      <c r="B649" s="178"/>
      <c r="C649" s="178"/>
      <c r="D649" s="205" t="s">
        <v>1132</v>
      </c>
      <c r="G649" s="261"/>
      <c r="H649" s="283"/>
      <c r="I649" s="354" t="s">
        <v>1021</v>
      </c>
      <c r="J649" s="285"/>
      <c r="K649" s="286" t="s">
        <v>1280</v>
      </c>
      <c r="L649" s="285"/>
      <c r="M649" s="285"/>
      <c r="N649" s="285"/>
      <c r="O649" s="272" t="s">
        <v>1132</v>
      </c>
      <c r="P649" s="261"/>
      <c r="Q649" s="261"/>
      <c r="R649" s="261"/>
      <c r="S649" s="261"/>
    </row>
    <row r="650" spans="1:19" x14ac:dyDescent="0.2">
      <c r="A650" s="188"/>
      <c r="B650" s="178"/>
      <c r="C650" s="178"/>
      <c r="D650" s="205" t="s">
        <v>1132</v>
      </c>
      <c r="G650" s="182"/>
      <c r="H650" s="199"/>
      <c r="I650" s="200" t="s">
        <v>1048</v>
      </c>
      <c r="J650" s="335"/>
      <c r="K650" s="268" t="s">
        <v>1390</v>
      </c>
      <c r="L650" s="268"/>
      <c r="M650" s="247"/>
      <c r="N650" s="247"/>
      <c r="O650" s="282" t="s">
        <v>1132</v>
      </c>
      <c r="P650" s="182"/>
      <c r="Q650" s="182"/>
      <c r="R650" s="182"/>
      <c r="S650" s="182"/>
    </row>
    <row r="651" spans="1:19" x14ac:dyDescent="0.2">
      <c r="A651" s="188"/>
      <c r="B651" s="178"/>
      <c r="C651" s="178"/>
      <c r="D651" s="205"/>
      <c r="G651" s="182"/>
      <c r="H651" s="199"/>
      <c r="I651" s="213" t="s">
        <v>1058</v>
      </c>
      <c r="J651" s="206"/>
      <c r="K651" s="209" t="s">
        <v>1277</v>
      </c>
      <c r="L651" s="209"/>
      <c r="M651" s="208"/>
      <c r="N651" s="208"/>
      <c r="O651" s="241"/>
      <c r="P651" s="182"/>
      <c r="Q651" s="182"/>
      <c r="R651" s="182"/>
      <c r="S651" s="182"/>
    </row>
    <row r="652" spans="1:19" x14ac:dyDescent="0.2">
      <c r="A652" s="188"/>
      <c r="B652" s="178"/>
      <c r="C652" s="178"/>
      <c r="D652" s="205" t="s">
        <v>1132</v>
      </c>
      <c r="G652" s="182"/>
      <c r="H652" s="199"/>
      <c r="I652" s="206"/>
      <c r="J652" s="207">
        <v>1</v>
      </c>
      <c r="K652" s="209"/>
      <c r="L652" s="209" t="s">
        <v>1562</v>
      </c>
      <c r="M652" s="208"/>
      <c r="N652" s="208"/>
      <c r="O652" s="241" t="s">
        <v>1132</v>
      </c>
      <c r="P652" s="182"/>
      <c r="Q652" s="182"/>
      <c r="R652" s="182"/>
      <c r="S652" s="182"/>
    </row>
    <row r="653" spans="1:19" x14ac:dyDescent="0.2">
      <c r="A653" s="188"/>
      <c r="B653" s="178"/>
      <c r="C653" s="178"/>
      <c r="D653" s="205" t="s">
        <v>1132</v>
      </c>
      <c r="G653" s="182"/>
      <c r="H653" s="199"/>
      <c r="I653" s="206"/>
      <c r="J653" s="207">
        <v>2</v>
      </c>
      <c r="K653" s="209"/>
      <c r="L653" s="209" t="s">
        <v>1563</v>
      </c>
      <c r="M653" s="208"/>
      <c r="N653" s="208"/>
      <c r="O653" s="241" t="s">
        <v>1132</v>
      </c>
      <c r="P653" s="182"/>
      <c r="Q653" s="182"/>
      <c r="R653" s="182"/>
      <c r="S653" s="182"/>
    </row>
    <row r="654" spans="1:19" x14ac:dyDescent="0.2">
      <c r="A654" s="188"/>
      <c r="B654" s="178"/>
      <c r="C654" s="178"/>
      <c r="D654" s="205" t="s">
        <v>1132</v>
      </c>
      <c r="G654" s="182"/>
      <c r="H654" s="199"/>
      <c r="I654" s="206"/>
      <c r="J654" s="213">
        <v>3</v>
      </c>
      <c r="K654" s="208"/>
      <c r="L654" s="209" t="s">
        <v>1277</v>
      </c>
      <c r="M654" s="208"/>
      <c r="N654" s="208"/>
      <c r="O654" s="241" t="s">
        <v>1132</v>
      </c>
      <c r="P654" s="182"/>
      <c r="Q654" s="182"/>
      <c r="R654" s="182"/>
      <c r="S654" s="182"/>
    </row>
    <row r="655" spans="1:19" x14ac:dyDescent="0.2">
      <c r="A655" s="188"/>
      <c r="B655" s="178"/>
      <c r="C655" s="178"/>
      <c r="D655" s="205" t="s">
        <v>1132</v>
      </c>
      <c r="G655" s="182"/>
      <c r="H655" s="199"/>
      <c r="I655" s="200" t="s">
        <v>1084</v>
      </c>
      <c r="J655" s="335"/>
      <c r="K655" s="268" t="s">
        <v>1216</v>
      </c>
      <c r="L655" s="268"/>
      <c r="M655" s="247"/>
      <c r="N655" s="247"/>
      <c r="O655" s="282" t="s">
        <v>1132</v>
      </c>
      <c r="P655" s="182"/>
      <c r="Q655" s="182"/>
      <c r="R655" s="182"/>
      <c r="S655" s="182"/>
    </row>
    <row r="656" spans="1:19" x14ac:dyDescent="0.2">
      <c r="A656" s="188"/>
      <c r="B656" s="178"/>
      <c r="C656" s="178"/>
      <c r="D656" s="205" t="s">
        <v>1132</v>
      </c>
      <c r="G656" s="182"/>
      <c r="H656" s="199"/>
      <c r="I656" s="207" t="s">
        <v>1126</v>
      </c>
      <c r="J656" s="206"/>
      <c r="K656" s="209" t="s">
        <v>1219</v>
      </c>
      <c r="L656" s="209"/>
      <c r="M656" s="208"/>
      <c r="N656" s="208"/>
      <c r="O656" s="241" t="s">
        <v>1132</v>
      </c>
      <c r="P656" s="182"/>
      <c r="Q656" s="182"/>
      <c r="R656" s="182"/>
      <c r="S656" s="182"/>
    </row>
    <row r="657" spans="1:19" x14ac:dyDescent="0.2">
      <c r="A657" s="188"/>
      <c r="B657" s="178"/>
      <c r="C657" s="178"/>
      <c r="D657" s="205" t="s">
        <v>1132</v>
      </c>
      <c r="G657" s="182"/>
      <c r="H657" s="199"/>
      <c r="I657" s="200" t="s">
        <v>1129</v>
      </c>
      <c r="J657" s="335"/>
      <c r="K657" s="314" t="s">
        <v>1281</v>
      </c>
      <c r="L657" s="268"/>
      <c r="M657" s="247"/>
      <c r="N657" s="247"/>
      <c r="O657" s="282" t="s">
        <v>1132</v>
      </c>
      <c r="P657" s="182"/>
      <c r="Q657" s="182"/>
      <c r="R657" s="182"/>
      <c r="S657" s="182"/>
    </row>
    <row r="658" spans="1:19" ht="15.75" thickBot="1" x14ac:dyDescent="0.25">
      <c r="A658" s="188"/>
      <c r="B658" s="178"/>
      <c r="C658" s="178"/>
      <c r="D658" s="205" t="s">
        <v>1132</v>
      </c>
      <c r="G658" s="182"/>
      <c r="H658" s="219"/>
      <c r="I658" s="221" t="s">
        <v>1133</v>
      </c>
      <c r="J658" s="220"/>
      <c r="K658" s="223" t="s">
        <v>1222</v>
      </c>
      <c r="L658" s="223"/>
      <c r="M658" s="222"/>
      <c r="N658" s="222"/>
      <c r="O658" s="307" t="s">
        <v>1132</v>
      </c>
      <c r="P658" s="182"/>
      <c r="Q658" s="182"/>
      <c r="R658" s="182"/>
      <c r="S658" s="182"/>
    </row>
    <row r="659" spans="1:19" ht="15.75" thickTop="1" x14ac:dyDescent="0.2">
      <c r="A659" s="188">
        <v>79</v>
      </c>
      <c r="B659" s="178" t="s">
        <v>1564</v>
      </c>
      <c r="C659" s="178" t="s">
        <v>1387</v>
      </c>
      <c r="D659" s="205"/>
      <c r="G659" s="182"/>
      <c r="H659" s="226">
        <v>79</v>
      </c>
      <c r="I659" s="228"/>
      <c r="J659" s="239"/>
      <c r="K659" s="280" t="s">
        <v>1387</v>
      </c>
      <c r="L659" s="239"/>
      <c r="M659" s="239"/>
      <c r="N659" s="239"/>
      <c r="O659" s="250"/>
      <c r="P659" s="182"/>
      <c r="Q659" s="197">
        <f>H659</f>
        <v>79</v>
      </c>
      <c r="R659" s="187" t="str">
        <f>CONCATENATE("II-",TEXT(Q659,"0000"))</f>
        <v>II-0079</v>
      </c>
      <c r="S659" s="198" t="str">
        <f>K659</f>
        <v>SUELO</v>
      </c>
    </row>
    <row r="660" spans="1:19" x14ac:dyDescent="0.2">
      <c r="A660" s="188"/>
      <c r="B660" s="178"/>
      <c r="C660" s="178"/>
      <c r="D660" s="205" t="s">
        <v>1132</v>
      </c>
      <c r="G660" s="182"/>
      <c r="H660" s="199"/>
      <c r="I660" s="334" t="s">
        <v>1021</v>
      </c>
      <c r="J660" s="208"/>
      <c r="K660" s="268" t="s">
        <v>1565</v>
      </c>
      <c r="L660" s="209"/>
      <c r="M660" s="209"/>
      <c r="N660" s="208"/>
      <c r="O660" s="241" t="s">
        <v>1132</v>
      </c>
      <c r="P660" s="182"/>
      <c r="Q660" s="182"/>
      <c r="R660" s="182"/>
      <c r="S660" s="182"/>
    </row>
    <row r="661" spans="1:19" x14ac:dyDescent="0.2">
      <c r="A661" s="188"/>
      <c r="B661" s="178"/>
      <c r="C661" s="178"/>
      <c r="D661" s="205" t="s">
        <v>1132</v>
      </c>
      <c r="G661" s="182"/>
      <c r="H661" s="199"/>
      <c r="I661" s="200" t="s">
        <v>1048</v>
      </c>
      <c r="J661" s="247"/>
      <c r="K661" s="209" t="s">
        <v>1566</v>
      </c>
      <c r="L661" s="268"/>
      <c r="M661" s="268"/>
      <c r="N661" s="247"/>
      <c r="O661" s="282" t="s">
        <v>1132</v>
      </c>
      <c r="P661" s="182"/>
      <c r="Q661" s="182"/>
      <c r="R661" s="182"/>
      <c r="S661" s="182"/>
    </row>
    <row r="662" spans="1:19" ht="15.75" thickBot="1" x14ac:dyDescent="0.25">
      <c r="A662" s="188"/>
      <c r="B662" s="178"/>
      <c r="C662" s="178"/>
      <c r="D662" s="205" t="s">
        <v>1132</v>
      </c>
      <c r="G662" s="182"/>
      <c r="H662" s="199"/>
      <c r="I662" s="221" t="s">
        <v>1058</v>
      </c>
      <c r="J662" s="208"/>
      <c r="K662" s="270" t="s">
        <v>1567</v>
      </c>
      <c r="L662" s="209"/>
      <c r="M662" s="209"/>
      <c r="N662" s="208"/>
      <c r="O662" s="241" t="s">
        <v>1132</v>
      </c>
      <c r="P662" s="182"/>
      <c r="Q662" s="182"/>
      <c r="R662" s="182"/>
      <c r="S662" s="182"/>
    </row>
    <row r="663" spans="1:19" ht="15.75" thickTop="1" x14ac:dyDescent="0.2">
      <c r="A663" s="188">
        <v>80</v>
      </c>
      <c r="B663" s="178" t="s">
        <v>1568</v>
      </c>
      <c r="C663" s="178" t="s">
        <v>1569</v>
      </c>
      <c r="D663" s="205"/>
      <c r="G663" s="182"/>
      <c r="H663" s="277">
        <v>80</v>
      </c>
      <c r="I663" s="227"/>
      <c r="J663" s="287"/>
      <c r="K663" s="296" t="s">
        <v>1569</v>
      </c>
      <c r="L663" s="287"/>
      <c r="M663" s="287"/>
      <c r="N663" s="287"/>
      <c r="O663" s="229"/>
      <c r="P663" s="182"/>
      <c r="Q663" s="197">
        <f>H663</f>
        <v>80</v>
      </c>
      <c r="R663" s="187" t="str">
        <f>CONCATENATE("II-",TEXT(Q663,"0000"))</f>
        <v>II-0080</v>
      </c>
      <c r="S663" s="198" t="str">
        <f>K663</f>
        <v>SUMIDEROS</v>
      </c>
    </row>
    <row r="664" spans="1:19" x14ac:dyDescent="0.2">
      <c r="A664" s="188"/>
      <c r="B664" s="178"/>
      <c r="C664" s="178"/>
      <c r="D664" s="205" t="s">
        <v>5</v>
      </c>
      <c r="G664" s="182"/>
      <c r="H664" s="199"/>
      <c r="I664" s="207" t="s">
        <v>1021</v>
      </c>
      <c r="J664" s="208"/>
      <c r="K664" s="209" t="s">
        <v>1570</v>
      </c>
      <c r="L664" s="209"/>
      <c r="M664" s="209"/>
      <c r="N664" s="208"/>
      <c r="O664" s="241" t="s">
        <v>5</v>
      </c>
      <c r="P664" s="182"/>
      <c r="Q664" s="182"/>
      <c r="R664" s="182"/>
      <c r="S664" s="182"/>
    </row>
    <row r="665" spans="1:19" x14ac:dyDescent="0.2">
      <c r="A665" s="188"/>
      <c r="B665" s="178"/>
      <c r="C665" s="178"/>
      <c r="D665" s="205" t="s">
        <v>5</v>
      </c>
      <c r="G665" s="182"/>
      <c r="H665" s="199"/>
      <c r="I665" s="200" t="s">
        <v>1048</v>
      </c>
      <c r="J665" s="247"/>
      <c r="K665" s="268" t="s">
        <v>1571</v>
      </c>
      <c r="L665" s="268"/>
      <c r="M665" s="268"/>
      <c r="N665" s="247"/>
      <c r="O665" s="282" t="s">
        <v>5</v>
      </c>
      <c r="P665" s="182"/>
      <c r="Q665" s="182"/>
      <c r="R665" s="182"/>
      <c r="S665" s="182"/>
    </row>
    <row r="666" spans="1:19" x14ac:dyDescent="0.2">
      <c r="A666" s="188"/>
      <c r="B666" s="178"/>
      <c r="C666" s="178"/>
      <c r="D666" s="205" t="s">
        <v>5</v>
      </c>
      <c r="G666" s="182"/>
      <c r="H666" s="199"/>
      <c r="I666" s="200" t="s">
        <v>1058</v>
      </c>
      <c r="J666" s="247"/>
      <c r="K666" s="268" t="s">
        <v>1572</v>
      </c>
      <c r="L666" s="268"/>
      <c r="M666" s="268"/>
      <c r="N666" s="247"/>
      <c r="O666" s="282" t="s">
        <v>5</v>
      </c>
      <c r="P666" s="182"/>
      <c r="Q666" s="182"/>
      <c r="R666" s="182"/>
      <c r="S666" s="182"/>
    </row>
    <row r="667" spans="1:19" ht="15.75" thickBot="1" x14ac:dyDescent="0.25">
      <c r="A667" s="188"/>
      <c r="B667" s="178"/>
      <c r="C667" s="178"/>
      <c r="D667" s="205" t="s">
        <v>5</v>
      </c>
      <c r="G667" s="182"/>
      <c r="H667" s="252"/>
      <c r="I667" s="254" t="s">
        <v>1084</v>
      </c>
      <c r="J667" s="255"/>
      <c r="K667" s="256" t="s">
        <v>1573</v>
      </c>
      <c r="L667" s="256"/>
      <c r="M667" s="256"/>
      <c r="N667" s="255"/>
      <c r="O667" s="310" t="s">
        <v>5</v>
      </c>
      <c r="P667" s="182"/>
      <c r="Q667" s="182"/>
      <c r="R667" s="182"/>
      <c r="S667" s="182"/>
    </row>
    <row r="668" spans="1:19" x14ac:dyDescent="0.2">
      <c r="A668" s="188"/>
      <c r="B668" s="178"/>
      <c r="C668" s="178"/>
      <c r="D668" s="205"/>
      <c r="G668" s="208"/>
      <c r="H668" s="258"/>
      <c r="I668" s="206"/>
      <c r="J668" s="208"/>
      <c r="K668" s="209"/>
      <c r="L668" s="209"/>
      <c r="M668" s="209"/>
      <c r="N668" s="208"/>
      <c r="O668" s="316"/>
      <c r="P668" s="208"/>
      <c r="Q668" s="208"/>
      <c r="R668" s="208"/>
      <c r="S668" s="208"/>
    </row>
    <row r="669" spans="1:19" x14ac:dyDescent="0.2">
      <c r="A669" s="188"/>
      <c r="B669" s="178"/>
      <c r="C669" s="178"/>
      <c r="D669" s="205"/>
      <c r="G669" s="208"/>
      <c r="H669" s="258"/>
      <c r="I669" s="206"/>
      <c r="J669" s="208"/>
      <c r="K669" s="209"/>
      <c r="L669" s="209"/>
      <c r="M669" s="209"/>
      <c r="N669" s="208"/>
      <c r="O669" s="316"/>
      <c r="P669" s="208"/>
      <c r="Q669" s="208"/>
      <c r="R669" s="208"/>
      <c r="S669" s="208"/>
    </row>
    <row r="670" spans="1:19" x14ac:dyDescent="0.2">
      <c r="A670" s="188"/>
      <c r="B670" s="178"/>
      <c r="C670" s="178"/>
      <c r="D670" s="205"/>
      <c r="G670" s="208"/>
      <c r="H670" s="258"/>
      <c r="I670" s="206"/>
      <c r="J670" s="208"/>
      <c r="K670" s="209"/>
      <c r="L670" s="209"/>
      <c r="M670" s="209"/>
      <c r="N670" s="208"/>
      <c r="O670" s="316"/>
      <c r="P670" s="208"/>
      <c r="Q670" s="208"/>
      <c r="R670" s="208"/>
      <c r="S670" s="208"/>
    </row>
    <row r="671" spans="1:19" x14ac:dyDescent="0.2">
      <c r="A671" s="188">
        <v>81</v>
      </c>
      <c r="B671" s="178" t="s">
        <v>1574</v>
      </c>
      <c r="C671" s="178" t="s">
        <v>1575</v>
      </c>
      <c r="D671" s="205"/>
      <c r="G671" s="355"/>
      <c r="H671" s="226">
        <v>81</v>
      </c>
      <c r="I671" s="228"/>
      <c r="J671" s="239"/>
      <c r="K671" s="296" t="s">
        <v>1575</v>
      </c>
      <c r="L671" s="239"/>
      <c r="M671" s="239"/>
      <c r="N671" s="239"/>
      <c r="O671" s="250"/>
      <c r="P671" s="182"/>
      <c r="Q671" s="197">
        <f>H671</f>
        <v>81</v>
      </c>
      <c r="R671" s="187" t="str">
        <f>CONCATENATE("II-",TEXT(Q671,"0000"))</f>
        <v>II-0081</v>
      </c>
      <c r="S671" s="198" t="str">
        <f>K671</f>
        <v>TERRAPLEN</v>
      </c>
    </row>
    <row r="672" spans="1:19" x14ac:dyDescent="0.2">
      <c r="A672" s="188"/>
      <c r="B672" s="178"/>
      <c r="C672" s="178"/>
      <c r="D672" s="205"/>
      <c r="G672" s="182"/>
      <c r="H672" s="199"/>
      <c r="I672" s="200" t="s">
        <v>1021</v>
      </c>
      <c r="J672" s="208"/>
      <c r="K672" s="209" t="s">
        <v>1576</v>
      </c>
      <c r="L672" s="208"/>
      <c r="M672" s="208"/>
      <c r="N672" s="208"/>
      <c r="O672" s="241"/>
      <c r="P672" s="182"/>
      <c r="Q672" s="182"/>
      <c r="R672" s="182"/>
      <c r="S672" s="182"/>
    </row>
    <row r="673" spans="1:19" x14ac:dyDescent="0.2">
      <c r="A673" s="188"/>
      <c r="B673" s="178"/>
      <c r="C673" s="178"/>
      <c r="D673" s="205" t="s">
        <v>1132</v>
      </c>
      <c r="G673" s="182"/>
      <c r="H673" s="199"/>
      <c r="I673" s="206"/>
      <c r="J673" s="207">
        <v>1</v>
      </c>
      <c r="K673" s="208"/>
      <c r="L673" s="209" t="s">
        <v>1577</v>
      </c>
      <c r="M673" s="208"/>
      <c r="N673" s="208"/>
      <c r="O673" s="241" t="s">
        <v>1132</v>
      </c>
      <c r="P673" s="182"/>
      <c r="Q673" s="182"/>
      <c r="R673" s="182"/>
      <c r="S673" s="182"/>
    </row>
    <row r="674" spans="1:19" x14ac:dyDescent="0.2">
      <c r="A674" s="188"/>
      <c r="B674" s="178"/>
      <c r="C674" s="178"/>
      <c r="D674" s="205" t="s">
        <v>1132</v>
      </c>
      <c r="G674" s="182"/>
      <c r="H674" s="199"/>
      <c r="I674" s="218"/>
      <c r="J674" s="213">
        <v>2</v>
      </c>
      <c r="K674" s="214"/>
      <c r="L674" s="215" t="s">
        <v>1578</v>
      </c>
      <c r="M674" s="214"/>
      <c r="N674" s="214"/>
      <c r="O674" s="260" t="s">
        <v>1132</v>
      </c>
      <c r="P674" s="182"/>
      <c r="Q674" s="182"/>
      <c r="R674" s="182"/>
      <c r="S674" s="182"/>
    </row>
    <row r="675" spans="1:19" x14ac:dyDescent="0.2">
      <c r="A675" s="188"/>
      <c r="B675" s="178"/>
      <c r="C675" s="178"/>
      <c r="D675" s="205"/>
      <c r="G675" s="182"/>
      <c r="H675" s="199"/>
      <c r="I675" s="200" t="s">
        <v>1048</v>
      </c>
      <c r="J675" s="208"/>
      <c r="K675" s="209" t="s">
        <v>1579</v>
      </c>
      <c r="L675" s="208"/>
      <c r="M675" s="208"/>
      <c r="N675" s="208"/>
      <c r="O675" s="241"/>
      <c r="P675" s="182"/>
      <c r="Q675" s="182"/>
      <c r="R675" s="182"/>
      <c r="S675" s="182"/>
    </row>
    <row r="676" spans="1:19" x14ac:dyDescent="0.2">
      <c r="A676" s="188"/>
      <c r="B676" s="178"/>
      <c r="C676" s="178"/>
      <c r="D676" s="205" t="s">
        <v>1132</v>
      </c>
      <c r="G676" s="182"/>
      <c r="H676" s="199"/>
      <c r="I676" s="206"/>
      <c r="J676" s="207">
        <v>1</v>
      </c>
      <c r="K676" s="208"/>
      <c r="L676" s="209" t="s">
        <v>1580</v>
      </c>
      <c r="M676" s="208"/>
      <c r="N676" s="208"/>
      <c r="O676" s="241" t="s">
        <v>1132</v>
      </c>
      <c r="P676" s="182"/>
      <c r="Q676" s="182"/>
      <c r="R676" s="182"/>
      <c r="S676" s="182"/>
    </row>
    <row r="677" spans="1:19" ht="15.75" thickBot="1" x14ac:dyDescent="0.25">
      <c r="A677" s="188"/>
      <c r="B677" s="178"/>
      <c r="C677" s="178"/>
      <c r="D677" s="205" t="s">
        <v>1132</v>
      </c>
      <c r="G677" s="182"/>
      <c r="H677" s="199"/>
      <c r="I677" s="206"/>
      <c r="J677" s="221">
        <v>2</v>
      </c>
      <c r="K677" s="208"/>
      <c r="L677" s="209" t="s">
        <v>1578</v>
      </c>
      <c r="M677" s="208"/>
      <c r="N677" s="208"/>
      <c r="O677" s="241" t="s">
        <v>1132</v>
      </c>
      <c r="P677" s="182"/>
      <c r="Q677" s="182"/>
      <c r="R677" s="182"/>
      <c r="S677" s="182"/>
    </row>
    <row r="678" spans="1:19" ht="16.5" thickTop="1" thickBot="1" x14ac:dyDescent="0.25">
      <c r="A678" s="188">
        <v>82</v>
      </c>
      <c r="B678" s="178" t="s">
        <v>1581</v>
      </c>
      <c r="C678" s="178" t="s">
        <v>1582</v>
      </c>
      <c r="D678" s="205" t="s">
        <v>1215</v>
      </c>
      <c r="G678" s="182"/>
      <c r="H678" s="323">
        <v>82</v>
      </c>
      <c r="I678" s="324"/>
      <c r="J678" s="325"/>
      <c r="K678" s="326" t="s">
        <v>1582</v>
      </c>
      <c r="L678" s="325"/>
      <c r="M678" s="325"/>
      <c r="N678" s="325"/>
      <c r="O678" s="327" t="s">
        <v>1215</v>
      </c>
      <c r="P678" s="182"/>
      <c r="Q678" s="197">
        <f t="shared" ref="Q678:Q679" si="66">H678</f>
        <v>82</v>
      </c>
      <c r="R678" s="187" t="str">
        <f t="shared" ref="R678:R679" si="67">CONCATENATE("II-",TEXT(Q678,"0000"))</f>
        <v>II-0082</v>
      </c>
      <c r="S678" s="198" t="str">
        <f t="shared" ref="S678:S679" si="68">K678</f>
        <v>TEXTURIZADO (SUPERFICIE DE RODAMIENTO)</v>
      </c>
    </row>
    <row r="679" spans="1:19" ht="15.75" thickTop="1" x14ac:dyDescent="0.2">
      <c r="A679" s="188">
        <v>83</v>
      </c>
      <c r="B679" s="178" t="s">
        <v>1583</v>
      </c>
      <c r="C679" s="178" t="s">
        <v>1584</v>
      </c>
      <c r="D679" s="205"/>
      <c r="G679" s="182"/>
      <c r="H679" s="226">
        <v>83</v>
      </c>
      <c r="I679" s="228"/>
      <c r="J679" s="228"/>
      <c r="K679" s="238" t="s">
        <v>1584</v>
      </c>
      <c r="L679" s="239"/>
      <c r="M679" s="239"/>
      <c r="N679" s="239"/>
      <c r="O679" s="250"/>
      <c r="P679" s="182"/>
      <c r="Q679" s="197">
        <f t="shared" si="66"/>
        <v>83</v>
      </c>
      <c r="R679" s="187" t="str">
        <f t="shared" si="67"/>
        <v>II-0083</v>
      </c>
      <c r="S679" s="198" t="str">
        <f t="shared" si="68"/>
        <v>TRABAJOS NO ESPECIFICADOS O DE EMERGENCIA</v>
      </c>
    </row>
    <row r="680" spans="1:19" x14ac:dyDescent="0.2">
      <c r="A680" s="188"/>
      <c r="B680" s="178"/>
      <c r="C680" s="178"/>
      <c r="D680" s="205" t="s">
        <v>908</v>
      </c>
      <c r="G680" s="182"/>
      <c r="H680" s="199"/>
      <c r="I680" s="334" t="s">
        <v>1021</v>
      </c>
      <c r="J680" s="206"/>
      <c r="K680" s="356" t="s">
        <v>1585</v>
      </c>
      <c r="L680" s="208"/>
      <c r="M680" s="208"/>
      <c r="N680" s="208"/>
      <c r="O680" s="241" t="s">
        <v>908</v>
      </c>
      <c r="P680" s="182"/>
      <c r="Q680" s="182"/>
      <c r="R680" s="182"/>
      <c r="S680" s="182"/>
    </row>
    <row r="681" spans="1:19" x14ac:dyDescent="0.2">
      <c r="A681" s="188"/>
      <c r="B681" s="178"/>
      <c r="C681" s="178"/>
      <c r="D681" s="205" t="s">
        <v>908</v>
      </c>
      <c r="G681" s="182"/>
      <c r="H681" s="199"/>
      <c r="I681" s="200" t="s">
        <v>1048</v>
      </c>
      <c r="J681" s="335"/>
      <c r="K681" s="268" t="s">
        <v>1586</v>
      </c>
      <c r="L681" s="268"/>
      <c r="M681" s="247"/>
      <c r="N681" s="247"/>
      <c r="O681" s="282" t="s">
        <v>908</v>
      </c>
      <c r="P681" s="182"/>
      <c r="Q681" s="182"/>
      <c r="R681" s="182"/>
      <c r="S681" s="182"/>
    </row>
    <row r="682" spans="1:19" x14ac:dyDescent="0.2">
      <c r="A682" s="188"/>
      <c r="B682" s="178"/>
      <c r="C682" s="178"/>
      <c r="D682" s="205" t="s">
        <v>908</v>
      </c>
      <c r="G682" s="182"/>
      <c r="H682" s="199"/>
      <c r="I682" s="207" t="s">
        <v>1058</v>
      </c>
      <c r="J682" s="206"/>
      <c r="K682" s="356" t="s">
        <v>1587</v>
      </c>
      <c r="L682" s="209"/>
      <c r="M682" s="208"/>
      <c r="N682" s="208"/>
      <c r="O682" s="241" t="s">
        <v>908</v>
      </c>
      <c r="P682" s="182"/>
      <c r="Q682" s="182"/>
      <c r="R682" s="182"/>
      <c r="S682" s="182"/>
    </row>
    <row r="683" spans="1:19" x14ac:dyDescent="0.2">
      <c r="A683" s="188"/>
      <c r="B683" s="178"/>
      <c r="C683" s="178"/>
      <c r="D683" s="205" t="s">
        <v>908</v>
      </c>
      <c r="G683" s="182"/>
      <c r="H683" s="199"/>
      <c r="I683" s="200" t="s">
        <v>1084</v>
      </c>
      <c r="J683" s="335"/>
      <c r="K683" s="357" t="s">
        <v>1588</v>
      </c>
      <c r="L683" s="268"/>
      <c r="M683" s="247"/>
      <c r="N683" s="247"/>
      <c r="O683" s="282" t="s">
        <v>908</v>
      </c>
      <c r="P683" s="182"/>
      <c r="Q683" s="182"/>
      <c r="R683" s="182"/>
      <c r="S683" s="182"/>
    </row>
    <row r="684" spans="1:19" x14ac:dyDescent="0.2">
      <c r="A684" s="188"/>
      <c r="B684" s="178"/>
      <c r="C684" s="178"/>
      <c r="D684" s="205" t="s">
        <v>908</v>
      </c>
      <c r="G684" s="182"/>
      <c r="H684" s="199"/>
      <c r="I684" s="207" t="s">
        <v>1126</v>
      </c>
      <c r="J684" s="206"/>
      <c r="K684" s="356" t="s">
        <v>1589</v>
      </c>
      <c r="L684" s="286"/>
      <c r="M684" s="208"/>
      <c r="N684" s="208"/>
      <c r="O684" s="241" t="s">
        <v>908</v>
      </c>
      <c r="P684" s="182"/>
      <c r="Q684" s="182"/>
      <c r="R684" s="182"/>
      <c r="S684" s="182"/>
    </row>
    <row r="685" spans="1:19" ht="15.75" thickBot="1" x14ac:dyDescent="0.25">
      <c r="A685" s="188"/>
      <c r="B685" s="178"/>
      <c r="C685" s="178"/>
      <c r="D685" s="205" t="s">
        <v>908</v>
      </c>
      <c r="G685" s="182"/>
      <c r="H685" s="219"/>
      <c r="I685" s="231" t="s">
        <v>1129</v>
      </c>
      <c r="J685" s="232"/>
      <c r="K685" s="358" t="s">
        <v>1590</v>
      </c>
      <c r="L685" s="359"/>
      <c r="M685" s="234"/>
      <c r="N685" s="234"/>
      <c r="O685" s="308" t="s">
        <v>908</v>
      </c>
      <c r="P685" s="182"/>
      <c r="Q685" s="182"/>
      <c r="R685" s="182"/>
      <c r="S685" s="182"/>
    </row>
    <row r="686" spans="1:19" ht="15.75" thickTop="1" x14ac:dyDescent="0.2">
      <c r="A686" s="188">
        <v>84</v>
      </c>
      <c r="B686" s="178" t="s">
        <v>1591</v>
      </c>
      <c r="C686" s="178" t="s">
        <v>1592</v>
      </c>
      <c r="D686" s="205"/>
      <c r="G686" s="182"/>
      <c r="H686" s="226">
        <v>84</v>
      </c>
      <c r="I686" s="228"/>
      <c r="J686" s="239"/>
      <c r="K686" s="296" t="s">
        <v>1592</v>
      </c>
      <c r="L686" s="239"/>
      <c r="M686" s="239"/>
      <c r="N686" s="239"/>
      <c r="O686" s="250"/>
      <c r="P686" s="182"/>
      <c r="Q686" s="197">
        <f>H686</f>
        <v>84</v>
      </c>
      <c r="R686" s="187" t="str">
        <f>CONCATENATE("II-",TEXT(Q686,"0000"))</f>
        <v>II-0084</v>
      </c>
      <c r="S686" s="198" t="str">
        <f>K686</f>
        <v xml:space="preserve">TRANSPORTE </v>
      </c>
    </row>
    <row r="687" spans="1:19" x14ac:dyDescent="0.2">
      <c r="A687" s="188"/>
      <c r="B687" s="178"/>
      <c r="C687" s="178"/>
      <c r="D687" s="205" t="s">
        <v>1593</v>
      </c>
      <c r="G687" s="182"/>
      <c r="H687" s="199"/>
      <c r="I687" s="200" t="s">
        <v>1021</v>
      </c>
      <c r="J687" s="335"/>
      <c r="K687" s="268" t="s">
        <v>1386</v>
      </c>
      <c r="L687" s="247"/>
      <c r="M687" s="247"/>
      <c r="N687" s="247"/>
      <c r="O687" s="282" t="s">
        <v>1593</v>
      </c>
      <c r="P687" s="182"/>
      <c r="Q687" s="182"/>
      <c r="R687" s="182"/>
      <c r="S687" s="182"/>
    </row>
    <row r="688" spans="1:19" ht="15.75" thickBot="1" x14ac:dyDescent="0.25">
      <c r="A688" s="188"/>
      <c r="B688" s="178"/>
      <c r="C688" s="178"/>
      <c r="D688" s="205" t="s">
        <v>1594</v>
      </c>
      <c r="G688" s="182"/>
      <c r="H688" s="199"/>
      <c r="I688" s="221" t="s">
        <v>1048</v>
      </c>
      <c r="J688" s="206"/>
      <c r="K688" s="209" t="s">
        <v>1387</v>
      </c>
      <c r="L688" s="208"/>
      <c r="M688" s="208"/>
      <c r="N688" s="208"/>
      <c r="O688" s="241" t="s">
        <v>1594</v>
      </c>
      <c r="P688" s="182"/>
      <c r="Q688" s="182"/>
      <c r="R688" s="182"/>
      <c r="S688" s="182"/>
    </row>
    <row r="689" spans="1:19" ht="15.75" thickTop="1" x14ac:dyDescent="0.2">
      <c r="A689" s="188">
        <v>85</v>
      </c>
      <c r="B689" s="178" t="s">
        <v>1595</v>
      </c>
      <c r="C689" s="178" t="s">
        <v>1596</v>
      </c>
      <c r="D689" s="205"/>
      <c r="G689" s="182"/>
      <c r="H689" s="277">
        <v>85</v>
      </c>
      <c r="I689" s="227"/>
      <c r="J689" s="287"/>
      <c r="K689" s="288" t="s">
        <v>1596</v>
      </c>
      <c r="L689" s="287"/>
      <c r="M689" s="287"/>
      <c r="N689" s="287"/>
      <c r="O689" s="229"/>
      <c r="P689" s="182"/>
      <c r="Q689" s="197">
        <f>H689</f>
        <v>85</v>
      </c>
      <c r="R689" s="187" t="str">
        <f>CONCATENATE("II-",TEXT(Q689,"0000"))</f>
        <v>II-0085</v>
      </c>
      <c r="S689" s="198" t="str">
        <f>K689</f>
        <v>TRANQUERA</v>
      </c>
    </row>
    <row r="690" spans="1:19" x14ac:dyDescent="0.2">
      <c r="A690" s="188">
        <v>1</v>
      </c>
      <c r="B690" s="189" t="str">
        <f>CONCATENATE($B$689,".",TEXT(A690,"0000"))</f>
        <v>II-0085.0001</v>
      </c>
      <c r="C690" s="178" t="s">
        <v>1597</v>
      </c>
      <c r="D690" s="205" t="s">
        <v>1249</v>
      </c>
      <c r="G690" s="182"/>
      <c r="H690" s="199"/>
      <c r="I690" s="200" t="s">
        <v>1021</v>
      </c>
      <c r="J690" s="247"/>
      <c r="K690" s="268" t="s">
        <v>1598</v>
      </c>
      <c r="L690" s="268"/>
      <c r="M690" s="268"/>
      <c r="N690" s="268"/>
      <c r="O690" s="282" t="s">
        <v>1249</v>
      </c>
      <c r="P690" s="182"/>
      <c r="Q690" s="182"/>
      <c r="R690" s="182"/>
      <c r="S690" s="182"/>
    </row>
    <row r="691" spans="1:19" ht="15.75" thickBot="1" x14ac:dyDescent="0.25">
      <c r="A691" s="188">
        <v>2</v>
      </c>
      <c r="B691" s="189" t="str">
        <f>CONCATENATE($B$689,".",TEXT(A691,"0000"))</f>
        <v>II-0085.0002</v>
      </c>
      <c r="C691" s="178" t="s">
        <v>1599</v>
      </c>
      <c r="D691" s="205" t="s">
        <v>1249</v>
      </c>
      <c r="G691" s="182"/>
      <c r="H691" s="219"/>
      <c r="I691" s="221" t="s">
        <v>1048</v>
      </c>
      <c r="J691" s="222"/>
      <c r="K691" s="223" t="s">
        <v>1600</v>
      </c>
      <c r="L691" s="223"/>
      <c r="M691" s="223"/>
      <c r="N691" s="223"/>
      <c r="O691" s="307" t="s">
        <v>1249</v>
      </c>
      <c r="P691" s="182"/>
      <c r="Q691" s="182"/>
      <c r="R691" s="182"/>
      <c r="S691" s="182"/>
    </row>
    <row r="692" spans="1:19" ht="15.75" thickTop="1" x14ac:dyDescent="0.2">
      <c r="A692" s="188">
        <v>86</v>
      </c>
      <c r="B692" s="178" t="s">
        <v>1601</v>
      </c>
      <c r="C692" s="178" t="s">
        <v>1602</v>
      </c>
      <c r="D692" s="205"/>
      <c r="G692" s="182"/>
      <c r="H692" s="277">
        <v>86</v>
      </c>
      <c r="I692" s="227"/>
      <c r="J692" s="287"/>
      <c r="K692" s="288" t="s">
        <v>1602</v>
      </c>
      <c r="L692" s="287"/>
      <c r="M692" s="287"/>
      <c r="N692" s="287"/>
      <c r="O692" s="229"/>
      <c r="P692" s="182"/>
      <c r="Q692" s="197">
        <f>H692</f>
        <v>86</v>
      </c>
      <c r="R692" s="187" t="str">
        <f>CONCATENATE("II-",TEXT(Q692,"0000"))</f>
        <v>II-0086</v>
      </c>
      <c r="S692" s="198" t="str">
        <f>K692</f>
        <v>TRATAMIENTO BITUMINOSO</v>
      </c>
    </row>
    <row r="693" spans="1:19" x14ac:dyDescent="0.2">
      <c r="A693" s="188"/>
      <c r="B693" s="178"/>
      <c r="C693" s="178"/>
      <c r="D693" s="205" t="s">
        <v>1215</v>
      </c>
      <c r="G693" s="182"/>
      <c r="H693" s="199"/>
      <c r="I693" s="200" t="s">
        <v>1021</v>
      </c>
      <c r="J693" s="247"/>
      <c r="K693" s="268" t="s">
        <v>1603</v>
      </c>
      <c r="L693" s="247"/>
      <c r="M693" s="247"/>
      <c r="N693" s="247"/>
      <c r="O693" s="282" t="s">
        <v>1215</v>
      </c>
      <c r="P693" s="182"/>
      <c r="Q693" s="182"/>
      <c r="R693" s="182"/>
      <c r="S693" s="182"/>
    </row>
    <row r="694" spans="1:19" x14ac:dyDescent="0.2">
      <c r="A694" s="188"/>
      <c r="B694" s="178"/>
      <c r="C694" s="178"/>
      <c r="D694" s="205" t="s">
        <v>1215</v>
      </c>
      <c r="G694" s="182"/>
      <c r="H694" s="199"/>
      <c r="I694" s="207" t="s">
        <v>1048</v>
      </c>
      <c r="J694" s="208"/>
      <c r="K694" s="209" t="s">
        <v>1604</v>
      </c>
      <c r="L694" s="208"/>
      <c r="M694" s="208"/>
      <c r="N694" s="208"/>
      <c r="O694" s="241" t="s">
        <v>1215</v>
      </c>
      <c r="P694" s="182"/>
      <c r="Q694" s="182"/>
      <c r="R694" s="182"/>
      <c r="S694" s="182"/>
    </row>
    <row r="695" spans="1:19" x14ac:dyDescent="0.2">
      <c r="A695" s="188"/>
      <c r="B695" s="178"/>
      <c r="C695" s="178"/>
      <c r="D695" s="205" t="s">
        <v>1215</v>
      </c>
      <c r="G695" s="182"/>
      <c r="H695" s="199"/>
      <c r="I695" s="200" t="s">
        <v>1058</v>
      </c>
      <c r="J695" s="247"/>
      <c r="K695" s="268" t="s">
        <v>1605</v>
      </c>
      <c r="L695" s="247"/>
      <c r="M695" s="247"/>
      <c r="N695" s="247"/>
      <c r="O695" s="282" t="s">
        <v>1215</v>
      </c>
      <c r="P695" s="182"/>
      <c r="Q695" s="182"/>
      <c r="R695" s="182"/>
      <c r="S695" s="182"/>
    </row>
    <row r="696" spans="1:19" x14ac:dyDescent="0.2">
      <c r="A696" s="188"/>
      <c r="B696" s="178"/>
      <c r="C696" s="178"/>
      <c r="D696" s="205" t="s">
        <v>1215</v>
      </c>
      <c r="G696" s="182"/>
      <c r="H696" s="199"/>
      <c r="I696" s="207" t="s">
        <v>1084</v>
      </c>
      <c r="J696" s="208"/>
      <c r="K696" s="209" t="s">
        <v>1314</v>
      </c>
      <c r="L696" s="208"/>
      <c r="M696" s="208"/>
      <c r="N696" s="208"/>
      <c r="O696" s="241" t="s">
        <v>1215</v>
      </c>
      <c r="P696" s="182"/>
      <c r="Q696" s="182"/>
      <c r="R696" s="182"/>
      <c r="S696" s="182"/>
    </row>
    <row r="697" spans="1:19" x14ac:dyDescent="0.2">
      <c r="A697" s="188"/>
      <c r="B697" s="178"/>
      <c r="C697" s="178"/>
      <c r="D697" s="205" t="s">
        <v>1215</v>
      </c>
      <c r="G697" s="182"/>
      <c r="H697" s="199"/>
      <c r="I697" s="200" t="s">
        <v>1126</v>
      </c>
      <c r="J697" s="247"/>
      <c r="K697" s="268" t="s">
        <v>1606</v>
      </c>
      <c r="L697" s="247"/>
      <c r="M697" s="247"/>
      <c r="N697" s="247"/>
      <c r="O697" s="282" t="s">
        <v>1215</v>
      </c>
      <c r="P697" s="182"/>
      <c r="Q697" s="182"/>
      <c r="R697" s="182"/>
      <c r="S697" s="182"/>
    </row>
    <row r="698" spans="1:19" x14ac:dyDescent="0.2">
      <c r="A698" s="188"/>
      <c r="B698" s="178"/>
      <c r="C698" s="178"/>
      <c r="D698" s="205" t="s">
        <v>1215</v>
      </c>
      <c r="G698" s="182"/>
      <c r="H698" s="199"/>
      <c r="I698" s="200" t="s">
        <v>1129</v>
      </c>
      <c r="J698" s="247"/>
      <c r="K698" s="268" t="s">
        <v>1607</v>
      </c>
      <c r="L698" s="247"/>
      <c r="M698" s="247"/>
      <c r="N698" s="247"/>
      <c r="O698" s="282" t="s">
        <v>1215</v>
      </c>
      <c r="P698" s="182"/>
      <c r="Q698" s="182"/>
      <c r="R698" s="182"/>
      <c r="S698" s="182"/>
    </row>
    <row r="699" spans="1:19" ht="15.75" thickBot="1" x14ac:dyDescent="0.25">
      <c r="A699" s="188"/>
      <c r="B699" s="178"/>
      <c r="C699" s="178"/>
      <c r="D699" s="205" t="s">
        <v>1215</v>
      </c>
      <c r="G699" s="182"/>
      <c r="H699" s="199"/>
      <c r="I699" s="221" t="s">
        <v>1133</v>
      </c>
      <c r="J699" s="208"/>
      <c r="K699" s="209" t="s">
        <v>1608</v>
      </c>
      <c r="L699" s="208"/>
      <c r="M699" s="208"/>
      <c r="N699" s="208"/>
      <c r="O699" s="241" t="s">
        <v>1215</v>
      </c>
      <c r="P699" s="182"/>
      <c r="Q699" s="182"/>
      <c r="R699" s="182"/>
      <c r="S699" s="182"/>
    </row>
    <row r="700" spans="1:19" ht="15.75" thickTop="1" x14ac:dyDescent="0.2">
      <c r="A700" s="188">
        <v>87</v>
      </c>
      <c r="B700" s="178" t="s">
        <v>1609</v>
      </c>
      <c r="C700" s="178" t="s">
        <v>1610</v>
      </c>
      <c r="D700" s="205"/>
      <c r="G700" s="182"/>
      <c r="H700" s="277">
        <v>87</v>
      </c>
      <c r="I700" s="278"/>
      <c r="J700" s="279"/>
      <c r="K700" s="342" t="s">
        <v>1610</v>
      </c>
      <c r="L700" s="279"/>
      <c r="M700" s="279"/>
      <c r="N700" s="279"/>
      <c r="O700" s="281"/>
      <c r="P700" s="182"/>
      <c r="Q700" s="197">
        <f>H700</f>
        <v>87</v>
      </c>
      <c r="R700" s="187" t="str">
        <f>CONCATENATE("II-",TEXT(Q700,"0000"))</f>
        <v>II-0087</v>
      </c>
      <c r="S700" s="198" t="str">
        <f>K700</f>
        <v>TOMA DE JUNTA</v>
      </c>
    </row>
    <row r="701" spans="1:19" x14ac:dyDescent="0.2">
      <c r="A701" s="188"/>
      <c r="B701" s="178"/>
      <c r="C701" s="178"/>
      <c r="D701" s="205" t="s">
        <v>1257</v>
      </c>
      <c r="G701" s="261"/>
      <c r="H701" s="199"/>
      <c r="I701" s="200" t="s">
        <v>1021</v>
      </c>
      <c r="J701" s="247"/>
      <c r="K701" s="268" t="s">
        <v>1611</v>
      </c>
      <c r="L701" s="268"/>
      <c r="M701" s="268"/>
      <c r="N701" s="268"/>
      <c r="O701" s="282" t="s">
        <v>1257</v>
      </c>
      <c r="P701" s="261"/>
      <c r="Q701" s="261"/>
      <c r="R701" s="261"/>
      <c r="S701" s="261"/>
    </row>
    <row r="702" spans="1:19" ht="15.75" thickBot="1" x14ac:dyDescent="0.25">
      <c r="A702" s="188"/>
      <c r="B702" s="178"/>
      <c r="C702" s="178"/>
      <c r="D702" s="205" t="s">
        <v>1257</v>
      </c>
      <c r="G702" s="261"/>
      <c r="H702" s="269"/>
      <c r="I702" s="221" t="s">
        <v>1048</v>
      </c>
      <c r="J702" s="222"/>
      <c r="K702" s="223" t="s">
        <v>1437</v>
      </c>
      <c r="L702" s="223"/>
      <c r="M702" s="223"/>
      <c r="N702" s="223"/>
      <c r="O702" s="307" t="s">
        <v>1257</v>
      </c>
      <c r="P702" s="261"/>
      <c r="Q702" s="261"/>
      <c r="R702" s="261"/>
      <c r="S702" s="261"/>
    </row>
    <row r="703" spans="1:19" ht="16.5" thickTop="1" thickBot="1" x14ac:dyDescent="0.25">
      <c r="A703" s="188">
        <v>88</v>
      </c>
      <c r="B703" s="178" t="s">
        <v>1612</v>
      </c>
      <c r="C703" s="178" t="s">
        <v>1613</v>
      </c>
      <c r="D703" s="205" t="s">
        <v>1132</v>
      </c>
      <c r="G703" s="182"/>
      <c r="H703" s="226">
        <v>88</v>
      </c>
      <c r="I703" s="228"/>
      <c r="J703" s="239"/>
      <c r="K703" s="296" t="s">
        <v>1613</v>
      </c>
      <c r="L703" s="239"/>
      <c r="M703" s="239"/>
      <c r="N703" s="239"/>
      <c r="O703" s="250" t="s">
        <v>1132</v>
      </c>
      <c r="P703" s="182"/>
      <c r="Q703" s="197">
        <f t="shared" ref="Q703:Q704" si="69">H703</f>
        <v>88</v>
      </c>
      <c r="R703" s="187" t="str">
        <f t="shared" ref="R703:R704" si="70">CONCATENATE("II-",TEXT(Q703,"0000"))</f>
        <v>II-0088</v>
      </c>
      <c r="S703" s="198" t="str">
        <f t="shared" ref="S703:S704" si="71">K703</f>
        <v>TOSCAPLEN</v>
      </c>
    </row>
    <row r="704" spans="1:19" ht="16.5" thickTop="1" thickBot="1" x14ac:dyDescent="0.25">
      <c r="A704" s="188">
        <v>89</v>
      </c>
      <c r="B704" s="178" t="s">
        <v>1614</v>
      </c>
      <c r="C704" s="178" t="s">
        <v>1615</v>
      </c>
      <c r="D704" s="205" t="s">
        <v>1475</v>
      </c>
      <c r="G704" s="182"/>
      <c r="H704" s="289">
        <v>89</v>
      </c>
      <c r="I704" s="290"/>
      <c r="J704" s="291"/>
      <c r="K704" s="292" t="s">
        <v>1615</v>
      </c>
      <c r="L704" s="291"/>
      <c r="M704" s="291"/>
      <c r="N704" s="291"/>
      <c r="O704" s="293" t="s">
        <v>1475</v>
      </c>
      <c r="P704" s="182"/>
      <c r="Q704" s="197">
        <f t="shared" si="69"/>
        <v>89</v>
      </c>
      <c r="R704" s="187" t="str">
        <f t="shared" si="70"/>
        <v>II-0089</v>
      </c>
      <c r="S704" s="198" t="str">
        <f t="shared" si="71"/>
        <v>VIVENDA PERSONAL DE SUPERVICION</v>
      </c>
    </row>
    <row r="705" spans="1:19" x14ac:dyDescent="0.2">
      <c r="A705" s="188"/>
      <c r="B705" s="178"/>
      <c r="C705" s="178"/>
      <c r="D705" s="205"/>
      <c r="G705" s="182"/>
      <c r="H705" s="360"/>
      <c r="I705" s="187"/>
      <c r="J705" s="182"/>
      <c r="K705" s="182"/>
      <c r="L705" s="182"/>
      <c r="M705" s="182"/>
      <c r="N705" s="182"/>
      <c r="O705" s="185"/>
      <c r="P705" s="182"/>
      <c r="Q705" s="182"/>
      <c r="R705" s="182"/>
      <c r="S705" s="182"/>
    </row>
    <row r="706" spans="1:19" x14ac:dyDescent="0.2">
      <c r="A706" s="188"/>
      <c r="B706" s="178"/>
      <c r="C706" s="178"/>
      <c r="D706" s="205"/>
      <c r="G706" s="182"/>
      <c r="H706" s="360"/>
      <c r="I706" s="187"/>
      <c r="J706" s="182"/>
      <c r="K706" s="182"/>
      <c r="L706" s="182"/>
      <c r="M706" s="182"/>
      <c r="N706" s="182"/>
      <c r="O706" s="185"/>
      <c r="P706" s="182"/>
      <c r="Q706" s="182"/>
      <c r="R706" s="182"/>
      <c r="S706" s="182"/>
    </row>
    <row r="707" spans="1:19" x14ac:dyDescent="0.2">
      <c r="A707" s="188"/>
      <c r="B707" s="178"/>
      <c r="C707" s="178"/>
      <c r="D707" s="205"/>
      <c r="G707" s="182"/>
      <c r="H707" s="360"/>
      <c r="I707" s="187"/>
      <c r="J707" s="182"/>
      <c r="K707" s="182"/>
      <c r="L707" s="182"/>
      <c r="M707" s="182"/>
      <c r="N707" s="182"/>
      <c r="O707" s="185"/>
      <c r="P707" s="182"/>
      <c r="Q707" s="182"/>
      <c r="R707" s="182"/>
      <c r="S707" s="182"/>
    </row>
    <row r="708" spans="1:19" x14ac:dyDescent="0.2">
      <c r="A708" s="188"/>
      <c r="B708" s="178"/>
      <c r="C708" s="178"/>
      <c r="D708" s="205"/>
      <c r="G708" s="182"/>
      <c r="H708" s="360"/>
      <c r="I708" s="187"/>
      <c r="J708" s="182"/>
      <c r="K708" s="182"/>
      <c r="L708" s="182"/>
      <c r="M708" s="182"/>
      <c r="N708" s="182"/>
      <c r="O708" s="185"/>
      <c r="P708" s="182"/>
      <c r="Q708" s="182"/>
      <c r="R708" s="182"/>
      <c r="S708" s="182"/>
    </row>
    <row r="709" spans="1:19" x14ac:dyDescent="0.2">
      <c r="A709" s="188"/>
      <c r="B709" s="178"/>
      <c r="C709" s="178"/>
      <c r="D709" s="205"/>
      <c r="G709" s="182"/>
      <c r="H709" s="360"/>
      <c r="I709" s="187"/>
      <c r="J709" s="182"/>
      <c r="K709" s="182"/>
      <c r="L709" s="182"/>
      <c r="M709" s="182"/>
      <c r="N709" s="182"/>
      <c r="O709" s="185"/>
      <c r="P709" s="182"/>
      <c r="Q709" s="182"/>
      <c r="R709" s="182"/>
      <c r="S709" s="182"/>
    </row>
    <row r="710" spans="1:19" x14ac:dyDescent="0.2">
      <c r="A710" s="188"/>
      <c r="B710" s="178"/>
      <c r="C710" s="178"/>
      <c r="D710" s="205"/>
      <c r="G710" s="182"/>
      <c r="H710" s="360"/>
      <c r="I710" s="187"/>
      <c r="J710" s="182"/>
      <c r="K710" s="182"/>
      <c r="L710" s="182"/>
      <c r="M710" s="182"/>
      <c r="N710" s="182"/>
      <c r="O710" s="185"/>
      <c r="P710" s="182"/>
      <c r="Q710" s="182"/>
      <c r="R710" s="182"/>
      <c r="S710" s="182"/>
    </row>
    <row r="711" spans="1:19" x14ac:dyDescent="0.2">
      <c r="A711" s="188"/>
      <c r="B711" s="178"/>
      <c r="C711" s="178"/>
      <c r="D711" s="205"/>
      <c r="G711" s="182"/>
      <c r="H711" s="360"/>
      <c r="I711" s="187"/>
      <c r="J711" s="182"/>
      <c r="K711" s="182"/>
      <c r="L711" s="182"/>
      <c r="M711" s="182"/>
      <c r="N711" s="182"/>
      <c r="O711" s="185"/>
      <c r="P711" s="182"/>
      <c r="Q711" s="182"/>
      <c r="R711" s="182"/>
      <c r="S711" s="182"/>
    </row>
    <row r="712" spans="1:19" x14ac:dyDescent="0.2">
      <c r="A712" s="188"/>
      <c r="B712" s="178"/>
      <c r="C712" s="178"/>
      <c r="D712" s="205"/>
      <c r="G712" s="182"/>
      <c r="H712" s="360"/>
      <c r="I712" s="187"/>
      <c r="J712" s="182"/>
      <c r="K712" s="182"/>
      <c r="L712" s="182"/>
      <c r="M712" s="182"/>
      <c r="N712" s="182"/>
      <c r="O712" s="185"/>
      <c r="P712" s="182"/>
      <c r="Q712" s="182"/>
      <c r="R712" s="182"/>
      <c r="S712" s="182"/>
    </row>
    <row r="713" spans="1:19" x14ac:dyDescent="0.2">
      <c r="A713" s="188"/>
      <c r="B713" s="178"/>
      <c r="C713" s="178"/>
      <c r="D713" s="205"/>
      <c r="G713" s="182"/>
      <c r="H713" s="360"/>
      <c r="I713" s="187"/>
      <c r="J713" s="182"/>
      <c r="K713" s="182"/>
      <c r="L713" s="182"/>
      <c r="M713" s="182"/>
      <c r="N713" s="182"/>
      <c r="O713" s="185"/>
      <c r="P713" s="182"/>
      <c r="Q713" s="182"/>
      <c r="R713" s="182"/>
      <c r="S713" s="182"/>
    </row>
    <row r="714" spans="1:19" x14ac:dyDescent="0.2">
      <c r="A714" s="188"/>
      <c r="B714" s="178"/>
      <c r="C714" s="178"/>
      <c r="D714" s="205"/>
      <c r="G714" s="182"/>
      <c r="H714" s="360"/>
      <c r="I714" s="187"/>
      <c r="J714" s="182"/>
      <c r="K714" s="182"/>
      <c r="L714" s="182"/>
      <c r="M714" s="182"/>
      <c r="N714" s="182"/>
      <c r="O714" s="185"/>
      <c r="P714" s="182"/>
      <c r="Q714" s="182"/>
      <c r="R714" s="182"/>
      <c r="S714" s="182"/>
    </row>
    <row r="715" spans="1:19" x14ac:dyDescent="0.2">
      <c r="A715" s="188"/>
      <c r="B715" s="178"/>
      <c r="C715" s="178"/>
      <c r="D715" s="205"/>
      <c r="G715" s="182"/>
      <c r="H715" s="360"/>
      <c r="I715" s="187"/>
      <c r="J715" s="182"/>
      <c r="K715" s="182"/>
      <c r="L715" s="182"/>
      <c r="M715" s="182"/>
      <c r="N715" s="182"/>
      <c r="O715" s="185"/>
      <c r="P715" s="182"/>
      <c r="Q715" s="182"/>
      <c r="R715" s="182"/>
      <c r="S715" s="182"/>
    </row>
    <row r="716" spans="1:19" x14ac:dyDescent="0.2">
      <c r="A716" s="188"/>
      <c r="B716" s="178"/>
      <c r="C716" s="178"/>
      <c r="D716" s="205"/>
      <c r="G716" s="182"/>
      <c r="H716" s="360"/>
      <c r="I716" s="187"/>
      <c r="J716" s="182"/>
      <c r="K716" s="182"/>
      <c r="L716" s="182"/>
      <c r="M716" s="182"/>
      <c r="N716" s="182"/>
      <c r="O716" s="185"/>
      <c r="P716" s="182"/>
      <c r="Q716" s="182"/>
      <c r="R716" s="182"/>
      <c r="S716" s="182"/>
    </row>
    <row r="717" spans="1:19" x14ac:dyDescent="0.2">
      <c r="A717" s="188"/>
      <c r="B717" s="178"/>
      <c r="C717" s="178"/>
      <c r="D717" s="205"/>
      <c r="G717" s="182"/>
      <c r="H717" s="360"/>
      <c r="I717" s="187"/>
      <c r="J717" s="182"/>
      <c r="K717" s="182"/>
      <c r="L717" s="182"/>
      <c r="M717" s="182"/>
      <c r="N717" s="182"/>
      <c r="O717" s="185"/>
      <c r="P717" s="182"/>
      <c r="Q717" s="182"/>
      <c r="R717" s="182"/>
      <c r="S717" s="182"/>
    </row>
    <row r="718" spans="1:19" x14ac:dyDescent="0.2">
      <c r="A718" s="188"/>
      <c r="B718" s="178"/>
      <c r="C718" s="178"/>
      <c r="D718" s="205"/>
      <c r="G718" s="182"/>
      <c r="H718" s="360"/>
      <c r="I718" s="187"/>
      <c r="J718" s="182"/>
      <c r="K718" s="182"/>
      <c r="L718" s="182"/>
      <c r="M718" s="182"/>
      <c r="N718" s="182"/>
      <c r="O718" s="185"/>
      <c r="P718" s="182"/>
      <c r="Q718" s="182"/>
      <c r="R718" s="182"/>
      <c r="S718" s="182"/>
    </row>
    <row r="719" spans="1:19" x14ac:dyDescent="0.2">
      <c r="A719" s="188"/>
      <c r="B719" s="178"/>
      <c r="C719" s="178"/>
      <c r="D719" s="205"/>
      <c r="G719" s="182"/>
      <c r="H719" s="360"/>
      <c r="I719" s="187"/>
      <c r="J719" s="182"/>
      <c r="K719" s="182"/>
      <c r="L719" s="182"/>
      <c r="M719" s="182"/>
      <c r="N719" s="182"/>
      <c r="O719" s="185"/>
      <c r="P719" s="182"/>
      <c r="Q719" s="182"/>
      <c r="R719" s="182"/>
      <c r="S719" s="182"/>
    </row>
    <row r="720" spans="1:19" x14ac:dyDescent="0.2">
      <c r="A720" s="188"/>
      <c r="B720" s="178"/>
      <c r="C720" s="178"/>
      <c r="D720" s="205"/>
      <c r="G720" s="182"/>
      <c r="H720" s="360"/>
      <c r="I720" s="187"/>
      <c r="J720" s="182"/>
      <c r="K720" s="182"/>
      <c r="L720" s="182"/>
      <c r="M720" s="182"/>
      <c r="N720" s="182"/>
      <c r="O720" s="185"/>
      <c r="P720" s="182"/>
      <c r="Q720" s="182"/>
      <c r="R720" s="182"/>
      <c r="S720" s="182"/>
    </row>
    <row r="721" spans="1:19" x14ac:dyDescent="0.2">
      <c r="A721" s="188"/>
      <c r="B721" s="178"/>
      <c r="C721" s="178"/>
      <c r="D721" s="205"/>
      <c r="G721" s="182"/>
      <c r="H721" s="360"/>
      <c r="I721" s="187"/>
      <c r="J721" s="182"/>
      <c r="K721" s="182"/>
      <c r="L721" s="182"/>
      <c r="M721" s="182"/>
      <c r="N721" s="182"/>
      <c r="O721" s="185"/>
      <c r="P721" s="182"/>
      <c r="Q721" s="182"/>
      <c r="R721" s="182"/>
      <c r="S721" s="182"/>
    </row>
    <row r="722" spans="1:19" x14ac:dyDescent="0.2">
      <c r="A722" s="188"/>
      <c r="B722" s="178"/>
      <c r="C722" s="178"/>
      <c r="D722" s="205"/>
      <c r="G722" s="182"/>
      <c r="H722" s="360"/>
      <c r="I722" s="187"/>
      <c r="J722" s="182"/>
      <c r="K722" s="182"/>
      <c r="L722" s="182"/>
      <c r="M722" s="182"/>
      <c r="N722" s="182"/>
      <c r="O722" s="185"/>
      <c r="P722" s="182"/>
      <c r="Q722" s="182"/>
      <c r="R722" s="182"/>
      <c r="S722" s="182"/>
    </row>
    <row r="723" spans="1:19" x14ac:dyDescent="0.2">
      <c r="A723" s="188"/>
      <c r="B723" s="178"/>
      <c r="C723" s="178"/>
      <c r="D723" s="205"/>
      <c r="G723" s="182"/>
      <c r="H723" s="360"/>
      <c r="I723" s="187"/>
      <c r="J723" s="182"/>
      <c r="K723" s="182"/>
      <c r="L723" s="182"/>
      <c r="M723" s="182"/>
      <c r="N723" s="182"/>
      <c r="O723" s="185"/>
      <c r="P723" s="182"/>
      <c r="Q723" s="182"/>
      <c r="R723" s="182"/>
      <c r="S723" s="182"/>
    </row>
    <row r="724" spans="1:19" x14ac:dyDescent="0.2">
      <c r="A724" s="188"/>
      <c r="B724" s="178"/>
      <c r="C724" s="178"/>
      <c r="D724" s="205"/>
      <c r="G724" s="182"/>
      <c r="H724" s="360"/>
      <c r="I724" s="187"/>
      <c r="J724" s="182"/>
      <c r="K724" s="182"/>
      <c r="L724" s="182"/>
      <c r="M724" s="182"/>
      <c r="N724" s="182"/>
      <c r="O724" s="185"/>
      <c r="P724" s="182"/>
      <c r="Q724" s="182"/>
      <c r="R724" s="182"/>
      <c r="S724" s="182"/>
    </row>
    <row r="725" spans="1:19" x14ac:dyDescent="0.2">
      <c r="A725" s="188"/>
      <c r="B725" s="178"/>
      <c r="C725" s="178"/>
      <c r="D725" s="205"/>
      <c r="G725" s="182"/>
      <c r="H725" s="360"/>
      <c r="I725" s="187"/>
      <c r="J725" s="182"/>
      <c r="K725" s="182"/>
      <c r="L725" s="182"/>
      <c r="M725" s="182"/>
      <c r="N725" s="182"/>
      <c r="O725" s="185"/>
      <c r="P725" s="182"/>
      <c r="Q725" s="182"/>
      <c r="R725" s="182"/>
      <c r="S725" s="182"/>
    </row>
    <row r="726" spans="1:19" x14ac:dyDescent="0.2">
      <c r="A726" s="188"/>
      <c r="B726" s="178"/>
      <c r="C726" s="178"/>
      <c r="D726" s="205"/>
      <c r="G726" s="182"/>
      <c r="H726" s="360"/>
      <c r="I726" s="187"/>
      <c r="J726" s="182"/>
      <c r="K726" s="182"/>
      <c r="L726" s="182"/>
      <c r="M726" s="182"/>
      <c r="N726" s="182"/>
      <c r="O726" s="185"/>
      <c r="P726" s="182"/>
      <c r="Q726" s="182"/>
      <c r="R726" s="182"/>
      <c r="S726" s="182"/>
    </row>
    <row r="727" spans="1:19" x14ac:dyDescent="0.2">
      <c r="A727" s="188"/>
      <c r="B727" s="178"/>
      <c r="C727" s="178"/>
      <c r="D727" s="205"/>
      <c r="G727" s="182"/>
      <c r="H727" s="360"/>
      <c r="I727" s="187"/>
      <c r="J727" s="182"/>
      <c r="K727" s="182"/>
      <c r="L727" s="182"/>
      <c r="M727" s="182"/>
      <c r="N727" s="182"/>
      <c r="O727" s="185"/>
      <c r="P727" s="182"/>
      <c r="Q727" s="182"/>
      <c r="R727" s="182"/>
      <c r="S727" s="182"/>
    </row>
    <row r="728" spans="1:19" x14ac:dyDescent="0.2">
      <c r="A728" s="188"/>
      <c r="B728" s="178"/>
      <c r="C728" s="178"/>
      <c r="D728" s="205"/>
      <c r="G728" s="182"/>
      <c r="H728" s="360"/>
      <c r="I728" s="187"/>
      <c r="J728" s="182"/>
      <c r="K728" s="182"/>
      <c r="L728" s="182"/>
      <c r="M728" s="182"/>
      <c r="N728" s="182"/>
      <c r="O728" s="185"/>
      <c r="P728" s="182"/>
      <c r="Q728" s="182"/>
      <c r="R728" s="182"/>
      <c r="S728" s="182"/>
    </row>
    <row r="729" spans="1:19" x14ac:dyDescent="0.2">
      <c r="A729" s="188"/>
      <c r="B729" s="178"/>
      <c r="C729" s="178"/>
      <c r="D729" s="205"/>
      <c r="G729" s="182"/>
      <c r="H729" s="360"/>
      <c r="I729" s="187"/>
      <c r="J729" s="182"/>
      <c r="K729" s="182"/>
      <c r="L729" s="182"/>
      <c r="M729" s="182"/>
      <c r="N729" s="182"/>
      <c r="O729" s="185"/>
      <c r="P729" s="182"/>
      <c r="Q729" s="182"/>
      <c r="R729" s="182"/>
      <c r="S729" s="182"/>
    </row>
    <row r="730" spans="1:19" x14ac:dyDescent="0.2">
      <c r="A730" s="188"/>
      <c r="B730" s="178"/>
      <c r="C730" s="178"/>
      <c r="D730" s="205"/>
      <c r="G730" s="182"/>
      <c r="H730" s="360"/>
      <c r="I730" s="187"/>
      <c r="J730" s="182"/>
      <c r="K730" s="182"/>
      <c r="L730" s="182"/>
      <c r="M730" s="182"/>
      <c r="N730" s="182"/>
      <c r="O730" s="185"/>
      <c r="P730" s="182"/>
      <c r="Q730" s="182"/>
      <c r="R730" s="182"/>
      <c r="S730" s="182"/>
    </row>
    <row r="731" spans="1:19" x14ac:dyDescent="0.2">
      <c r="A731" s="188"/>
      <c r="B731" s="178"/>
      <c r="C731" s="178"/>
      <c r="D731" s="205"/>
      <c r="G731" s="182"/>
      <c r="H731" s="360"/>
      <c r="I731" s="187"/>
      <c r="J731" s="182"/>
      <c r="K731" s="182"/>
      <c r="L731" s="182"/>
      <c r="M731" s="182"/>
      <c r="N731" s="182"/>
      <c r="O731" s="185"/>
      <c r="P731" s="182"/>
      <c r="Q731" s="182"/>
      <c r="R731" s="182"/>
      <c r="S731" s="182"/>
    </row>
    <row r="732" spans="1:19" x14ac:dyDescent="0.2">
      <c r="A732" s="188"/>
      <c r="B732" s="178"/>
      <c r="C732" s="178"/>
      <c r="D732" s="205"/>
      <c r="G732" s="182"/>
      <c r="H732" s="360"/>
      <c r="I732" s="187"/>
      <c r="J732" s="182"/>
      <c r="K732" s="182"/>
      <c r="L732" s="182"/>
      <c r="M732" s="182"/>
      <c r="N732" s="182"/>
      <c r="O732" s="185"/>
      <c r="P732" s="182"/>
      <c r="Q732" s="182"/>
      <c r="R732" s="182"/>
      <c r="S732" s="182"/>
    </row>
    <row r="733" spans="1:19" x14ac:dyDescent="0.2">
      <c r="A733" s="188"/>
      <c r="B733" s="178"/>
      <c r="C733" s="178"/>
      <c r="D733" s="205"/>
      <c r="G733" s="182"/>
      <c r="H733" s="360"/>
      <c r="I733" s="187"/>
      <c r="J733" s="182"/>
      <c r="K733" s="182"/>
      <c r="L733" s="182"/>
      <c r="M733" s="182"/>
      <c r="N733" s="182"/>
      <c r="O733" s="185"/>
      <c r="P733" s="182"/>
      <c r="Q733" s="182"/>
      <c r="R733" s="182"/>
      <c r="S733" s="182"/>
    </row>
    <row r="734" spans="1:19" x14ac:dyDescent="0.2">
      <c r="A734" s="188"/>
      <c r="B734" s="178"/>
      <c r="C734" s="178"/>
      <c r="D734" s="205"/>
      <c r="G734" s="182"/>
      <c r="H734" s="360"/>
      <c r="I734" s="187"/>
      <c r="J734" s="182"/>
      <c r="K734" s="182"/>
      <c r="L734" s="182"/>
      <c r="M734" s="182"/>
      <c r="N734" s="182"/>
      <c r="O734" s="185"/>
      <c r="P734" s="182"/>
      <c r="Q734" s="182"/>
      <c r="R734" s="182"/>
      <c r="S734" s="182"/>
    </row>
    <row r="735" spans="1:19" x14ac:dyDescent="0.2">
      <c r="A735" s="188"/>
      <c r="B735" s="178"/>
      <c r="C735" s="178"/>
      <c r="D735" s="205"/>
      <c r="G735" s="182"/>
      <c r="H735" s="360"/>
      <c r="I735" s="187"/>
      <c r="J735" s="182"/>
      <c r="K735" s="182"/>
      <c r="L735" s="182"/>
      <c r="M735" s="182"/>
      <c r="N735" s="182"/>
      <c r="O735" s="185"/>
      <c r="P735" s="182"/>
      <c r="Q735" s="182"/>
      <c r="R735" s="182"/>
      <c r="S735" s="182"/>
    </row>
    <row r="736" spans="1:19" x14ac:dyDescent="0.2">
      <c r="A736" s="188"/>
      <c r="B736" s="178"/>
      <c r="C736" s="178"/>
      <c r="D736" s="205"/>
      <c r="G736" s="182"/>
      <c r="H736" s="360"/>
      <c r="I736" s="187"/>
      <c r="J736" s="182"/>
      <c r="K736" s="182"/>
      <c r="L736" s="182"/>
      <c r="M736" s="182"/>
      <c r="N736" s="182"/>
      <c r="O736" s="185"/>
      <c r="P736" s="182"/>
      <c r="Q736" s="182"/>
      <c r="R736" s="182"/>
      <c r="S736" s="182"/>
    </row>
    <row r="737" spans="1:19" x14ac:dyDescent="0.2">
      <c r="A737" s="188"/>
      <c r="B737" s="178"/>
      <c r="C737" s="178"/>
      <c r="D737" s="205"/>
      <c r="G737" s="182"/>
      <c r="H737" s="360"/>
      <c r="I737" s="187"/>
      <c r="J737" s="182"/>
      <c r="K737" s="182"/>
      <c r="L737" s="182"/>
      <c r="M737" s="182"/>
      <c r="N737" s="182"/>
      <c r="O737" s="185"/>
      <c r="P737" s="182"/>
      <c r="Q737" s="182"/>
      <c r="R737" s="182"/>
      <c r="S737" s="182"/>
    </row>
    <row r="738" spans="1:19" x14ac:dyDescent="0.2">
      <c r="A738" s="188"/>
      <c r="B738" s="178"/>
      <c r="C738" s="178"/>
      <c r="D738" s="205"/>
      <c r="G738" s="182"/>
      <c r="H738" s="360"/>
      <c r="I738" s="187"/>
      <c r="J738" s="182"/>
      <c r="K738" s="182"/>
      <c r="L738" s="182"/>
      <c r="M738" s="182"/>
      <c r="N738" s="182"/>
      <c r="O738" s="185"/>
      <c r="P738" s="182"/>
      <c r="Q738" s="182"/>
      <c r="R738" s="182"/>
      <c r="S738" s="182"/>
    </row>
    <row r="739" spans="1:19" x14ac:dyDescent="0.2">
      <c r="A739" s="188"/>
      <c r="B739" s="178"/>
      <c r="C739" s="178"/>
      <c r="D739" s="205"/>
      <c r="G739" s="182"/>
      <c r="H739" s="360"/>
      <c r="I739" s="187"/>
      <c r="J739" s="182"/>
      <c r="K739" s="182"/>
      <c r="L739" s="182"/>
      <c r="M739" s="182"/>
      <c r="N739" s="182"/>
      <c r="O739" s="185"/>
      <c r="P739" s="182"/>
      <c r="Q739" s="182"/>
      <c r="R739" s="182"/>
      <c r="S739" s="182"/>
    </row>
    <row r="740" spans="1:19" x14ac:dyDescent="0.2">
      <c r="A740" s="188"/>
      <c r="B740" s="178"/>
      <c r="C740" s="178"/>
      <c r="D740" s="205"/>
      <c r="G740" s="182"/>
      <c r="H740" s="360"/>
      <c r="I740" s="187"/>
      <c r="J740" s="182"/>
      <c r="K740" s="182"/>
      <c r="L740" s="182"/>
      <c r="M740" s="182"/>
      <c r="N740" s="182"/>
      <c r="O740" s="185"/>
      <c r="P740" s="182"/>
      <c r="Q740" s="182"/>
      <c r="R740" s="182"/>
      <c r="S740" s="182"/>
    </row>
    <row r="741" spans="1:19" x14ac:dyDescent="0.2">
      <c r="A741" s="188"/>
      <c r="B741" s="178"/>
      <c r="C741" s="178"/>
      <c r="D741" s="205"/>
      <c r="G741" s="182"/>
      <c r="H741" s="360"/>
      <c r="I741" s="187"/>
      <c r="J741" s="182"/>
      <c r="K741" s="182"/>
      <c r="L741" s="182"/>
      <c r="M741" s="182"/>
      <c r="N741" s="182"/>
      <c r="O741" s="185"/>
      <c r="P741" s="182"/>
      <c r="Q741" s="182"/>
      <c r="R741" s="182"/>
      <c r="S741" s="182"/>
    </row>
    <row r="742" spans="1:19" x14ac:dyDescent="0.2">
      <c r="A742" s="188"/>
      <c r="B742" s="178"/>
      <c r="C742" s="178"/>
      <c r="D742" s="205"/>
      <c r="G742" s="182"/>
      <c r="H742" s="360"/>
      <c r="I742" s="187"/>
      <c r="J742" s="182"/>
      <c r="K742" s="182"/>
      <c r="L742" s="182"/>
      <c r="M742" s="182"/>
      <c r="N742" s="182"/>
      <c r="O742" s="185"/>
      <c r="P742" s="182"/>
      <c r="Q742" s="182"/>
      <c r="R742" s="182"/>
      <c r="S742" s="182"/>
    </row>
    <row r="743" spans="1:19" x14ac:dyDescent="0.2">
      <c r="A743" s="188"/>
      <c r="B743" s="178"/>
      <c r="C743" s="178"/>
      <c r="D743" s="205"/>
      <c r="G743" s="182"/>
      <c r="H743" s="360"/>
      <c r="I743" s="187"/>
      <c r="J743" s="182"/>
      <c r="K743" s="182"/>
      <c r="L743" s="182"/>
      <c r="M743" s="182"/>
      <c r="N743" s="182"/>
      <c r="O743" s="185"/>
      <c r="P743" s="182"/>
      <c r="Q743" s="182"/>
      <c r="R743" s="182"/>
      <c r="S743" s="182"/>
    </row>
    <row r="744" spans="1:19" x14ac:dyDescent="0.2">
      <c r="A744" s="188"/>
      <c r="B744" s="178"/>
      <c r="C744" s="178"/>
      <c r="D744" s="205"/>
      <c r="G744" s="182"/>
      <c r="H744" s="360"/>
      <c r="I744" s="187"/>
      <c r="J744" s="182"/>
      <c r="K744" s="182"/>
      <c r="L744" s="182"/>
      <c r="M744" s="182"/>
      <c r="N744" s="182"/>
      <c r="O744" s="185"/>
      <c r="P744" s="182"/>
      <c r="Q744" s="182"/>
      <c r="R744" s="182"/>
      <c r="S744" s="182"/>
    </row>
    <row r="745" spans="1:19" x14ac:dyDescent="0.2">
      <c r="A745" s="188"/>
      <c r="B745" s="178"/>
      <c r="C745" s="178"/>
      <c r="D745" s="205"/>
      <c r="G745" s="182"/>
      <c r="H745" s="360"/>
      <c r="I745" s="187"/>
      <c r="J745" s="182"/>
      <c r="K745" s="182"/>
      <c r="L745" s="182"/>
      <c r="M745" s="182"/>
      <c r="N745" s="182"/>
      <c r="O745" s="185"/>
      <c r="P745" s="182"/>
      <c r="Q745" s="182"/>
      <c r="R745" s="182"/>
      <c r="S745" s="182"/>
    </row>
    <row r="746" spans="1:19" x14ac:dyDescent="0.2">
      <c r="A746" s="188"/>
      <c r="B746" s="178"/>
      <c r="C746" s="178"/>
      <c r="D746" s="205"/>
      <c r="G746" s="182"/>
      <c r="H746" s="360"/>
      <c r="I746" s="187"/>
      <c r="J746" s="182"/>
      <c r="K746" s="182"/>
      <c r="L746" s="182"/>
      <c r="M746" s="182"/>
      <c r="N746" s="182"/>
      <c r="O746" s="185"/>
      <c r="P746" s="182"/>
      <c r="Q746" s="182"/>
      <c r="R746" s="182"/>
      <c r="S746" s="182"/>
    </row>
    <row r="747" spans="1:19" x14ac:dyDescent="0.2">
      <c r="A747" s="188"/>
      <c r="B747" s="178"/>
      <c r="C747" s="178"/>
      <c r="D747" s="205"/>
      <c r="G747" s="182"/>
      <c r="H747" s="360"/>
      <c r="I747" s="187"/>
      <c r="J747" s="182"/>
      <c r="K747" s="182"/>
      <c r="L747" s="182"/>
      <c r="M747" s="182"/>
      <c r="N747" s="182"/>
      <c r="O747" s="185"/>
      <c r="P747" s="182"/>
      <c r="Q747" s="182"/>
      <c r="R747" s="182"/>
      <c r="S747" s="182"/>
    </row>
    <row r="748" spans="1:19" x14ac:dyDescent="0.2">
      <c r="A748" s="188"/>
      <c r="B748" s="178"/>
      <c r="C748" s="178"/>
      <c r="D748" s="205"/>
      <c r="G748" s="182"/>
      <c r="H748" s="360"/>
      <c r="I748" s="187"/>
      <c r="J748" s="182"/>
      <c r="K748" s="182"/>
      <c r="L748" s="182"/>
      <c r="M748" s="182"/>
      <c r="N748" s="182"/>
      <c r="O748" s="185"/>
      <c r="P748" s="182"/>
      <c r="Q748" s="182"/>
      <c r="R748" s="182"/>
      <c r="S748" s="182"/>
    </row>
    <row r="749" spans="1:19" x14ac:dyDescent="0.2">
      <c r="A749" s="188"/>
      <c r="B749" s="178"/>
      <c r="C749" s="178"/>
      <c r="D749" s="205"/>
      <c r="G749" s="182"/>
      <c r="H749" s="360"/>
      <c r="I749" s="187"/>
      <c r="J749" s="182"/>
      <c r="K749" s="182"/>
      <c r="L749" s="182"/>
      <c r="M749" s="182"/>
      <c r="N749" s="182"/>
      <c r="O749" s="185"/>
      <c r="P749" s="182"/>
      <c r="Q749" s="182"/>
      <c r="R749" s="182"/>
      <c r="S749" s="182"/>
    </row>
    <row r="750" spans="1:19" x14ac:dyDescent="0.2">
      <c r="A750" s="188"/>
      <c r="B750" s="178"/>
      <c r="C750" s="178"/>
      <c r="D750" s="205"/>
      <c r="G750" s="182"/>
      <c r="H750" s="360"/>
      <c r="I750" s="187"/>
      <c r="J750" s="182"/>
      <c r="K750" s="182"/>
      <c r="L750" s="182"/>
      <c r="M750" s="182"/>
      <c r="N750" s="182"/>
      <c r="O750" s="185"/>
      <c r="P750" s="182"/>
      <c r="Q750" s="182"/>
      <c r="R750" s="182"/>
      <c r="S750" s="182"/>
    </row>
    <row r="751" spans="1:19" x14ac:dyDescent="0.2">
      <c r="A751" s="188"/>
      <c r="B751" s="178"/>
      <c r="C751" s="178"/>
      <c r="D751" s="205"/>
      <c r="G751" s="182"/>
      <c r="H751" s="360"/>
      <c r="I751" s="187"/>
      <c r="J751" s="182"/>
      <c r="K751" s="182"/>
      <c r="L751" s="182"/>
      <c r="M751" s="182"/>
      <c r="N751" s="182"/>
      <c r="O751" s="185"/>
      <c r="P751" s="182"/>
      <c r="Q751" s="182"/>
      <c r="R751" s="182"/>
      <c r="S751" s="182"/>
    </row>
    <row r="752" spans="1:19" x14ac:dyDescent="0.2">
      <c r="A752" s="188"/>
      <c r="B752" s="178"/>
      <c r="C752" s="178"/>
      <c r="D752" s="205"/>
      <c r="G752" s="182"/>
      <c r="H752" s="360"/>
      <c r="I752" s="187"/>
      <c r="J752" s="182"/>
      <c r="K752" s="182"/>
      <c r="L752" s="182"/>
      <c r="M752" s="182"/>
      <c r="N752" s="182"/>
      <c r="O752" s="185"/>
      <c r="P752" s="182"/>
      <c r="Q752" s="182"/>
      <c r="R752" s="182"/>
      <c r="S752" s="182"/>
    </row>
    <row r="753" spans="1:19" x14ac:dyDescent="0.2">
      <c r="A753" s="188"/>
      <c r="B753" s="178"/>
      <c r="C753" s="178"/>
      <c r="D753" s="205"/>
      <c r="G753" s="182"/>
      <c r="H753" s="360"/>
      <c r="I753" s="187"/>
      <c r="J753" s="182"/>
      <c r="K753" s="182"/>
      <c r="L753" s="182"/>
      <c r="M753" s="182"/>
      <c r="N753" s="182"/>
      <c r="O753" s="185"/>
      <c r="P753" s="182"/>
      <c r="Q753" s="182"/>
      <c r="R753" s="182"/>
      <c r="S753" s="182"/>
    </row>
    <row r="754" spans="1:19" x14ac:dyDescent="0.2">
      <c r="A754" s="188"/>
      <c r="B754" s="178"/>
      <c r="C754" s="178"/>
      <c r="D754" s="205"/>
      <c r="G754" s="182"/>
      <c r="H754" s="360"/>
      <c r="I754" s="187"/>
      <c r="J754" s="182"/>
      <c r="K754" s="182"/>
      <c r="L754" s="182"/>
      <c r="M754" s="182"/>
      <c r="N754" s="182"/>
      <c r="O754" s="185"/>
      <c r="P754" s="182"/>
      <c r="Q754" s="182"/>
      <c r="R754" s="182"/>
      <c r="S754" s="182"/>
    </row>
    <row r="755" spans="1:19" x14ac:dyDescent="0.2">
      <c r="A755" s="188"/>
      <c r="B755" s="178"/>
      <c r="C755" s="178"/>
      <c r="D755" s="205"/>
      <c r="G755" s="182"/>
      <c r="H755" s="360"/>
      <c r="I755" s="187"/>
      <c r="J755" s="182"/>
      <c r="K755" s="182"/>
      <c r="L755" s="182"/>
      <c r="M755" s="182"/>
      <c r="N755" s="182"/>
      <c r="O755" s="185"/>
      <c r="P755" s="182"/>
      <c r="Q755" s="182"/>
      <c r="R755" s="182"/>
      <c r="S755" s="182"/>
    </row>
    <row r="756" spans="1:19" x14ac:dyDescent="0.2">
      <c r="A756" s="188"/>
      <c r="B756" s="178"/>
      <c r="C756" s="178"/>
      <c r="D756" s="205"/>
      <c r="G756" s="182"/>
      <c r="H756" s="360"/>
      <c r="I756" s="187"/>
      <c r="J756" s="182"/>
      <c r="K756" s="182"/>
      <c r="L756" s="182"/>
      <c r="M756" s="182"/>
      <c r="N756" s="182"/>
      <c r="O756" s="185"/>
      <c r="P756" s="182"/>
      <c r="Q756" s="182"/>
      <c r="R756" s="182"/>
      <c r="S756" s="182"/>
    </row>
    <row r="757" spans="1:19" x14ac:dyDescent="0.2">
      <c r="A757" s="188"/>
      <c r="B757" s="178"/>
      <c r="C757" s="178"/>
      <c r="D757" s="205"/>
      <c r="G757" s="182"/>
      <c r="H757" s="360"/>
      <c r="I757" s="187"/>
      <c r="J757" s="182"/>
      <c r="K757" s="182"/>
      <c r="L757" s="182"/>
      <c r="M757" s="182"/>
      <c r="N757" s="182"/>
      <c r="O757" s="185"/>
      <c r="P757" s="182"/>
      <c r="Q757" s="182"/>
      <c r="R757" s="182"/>
      <c r="S757" s="182"/>
    </row>
    <row r="758" spans="1:19" x14ac:dyDescent="0.2">
      <c r="A758" s="188"/>
      <c r="B758" s="178"/>
      <c r="C758" s="178"/>
      <c r="D758" s="205"/>
      <c r="G758" s="182"/>
      <c r="H758" s="360"/>
      <c r="I758" s="187"/>
      <c r="J758" s="182"/>
      <c r="K758" s="182"/>
      <c r="L758" s="182"/>
      <c r="M758" s="182"/>
      <c r="N758" s="182"/>
      <c r="O758" s="185"/>
      <c r="P758" s="182"/>
      <c r="Q758" s="182"/>
      <c r="R758" s="182"/>
      <c r="S758" s="182"/>
    </row>
    <row r="759" spans="1:19" x14ac:dyDescent="0.2">
      <c r="A759" s="188"/>
      <c r="B759" s="178"/>
      <c r="C759" s="178"/>
      <c r="D759" s="205"/>
      <c r="G759" s="182"/>
      <c r="H759" s="360"/>
      <c r="I759" s="187"/>
      <c r="J759" s="182"/>
      <c r="K759" s="182"/>
      <c r="L759" s="182"/>
      <c r="M759" s="182"/>
      <c r="N759" s="182"/>
      <c r="O759" s="185"/>
      <c r="P759" s="182"/>
      <c r="Q759" s="182"/>
      <c r="R759" s="182"/>
      <c r="S759" s="182"/>
    </row>
    <row r="760" spans="1:19" x14ac:dyDescent="0.2">
      <c r="A760" s="188"/>
      <c r="B760" s="178"/>
      <c r="C760" s="178"/>
      <c r="D760" s="205"/>
      <c r="G760" s="182"/>
      <c r="H760" s="360"/>
      <c r="I760" s="187"/>
      <c r="J760" s="182"/>
      <c r="K760" s="182"/>
      <c r="L760" s="182"/>
      <c r="M760" s="182"/>
      <c r="N760" s="182"/>
      <c r="O760" s="185"/>
      <c r="P760" s="182"/>
      <c r="Q760" s="182"/>
      <c r="R760" s="182"/>
      <c r="S760" s="182"/>
    </row>
    <row r="761" spans="1:19" x14ac:dyDescent="0.2">
      <c r="A761" s="188"/>
      <c r="B761" s="178"/>
      <c r="C761" s="178"/>
      <c r="D761" s="205"/>
      <c r="G761" s="182"/>
      <c r="H761" s="360"/>
      <c r="I761" s="187"/>
      <c r="J761" s="182"/>
      <c r="K761" s="182"/>
      <c r="L761" s="182"/>
      <c r="M761" s="182"/>
      <c r="N761" s="182"/>
      <c r="O761" s="185"/>
      <c r="P761" s="182"/>
      <c r="Q761" s="182"/>
      <c r="R761" s="182"/>
      <c r="S761" s="182"/>
    </row>
    <row r="762" spans="1:19" x14ac:dyDescent="0.2">
      <c r="A762" s="188"/>
      <c r="B762" s="178"/>
      <c r="C762" s="178"/>
      <c r="D762" s="205"/>
      <c r="G762" s="182"/>
      <c r="H762" s="360"/>
      <c r="I762" s="187"/>
      <c r="J762" s="182"/>
      <c r="K762" s="182"/>
      <c r="L762" s="182"/>
      <c r="M762" s="182"/>
      <c r="N762" s="182"/>
      <c r="O762" s="185"/>
      <c r="P762" s="182"/>
      <c r="Q762" s="182"/>
      <c r="R762" s="182"/>
      <c r="S762" s="182"/>
    </row>
    <row r="763" spans="1:19" x14ac:dyDescent="0.2">
      <c r="A763" s="188"/>
      <c r="B763" s="178"/>
      <c r="C763" s="178"/>
      <c r="D763" s="205"/>
      <c r="G763" s="182"/>
      <c r="H763" s="360"/>
      <c r="I763" s="187"/>
      <c r="J763" s="182"/>
      <c r="K763" s="182"/>
      <c r="L763" s="182"/>
      <c r="M763" s="182"/>
      <c r="N763" s="182"/>
      <c r="O763" s="185"/>
      <c r="P763" s="182"/>
      <c r="Q763" s="182"/>
      <c r="R763" s="182"/>
      <c r="S763" s="182"/>
    </row>
    <row r="764" spans="1:19" x14ac:dyDescent="0.2">
      <c r="A764" s="188"/>
      <c r="B764" s="178"/>
      <c r="C764" s="178"/>
      <c r="D764" s="205"/>
      <c r="G764" s="182"/>
      <c r="H764" s="360"/>
      <c r="I764" s="187"/>
      <c r="J764" s="182"/>
      <c r="K764" s="182"/>
      <c r="L764" s="182"/>
      <c r="M764" s="182"/>
      <c r="N764" s="182"/>
      <c r="O764" s="185"/>
      <c r="P764" s="182"/>
      <c r="Q764" s="182"/>
      <c r="R764" s="182"/>
      <c r="S764" s="182"/>
    </row>
    <row r="765" spans="1:19" x14ac:dyDescent="0.2">
      <c r="A765" s="188"/>
      <c r="B765" s="178"/>
      <c r="C765" s="178"/>
      <c r="D765" s="205"/>
      <c r="G765" s="182"/>
      <c r="H765" s="360"/>
      <c r="I765" s="187"/>
      <c r="J765" s="182"/>
      <c r="K765" s="182"/>
      <c r="L765" s="182"/>
      <c r="M765" s="182"/>
      <c r="N765" s="182"/>
      <c r="O765" s="185"/>
      <c r="P765" s="182"/>
      <c r="Q765" s="182"/>
      <c r="R765" s="182"/>
      <c r="S765" s="182"/>
    </row>
    <row r="766" spans="1:19" x14ac:dyDescent="0.2">
      <c r="A766" s="188"/>
      <c r="B766" s="178"/>
      <c r="C766" s="178"/>
      <c r="D766" s="205"/>
      <c r="G766" s="182"/>
      <c r="H766" s="186"/>
      <c r="I766" s="187"/>
      <c r="J766" s="182"/>
      <c r="K766" s="182"/>
      <c r="L766" s="182"/>
      <c r="M766" s="182"/>
      <c r="N766" s="182"/>
      <c r="O766" s="185"/>
      <c r="P766" s="182"/>
      <c r="Q766" s="182"/>
      <c r="R766" s="182"/>
      <c r="S766" s="182"/>
    </row>
    <row r="767" spans="1:19" x14ac:dyDescent="0.2">
      <c r="A767" s="188"/>
      <c r="B767" s="178"/>
      <c r="C767" s="178"/>
      <c r="D767" s="205"/>
      <c r="G767" s="182"/>
      <c r="H767" s="186"/>
      <c r="I767" s="187"/>
      <c r="J767" s="182"/>
      <c r="K767" s="182"/>
      <c r="L767" s="182"/>
      <c r="M767" s="182"/>
      <c r="N767" s="182"/>
      <c r="O767" s="185"/>
      <c r="P767" s="182"/>
      <c r="Q767" s="182"/>
      <c r="R767" s="182"/>
      <c r="S767" s="182"/>
    </row>
    <row r="768" spans="1:19" x14ac:dyDescent="0.2">
      <c r="A768" s="188"/>
      <c r="B768" s="178"/>
      <c r="C768" s="178"/>
      <c r="D768" s="205"/>
      <c r="G768" s="182"/>
      <c r="H768" s="186"/>
      <c r="I768" s="187"/>
      <c r="J768" s="182"/>
      <c r="K768" s="182"/>
      <c r="L768" s="182"/>
      <c r="M768" s="182"/>
      <c r="N768" s="182"/>
      <c r="O768" s="185"/>
      <c r="P768" s="182"/>
      <c r="Q768" s="182"/>
      <c r="R768" s="182"/>
      <c r="S768" s="182"/>
    </row>
    <row r="769" spans="1:19" x14ac:dyDescent="0.2">
      <c r="A769" s="188"/>
      <c r="B769" s="178"/>
      <c r="C769" s="178"/>
      <c r="D769" s="205"/>
      <c r="G769" s="182"/>
      <c r="H769" s="186"/>
      <c r="I769" s="187"/>
      <c r="J769" s="182"/>
      <c r="K769" s="182"/>
      <c r="L769" s="182"/>
      <c r="M769" s="182"/>
      <c r="N769" s="182"/>
      <c r="O769" s="185"/>
      <c r="P769" s="182"/>
      <c r="Q769" s="182"/>
      <c r="R769" s="182"/>
      <c r="S769" s="182"/>
    </row>
    <row r="770" spans="1:19" x14ac:dyDescent="0.2">
      <c r="A770" s="188"/>
      <c r="B770" s="178"/>
      <c r="C770" s="178"/>
      <c r="D770" s="205"/>
      <c r="G770" s="182"/>
      <c r="H770" s="186"/>
      <c r="I770" s="187"/>
      <c r="J770" s="182"/>
      <c r="K770" s="182"/>
      <c r="L770" s="182"/>
      <c r="M770" s="182"/>
      <c r="N770" s="182"/>
      <c r="O770" s="185"/>
      <c r="P770" s="182"/>
      <c r="Q770" s="182"/>
      <c r="R770" s="182"/>
      <c r="S770" s="182"/>
    </row>
    <row r="771" spans="1:19" x14ac:dyDescent="0.2">
      <c r="A771" s="188"/>
      <c r="B771" s="178"/>
      <c r="C771" s="178"/>
      <c r="D771" s="205"/>
      <c r="G771" s="182"/>
      <c r="H771" s="186"/>
      <c r="I771" s="187"/>
      <c r="J771" s="182"/>
      <c r="K771" s="182"/>
      <c r="L771" s="182"/>
      <c r="M771" s="182"/>
      <c r="N771" s="182"/>
      <c r="O771" s="185"/>
      <c r="P771" s="182"/>
      <c r="Q771" s="182"/>
      <c r="R771" s="182"/>
      <c r="S771" s="182"/>
    </row>
    <row r="772" spans="1:19" x14ac:dyDescent="0.2">
      <c r="A772" s="188"/>
      <c r="B772" s="178"/>
      <c r="C772" s="178"/>
      <c r="D772" s="205"/>
      <c r="G772" s="182"/>
      <c r="H772" s="186"/>
      <c r="I772" s="187"/>
      <c r="J772" s="182"/>
      <c r="K772" s="182"/>
      <c r="L772" s="182"/>
      <c r="M772" s="182"/>
      <c r="N772" s="182"/>
      <c r="O772" s="185"/>
      <c r="P772" s="182"/>
      <c r="Q772" s="182"/>
      <c r="R772" s="182"/>
      <c r="S772" s="182"/>
    </row>
    <row r="773" spans="1:19" x14ac:dyDescent="0.2">
      <c r="A773" s="188"/>
      <c r="B773" s="178"/>
      <c r="C773" s="178"/>
      <c r="D773" s="205"/>
      <c r="G773" s="182"/>
      <c r="H773" s="186"/>
      <c r="I773" s="187"/>
      <c r="J773" s="182"/>
      <c r="K773" s="182"/>
      <c r="L773" s="182"/>
      <c r="M773" s="182"/>
      <c r="N773" s="182"/>
      <c r="O773" s="185"/>
      <c r="P773" s="182"/>
      <c r="Q773" s="182"/>
      <c r="R773" s="182"/>
      <c r="S773" s="182"/>
    </row>
    <row r="774" spans="1:19" x14ac:dyDescent="0.2">
      <c r="A774" s="188"/>
      <c r="B774" s="178"/>
      <c r="C774" s="178"/>
      <c r="D774" s="205"/>
      <c r="G774" s="182"/>
      <c r="H774" s="186"/>
      <c r="I774" s="187"/>
      <c r="J774" s="182"/>
      <c r="K774" s="182"/>
      <c r="L774" s="182"/>
      <c r="M774" s="182"/>
      <c r="N774" s="182"/>
      <c r="O774" s="185"/>
      <c r="P774" s="182"/>
      <c r="Q774" s="182"/>
      <c r="R774" s="182"/>
      <c r="S774" s="182"/>
    </row>
    <row r="775" spans="1:19" x14ac:dyDescent="0.2">
      <c r="A775" s="188"/>
      <c r="B775" s="178"/>
      <c r="C775" s="178"/>
      <c r="D775" s="205"/>
      <c r="G775" s="182"/>
      <c r="H775" s="186"/>
      <c r="I775" s="187"/>
      <c r="J775" s="182"/>
      <c r="K775" s="182"/>
      <c r="L775" s="182"/>
      <c r="M775" s="182"/>
      <c r="N775" s="182"/>
      <c r="O775" s="185"/>
      <c r="P775" s="182"/>
      <c r="Q775" s="182"/>
      <c r="R775" s="182"/>
      <c r="S775" s="182"/>
    </row>
    <row r="776" spans="1:19" x14ac:dyDescent="0.2">
      <c r="A776" s="188"/>
      <c r="B776" s="178"/>
      <c r="C776" s="178"/>
      <c r="D776" s="205"/>
      <c r="G776" s="182"/>
      <c r="H776" s="186"/>
      <c r="I776" s="187"/>
      <c r="J776" s="182"/>
      <c r="K776" s="182"/>
      <c r="L776" s="182"/>
      <c r="M776" s="182"/>
      <c r="N776" s="182"/>
      <c r="O776" s="185"/>
      <c r="P776" s="182"/>
      <c r="Q776" s="182"/>
      <c r="R776" s="182"/>
      <c r="S776" s="182"/>
    </row>
    <row r="777" spans="1:19" x14ac:dyDescent="0.2">
      <c r="A777" s="188"/>
      <c r="B777" s="178"/>
      <c r="C777" s="178"/>
      <c r="D777" s="205"/>
      <c r="G777" s="182"/>
      <c r="H777" s="186"/>
      <c r="I777" s="187"/>
      <c r="J777" s="182"/>
      <c r="K777" s="182"/>
      <c r="L777" s="182"/>
      <c r="M777" s="182"/>
      <c r="N777" s="182"/>
      <c r="O777" s="185"/>
      <c r="P777" s="182"/>
      <c r="Q777" s="182"/>
      <c r="R777" s="182"/>
      <c r="S777" s="182"/>
    </row>
    <row r="778" spans="1:19" x14ac:dyDescent="0.2">
      <c r="A778" s="188"/>
      <c r="B778" s="178"/>
      <c r="C778" s="178"/>
      <c r="D778" s="205"/>
      <c r="G778" s="182"/>
      <c r="H778" s="186"/>
      <c r="I778" s="187"/>
      <c r="J778" s="182"/>
      <c r="K778" s="182"/>
      <c r="L778" s="182"/>
      <c r="M778" s="182"/>
      <c r="N778" s="182"/>
      <c r="O778" s="185"/>
      <c r="P778" s="182"/>
      <c r="Q778" s="182"/>
      <c r="R778" s="182"/>
      <c r="S778" s="182"/>
    </row>
    <row r="779" spans="1:19" x14ac:dyDescent="0.2">
      <c r="A779" s="188"/>
      <c r="B779" s="178"/>
      <c r="C779" s="178"/>
      <c r="D779" s="205"/>
      <c r="G779" s="182"/>
      <c r="H779" s="186"/>
      <c r="I779" s="187"/>
      <c r="J779" s="182"/>
      <c r="K779" s="182"/>
      <c r="L779" s="182"/>
      <c r="M779" s="182"/>
      <c r="N779" s="182"/>
      <c r="O779" s="185"/>
      <c r="P779" s="182"/>
      <c r="Q779" s="182"/>
      <c r="R779" s="182"/>
      <c r="S779" s="182"/>
    </row>
    <row r="780" spans="1:19" x14ac:dyDescent="0.2">
      <c r="A780" s="188"/>
      <c r="B780" s="178"/>
      <c r="C780" s="178"/>
      <c r="D780" s="205"/>
      <c r="G780" s="182"/>
      <c r="H780" s="186"/>
      <c r="I780" s="187"/>
      <c r="J780" s="182"/>
      <c r="K780" s="182"/>
      <c r="L780" s="182"/>
      <c r="M780" s="182"/>
      <c r="N780" s="182"/>
      <c r="O780" s="185"/>
      <c r="P780" s="182"/>
      <c r="Q780" s="182"/>
      <c r="R780" s="182"/>
      <c r="S780" s="182"/>
    </row>
    <row r="781" spans="1:19" x14ac:dyDescent="0.2">
      <c r="A781" s="188"/>
      <c r="B781" s="178"/>
      <c r="C781" s="178"/>
      <c r="D781" s="205"/>
      <c r="G781" s="182"/>
      <c r="H781" s="186"/>
      <c r="I781" s="187"/>
      <c r="J781" s="182"/>
      <c r="K781" s="182"/>
      <c r="L781" s="182"/>
      <c r="M781" s="182"/>
      <c r="N781" s="182"/>
      <c r="O781" s="185"/>
      <c r="P781" s="182"/>
      <c r="Q781" s="182"/>
      <c r="R781" s="182"/>
      <c r="S781" s="182"/>
    </row>
    <row r="782" spans="1:19" x14ac:dyDescent="0.2">
      <c r="A782" s="188"/>
      <c r="B782" s="178"/>
      <c r="C782" s="178"/>
      <c r="D782" s="205"/>
      <c r="G782" s="182"/>
      <c r="H782" s="186"/>
      <c r="I782" s="187"/>
      <c r="J782" s="182"/>
      <c r="K782" s="182"/>
      <c r="L782" s="182"/>
      <c r="M782" s="182"/>
      <c r="N782" s="182"/>
      <c r="O782" s="185"/>
      <c r="P782" s="182"/>
      <c r="Q782" s="182"/>
      <c r="R782" s="182"/>
      <c r="S782" s="182"/>
    </row>
    <row r="783" spans="1:19" x14ac:dyDescent="0.2">
      <c r="A783" s="188"/>
      <c r="B783" s="178"/>
      <c r="C783" s="178"/>
      <c r="D783" s="205"/>
      <c r="G783" s="182"/>
      <c r="H783" s="186"/>
      <c r="I783" s="187"/>
      <c r="J783" s="182"/>
      <c r="K783" s="182"/>
      <c r="L783" s="182"/>
      <c r="M783" s="182"/>
      <c r="N783" s="182"/>
      <c r="O783" s="185"/>
      <c r="P783" s="182"/>
      <c r="Q783" s="182"/>
      <c r="R783" s="182"/>
      <c r="S783" s="182"/>
    </row>
    <row r="784" spans="1:19" x14ac:dyDescent="0.2">
      <c r="A784" s="188"/>
      <c r="B784" s="178"/>
      <c r="C784" s="178"/>
      <c r="D784" s="205"/>
      <c r="G784" s="182"/>
      <c r="H784" s="186"/>
      <c r="I784" s="187"/>
      <c r="J784" s="182"/>
      <c r="K784" s="182"/>
      <c r="L784" s="182"/>
      <c r="M784" s="182"/>
      <c r="N784" s="182"/>
      <c r="O784" s="185"/>
      <c r="P784" s="182"/>
      <c r="Q784" s="182"/>
      <c r="R784" s="182"/>
      <c r="S784" s="182"/>
    </row>
    <row r="785" spans="1:19" x14ac:dyDescent="0.2">
      <c r="A785" s="188"/>
      <c r="B785" s="178"/>
      <c r="C785" s="178"/>
      <c r="D785" s="205"/>
      <c r="G785" s="182"/>
      <c r="H785" s="186"/>
      <c r="I785" s="187"/>
      <c r="J785" s="182"/>
      <c r="K785" s="182"/>
      <c r="L785" s="182"/>
      <c r="M785" s="182"/>
      <c r="N785" s="182"/>
      <c r="O785" s="185"/>
      <c r="P785" s="182"/>
      <c r="Q785" s="182"/>
      <c r="R785" s="182"/>
      <c r="S785" s="182"/>
    </row>
    <row r="786" spans="1:19" x14ac:dyDescent="0.2">
      <c r="A786" s="188"/>
      <c r="B786" s="178"/>
      <c r="C786" s="178"/>
      <c r="D786" s="205"/>
      <c r="G786" s="182"/>
      <c r="H786" s="186"/>
      <c r="I786" s="187"/>
      <c r="J786" s="182"/>
      <c r="K786" s="182"/>
      <c r="L786" s="182"/>
      <c r="M786" s="182"/>
      <c r="N786" s="182"/>
      <c r="O786" s="185"/>
      <c r="P786" s="182"/>
      <c r="Q786" s="182"/>
      <c r="R786" s="182"/>
      <c r="S786" s="182"/>
    </row>
    <row r="787" spans="1:19" x14ac:dyDescent="0.2">
      <c r="A787" s="188"/>
      <c r="B787" s="178"/>
      <c r="C787" s="178"/>
      <c r="D787" s="205"/>
      <c r="G787" s="182"/>
      <c r="H787" s="186"/>
      <c r="I787" s="187"/>
      <c r="J787" s="182"/>
      <c r="K787" s="182"/>
      <c r="L787" s="182"/>
      <c r="M787" s="182"/>
      <c r="N787" s="182"/>
      <c r="O787" s="185"/>
      <c r="P787" s="182"/>
      <c r="Q787" s="182"/>
      <c r="R787" s="182"/>
      <c r="S787" s="182"/>
    </row>
    <row r="788" spans="1:19" x14ac:dyDescent="0.2">
      <c r="A788" s="188"/>
      <c r="B788" s="178"/>
      <c r="C788" s="178"/>
      <c r="D788" s="205"/>
      <c r="G788" s="182"/>
      <c r="H788" s="186"/>
      <c r="I788" s="187"/>
      <c r="J788" s="182"/>
      <c r="K788" s="182"/>
      <c r="L788" s="182"/>
      <c r="M788" s="182"/>
      <c r="N788" s="182"/>
      <c r="O788" s="185"/>
      <c r="P788" s="182"/>
      <c r="Q788" s="182"/>
      <c r="R788" s="182"/>
      <c r="S788" s="182"/>
    </row>
    <row r="789" spans="1:19" x14ac:dyDescent="0.2">
      <c r="A789" s="188"/>
      <c r="B789" s="178"/>
      <c r="C789" s="178"/>
      <c r="D789" s="205"/>
      <c r="G789" s="182"/>
      <c r="H789" s="186"/>
      <c r="I789" s="187"/>
      <c r="J789" s="182"/>
      <c r="K789" s="182"/>
      <c r="L789" s="182"/>
      <c r="M789" s="182"/>
      <c r="N789" s="182"/>
      <c r="O789" s="185"/>
      <c r="P789" s="182"/>
      <c r="Q789" s="182"/>
      <c r="R789" s="182"/>
      <c r="S789" s="182"/>
    </row>
    <row r="790" spans="1:19" x14ac:dyDescent="0.2">
      <c r="A790" s="188"/>
      <c r="B790" s="178"/>
      <c r="C790" s="178"/>
      <c r="D790" s="205"/>
      <c r="G790" s="182"/>
      <c r="H790" s="186"/>
      <c r="I790" s="187"/>
      <c r="J790" s="182"/>
      <c r="K790" s="182"/>
      <c r="L790" s="182"/>
      <c r="M790" s="182"/>
      <c r="N790" s="182"/>
      <c r="O790" s="185"/>
      <c r="P790" s="182"/>
      <c r="Q790" s="182"/>
      <c r="R790" s="182"/>
      <c r="S790" s="182"/>
    </row>
    <row r="791" spans="1:19" x14ac:dyDescent="0.2">
      <c r="A791" s="188"/>
      <c r="B791" s="178"/>
      <c r="C791" s="178"/>
      <c r="D791" s="205"/>
      <c r="G791" s="182"/>
      <c r="H791" s="186"/>
      <c r="I791" s="187"/>
      <c r="J791" s="182"/>
      <c r="K791" s="182"/>
      <c r="L791" s="182"/>
      <c r="M791" s="182"/>
      <c r="N791" s="182"/>
      <c r="O791" s="185"/>
      <c r="P791" s="182"/>
      <c r="Q791" s="182"/>
      <c r="R791" s="182"/>
      <c r="S791" s="182"/>
    </row>
    <row r="792" spans="1:19" x14ac:dyDescent="0.2">
      <c r="A792" s="188"/>
      <c r="B792" s="178"/>
      <c r="C792" s="178"/>
      <c r="D792" s="205"/>
      <c r="G792" s="182"/>
      <c r="H792" s="186"/>
      <c r="I792" s="187"/>
      <c r="J792" s="182"/>
      <c r="K792" s="182"/>
      <c r="L792" s="182"/>
      <c r="M792" s="182"/>
      <c r="N792" s="182"/>
      <c r="O792" s="185"/>
      <c r="P792" s="182"/>
      <c r="Q792" s="182"/>
      <c r="R792" s="182"/>
      <c r="S792" s="182"/>
    </row>
    <row r="793" spans="1:19" x14ac:dyDescent="0.2">
      <c r="A793" s="188"/>
      <c r="B793" s="178"/>
      <c r="C793" s="178"/>
      <c r="D793" s="205"/>
      <c r="G793" s="182"/>
      <c r="H793" s="186"/>
      <c r="I793" s="187"/>
      <c r="J793" s="182"/>
      <c r="K793" s="182"/>
      <c r="L793" s="182"/>
      <c r="M793" s="182"/>
      <c r="N793" s="182"/>
      <c r="O793" s="185"/>
      <c r="P793" s="182"/>
      <c r="Q793" s="182"/>
      <c r="R793" s="182"/>
      <c r="S793" s="182"/>
    </row>
    <row r="794" spans="1:19" x14ac:dyDescent="0.2">
      <c r="A794" s="188"/>
      <c r="B794" s="178"/>
      <c r="C794" s="178"/>
      <c r="D794" s="205"/>
      <c r="G794" s="182"/>
      <c r="H794" s="186"/>
      <c r="I794" s="187"/>
      <c r="J794" s="182"/>
      <c r="K794" s="182"/>
      <c r="L794" s="182"/>
      <c r="M794" s="182"/>
      <c r="N794" s="182"/>
      <c r="O794" s="185"/>
      <c r="P794" s="182"/>
      <c r="Q794" s="182"/>
      <c r="R794" s="182"/>
      <c r="S794" s="182"/>
    </row>
    <row r="795" spans="1:19" x14ac:dyDescent="0.2">
      <c r="A795" s="188"/>
      <c r="B795" s="178"/>
      <c r="C795" s="178"/>
      <c r="D795" s="205"/>
      <c r="G795" s="182"/>
      <c r="H795" s="186"/>
      <c r="I795" s="187"/>
      <c r="J795" s="182"/>
      <c r="K795" s="182"/>
      <c r="L795" s="182"/>
      <c r="M795" s="182"/>
      <c r="N795" s="182"/>
      <c r="O795" s="185"/>
      <c r="P795" s="182"/>
      <c r="Q795" s="182"/>
      <c r="R795" s="182"/>
      <c r="S795" s="182"/>
    </row>
    <row r="796" spans="1:19" x14ac:dyDescent="0.2">
      <c r="A796" s="188"/>
      <c r="B796" s="178"/>
      <c r="C796" s="178"/>
      <c r="D796" s="205"/>
      <c r="G796" s="182"/>
      <c r="H796" s="186"/>
      <c r="I796" s="187"/>
      <c r="J796" s="182"/>
      <c r="K796" s="182"/>
      <c r="L796" s="182"/>
      <c r="M796" s="182"/>
      <c r="N796" s="182"/>
      <c r="O796" s="185"/>
      <c r="P796" s="182"/>
      <c r="Q796" s="182"/>
      <c r="R796" s="182"/>
      <c r="S796" s="182"/>
    </row>
    <row r="797" spans="1:19" x14ac:dyDescent="0.2">
      <c r="A797" s="188"/>
      <c r="B797" s="178"/>
      <c r="C797" s="178"/>
      <c r="D797" s="205"/>
      <c r="G797" s="182"/>
      <c r="H797" s="186"/>
      <c r="I797" s="187"/>
      <c r="J797" s="182"/>
      <c r="K797" s="182"/>
      <c r="L797" s="182"/>
      <c r="M797" s="182"/>
      <c r="N797" s="182"/>
      <c r="O797" s="185"/>
      <c r="P797" s="182"/>
      <c r="Q797" s="182"/>
      <c r="R797" s="182"/>
      <c r="S797" s="182"/>
    </row>
    <row r="798" spans="1:19" x14ac:dyDescent="0.2">
      <c r="A798" s="188"/>
      <c r="B798" s="178"/>
      <c r="C798" s="178"/>
      <c r="D798" s="205"/>
      <c r="G798" s="182"/>
      <c r="H798" s="186"/>
      <c r="I798" s="187"/>
      <c r="J798" s="182"/>
      <c r="K798" s="182"/>
      <c r="L798" s="182"/>
      <c r="M798" s="182"/>
      <c r="N798" s="182"/>
      <c r="O798" s="185"/>
      <c r="P798" s="182"/>
      <c r="Q798" s="182"/>
      <c r="R798" s="182"/>
      <c r="S798" s="182"/>
    </row>
    <row r="799" spans="1:19" x14ac:dyDescent="0.2">
      <c r="A799" s="188"/>
      <c r="B799" s="178"/>
      <c r="C799" s="178"/>
      <c r="D799" s="205"/>
      <c r="G799" s="182"/>
      <c r="H799" s="186"/>
      <c r="I799" s="187"/>
      <c r="J799" s="182"/>
      <c r="K799" s="182"/>
      <c r="L799" s="182"/>
      <c r="M799" s="182"/>
      <c r="N799" s="182"/>
      <c r="O799" s="185"/>
      <c r="P799" s="182"/>
      <c r="Q799" s="182"/>
      <c r="R799" s="182"/>
      <c r="S799" s="182"/>
    </row>
    <row r="800" spans="1:19" x14ac:dyDescent="0.2">
      <c r="A800" s="188"/>
      <c r="B800" s="178"/>
      <c r="C800" s="178"/>
      <c r="D800" s="205"/>
      <c r="G800" s="182"/>
      <c r="H800" s="186"/>
      <c r="I800" s="187"/>
      <c r="J800" s="182"/>
      <c r="K800" s="182"/>
      <c r="L800" s="182"/>
      <c r="M800" s="182"/>
      <c r="N800" s="182"/>
      <c r="O800" s="185"/>
      <c r="P800" s="182"/>
      <c r="Q800" s="182"/>
      <c r="R800" s="182"/>
      <c r="S800" s="182"/>
    </row>
    <row r="801" spans="1:19" x14ac:dyDescent="0.2">
      <c r="A801" s="188"/>
      <c r="B801" s="178"/>
      <c r="C801" s="178"/>
      <c r="D801" s="205"/>
      <c r="G801" s="182"/>
      <c r="H801" s="186"/>
      <c r="I801" s="187"/>
      <c r="J801" s="182"/>
      <c r="K801" s="182"/>
      <c r="L801" s="182"/>
      <c r="M801" s="182"/>
      <c r="N801" s="182"/>
      <c r="O801" s="185"/>
      <c r="P801" s="182"/>
      <c r="Q801" s="182"/>
      <c r="R801" s="182"/>
      <c r="S801" s="182"/>
    </row>
    <row r="802" spans="1:19" x14ac:dyDescent="0.2">
      <c r="A802" s="188"/>
      <c r="B802" s="178"/>
      <c r="C802" s="178"/>
      <c r="D802" s="205"/>
      <c r="G802" s="182"/>
      <c r="H802" s="186"/>
      <c r="I802" s="187"/>
      <c r="J802" s="182"/>
      <c r="K802" s="182"/>
      <c r="L802" s="182"/>
      <c r="M802" s="182"/>
      <c r="N802" s="182"/>
      <c r="O802" s="185"/>
      <c r="P802" s="182"/>
      <c r="Q802" s="182"/>
      <c r="R802" s="182"/>
      <c r="S802" s="182"/>
    </row>
    <row r="803" spans="1:19" x14ac:dyDescent="0.2">
      <c r="A803" s="188"/>
      <c r="B803" s="178"/>
      <c r="C803" s="178"/>
      <c r="D803" s="205"/>
      <c r="G803" s="182"/>
      <c r="H803" s="186"/>
      <c r="I803" s="187"/>
      <c r="J803" s="182"/>
      <c r="K803" s="182"/>
      <c r="L803" s="182"/>
      <c r="M803" s="182"/>
      <c r="N803" s="182"/>
      <c r="O803" s="185"/>
      <c r="P803" s="182"/>
      <c r="Q803" s="182"/>
      <c r="R803" s="182"/>
      <c r="S803" s="182"/>
    </row>
    <row r="804" spans="1:19" x14ac:dyDescent="0.2">
      <c r="A804" s="188"/>
      <c r="B804" s="178"/>
      <c r="C804" s="178"/>
      <c r="D804" s="205"/>
      <c r="G804" s="182"/>
      <c r="H804" s="186"/>
      <c r="I804" s="187"/>
      <c r="J804" s="182"/>
      <c r="K804" s="182"/>
      <c r="L804" s="182"/>
      <c r="M804" s="182"/>
      <c r="N804" s="182"/>
      <c r="O804" s="185"/>
      <c r="P804" s="182"/>
      <c r="Q804" s="182"/>
      <c r="R804" s="182"/>
      <c r="S804" s="182"/>
    </row>
    <row r="805" spans="1:19" x14ac:dyDescent="0.2">
      <c r="A805" s="188"/>
      <c r="B805" s="178"/>
      <c r="C805" s="178"/>
      <c r="D805" s="205"/>
      <c r="G805" s="182"/>
      <c r="H805" s="186"/>
      <c r="I805" s="187"/>
      <c r="J805" s="182"/>
      <c r="K805" s="182"/>
      <c r="L805" s="182"/>
      <c r="M805" s="182"/>
      <c r="N805" s="182"/>
      <c r="O805" s="185"/>
      <c r="P805" s="182"/>
      <c r="Q805" s="182"/>
      <c r="R805" s="182"/>
      <c r="S805" s="182"/>
    </row>
    <row r="806" spans="1:19" x14ac:dyDescent="0.2">
      <c r="A806" s="188"/>
      <c r="B806" s="178"/>
      <c r="C806" s="178"/>
      <c r="D806" s="205"/>
      <c r="G806" s="182"/>
      <c r="H806" s="186"/>
      <c r="I806" s="187"/>
      <c r="J806" s="182"/>
      <c r="K806" s="182"/>
      <c r="L806" s="182"/>
      <c r="M806" s="182"/>
      <c r="N806" s="182"/>
      <c r="O806" s="185"/>
      <c r="P806" s="182"/>
      <c r="Q806" s="182"/>
      <c r="R806" s="182"/>
      <c r="S806" s="182"/>
    </row>
    <row r="807" spans="1:19" x14ac:dyDescent="0.2">
      <c r="A807" s="188"/>
      <c r="B807" s="178"/>
      <c r="C807" s="178"/>
      <c r="D807" s="205"/>
      <c r="G807" s="182"/>
      <c r="H807" s="186"/>
      <c r="I807" s="187"/>
      <c r="J807" s="182"/>
      <c r="K807" s="182"/>
      <c r="L807" s="182"/>
      <c r="M807" s="182"/>
      <c r="N807" s="182"/>
      <c r="O807" s="185"/>
      <c r="P807" s="182"/>
      <c r="Q807" s="182"/>
      <c r="R807" s="182"/>
      <c r="S807" s="182"/>
    </row>
    <row r="808" spans="1:19" x14ac:dyDescent="0.2">
      <c r="A808" s="188"/>
      <c r="B808" s="178"/>
      <c r="C808" s="178"/>
      <c r="D808" s="205"/>
      <c r="G808" s="182"/>
      <c r="H808" s="186"/>
      <c r="I808" s="187"/>
      <c r="J808" s="182"/>
      <c r="K808" s="182"/>
      <c r="L808" s="182"/>
      <c r="M808" s="182"/>
      <c r="N808" s="182"/>
      <c r="O808" s="185"/>
      <c r="P808" s="182"/>
      <c r="Q808" s="182"/>
      <c r="R808" s="182"/>
      <c r="S808" s="182"/>
    </row>
    <row r="809" spans="1:19" x14ac:dyDescent="0.2">
      <c r="A809" s="188"/>
      <c r="B809" s="178"/>
      <c r="C809" s="178"/>
      <c r="D809" s="178"/>
      <c r="G809" s="182"/>
      <c r="H809" s="186"/>
      <c r="I809" s="187"/>
      <c r="J809" s="182"/>
      <c r="K809" s="182"/>
      <c r="L809" s="182"/>
      <c r="M809" s="182"/>
      <c r="N809" s="182"/>
      <c r="O809" s="185"/>
      <c r="P809" s="182"/>
      <c r="Q809" s="182"/>
      <c r="R809" s="182"/>
      <c r="S809" s="182"/>
    </row>
    <row r="810" spans="1:19" x14ac:dyDescent="0.2">
      <c r="A810" s="188"/>
      <c r="B810" s="178"/>
      <c r="C810" s="178"/>
      <c r="D810" s="178"/>
      <c r="G810" s="182"/>
      <c r="H810" s="186"/>
      <c r="I810" s="187"/>
      <c r="J810" s="182"/>
      <c r="K810" s="182"/>
      <c r="L810" s="182"/>
      <c r="M810" s="182"/>
      <c r="N810" s="182"/>
      <c r="O810" s="185"/>
      <c r="P810" s="182"/>
      <c r="Q810" s="182"/>
      <c r="R810" s="182"/>
      <c r="S810" s="182"/>
    </row>
    <row r="811" spans="1:19" x14ac:dyDescent="0.2">
      <c r="A811" s="188"/>
      <c r="B811" s="178"/>
      <c r="C811" s="178"/>
      <c r="D811" s="178"/>
      <c r="G811" s="182"/>
      <c r="H811" s="186"/>
      <c r="I811" s="187"/>
      <c r="J811" s="182"/>
      <c r="K811" s="182"/>
      <c r="L811" s="182"/>
      <c r="M811" s="182"/>
      <c r="N811" s="182"/>
      <c r="O811" s="185"/>
      <c r="P811" s="182"/>
      <c r="Q811" s="182"/>
      <c r="R811" s="182"/>
      <c r="S811" s="182"/>
    </row>
    <row r="812" spans="1:19" x14ac:dyDescent="0.2">
      <c r="A812" s="188"/>
      <c r="B812" s="178"/>
      <c r="C812" s="178"/>
      <c r="D812" s="178"/>
      <c r="G812" s="182"/>
      <c r="H812" s="186"/>
      <c r="I812" s="187"/>
      <c r="J812" s="182"/>
      <c r="K812" s="182"/>
      <c r="L812" s="182"/>
      <c r="M812" s="182"/>
      <c r="N812" s="182"/>
      <c r="O812" s="185"/>
      <c r="P812" s="182"/>
      <c r="Q812" s="182"/>
      <c r="R812" s="182"/>
      <c r="S812" s="182"/>
    </row>
    <row r="813" spans="1:19" x14ac:dyDescent="0.2">
      <c r="A813" s="188"/>
      <c r="B813" s="178"/>
      <c r="C813" s="178"/>
      <c r="D813" s="178"/>
      <c r="G813" s="182"/>
      <c r="H813" s="186"/>
      <c r="I813" s="187"/>
      <c r="J813" s="182"/>
      <c r="K813" s="182"/>
      <c r="L813" s="182"/>
      <c r="M813" s="182"/>
      <c r="N813" s="182"/>
      <c r="O813" s="185"/>
      <c r="P813" s="182"/>
      <c r="Q813" s="182"/>
      <c r="R813" s="182"/>
      <c r="S813" s="182"/>
    </row>
    <row r="814" spans="1:19" x14ac:dyDescent="0.2">
      <c r="A814" s="188"/>
      <c r="B814" s="178"/>
      <c r="C814" s="178"/>
      <c r="D814" s="178"/>
      <c r="G814" s="182"/>
      <c r="H814" s="186"/>
      <c r="I814" s="187"/>
      <c r="J814" s="182"/>
      <c r="K814" s="182"/>
      <c r="L814" s="182"/>
      <c r="M814" s="182"/>
      <c r="N814" s="182"/>
      <c r="O814" s="185"/>
      <c r="P814" s="182"/>
      <c r="Q814" s="182"/>
      <c r="R814" s="182"/>
      <c r="S814" s="182"/>
    </row>
    <row r="815" spans="1:19" x14ac:dyDescent="0.2">
      <c r="A815" s="188"/>
      <c r="B815" s="178"/>
      <c r="C815" s="178"/>
      <c r="D815" s="178"/>
      <c r="G815" s="182"/>
      <c r="H815" s="186"/>
      <c r="I815" s="187"/>
      <c r="J815" s="182"/>
      <c r="K815" s="182"/>
      <c r="L815" s="182"/>
      <c r="M815" s="182"/>
      <c r="N815" s="182"/>
      <c r="O815" s="185"/>
      <c r="P815" s="182"/>
      <c r="Q815" s="182"/>
      <c r="R815" s="182"/>
      <c r="S815" s="182"/>
    </row>
    <row r="816" spans="1:19" x14ac:dyDescent="0.2">
      <c r="A816" s="188"/>
      <c r="B816" s="178"/>
      <c r="C816" s="178"/>
      <c r="D816" s="178"/>
      <c r="G816" s="182"/>
      <c r="H816" s="186"/>
      <c r="I816" s="187"/>
      <c r="J816" s="182"/>
      <c r="K816" s="182"/>
      <c r="L816" s="182"/>
      <c r="M816" s="182"/>
      <c r="N816" s="182"/>
      <c r="O816" s="185"/>
      <c r="P816" s="182"/>
      <c r="Q816" s="182"/>
      <c r="R816" s="182"/>
      <c r="S816" s="182"/>
    </row>
    <row r="817" spans="1:19" x14ac:dyDescent="0.2">
      <c r="A817" s="188"/>
      <c r="B817" s="178"/>
      <c r="C817" s="178"/>
      <c r="D817" s="178"/>
      <c r="G817" s="182"/>
      <c r="H817" s="186"/>
      <c r="I817" s="187"/>
      <c r="J817" s="182"/>
      <c r="K817" s="182"/>
      <c r="L817" s="182"/>
      <c r="M817" s="182"/>
      <c r="N817" s="182"/>
      <c r="O817" s="185"/>
      <c r="P817" s="182"/>
      <c r="Q817" s="182"/>
      <c r="R817" s="182"/>
      <c r="S817" s="182"/>
    </row>
    <row r="818" spans="1:19" x14ac:dyDescent="0.2">
      <c r="A818" s="188"/>
      <c r="B818" s="178"/>
      <c r="C818" s="178"/>
      <c r="D818" s="178"/>
      <c r="G818" s="182"/>
      <c r="H818" s="186"/>
      <c r="I818" s="187"/>
      <c r="J818" s="182"/>
      <c r="K818" s="182"/>
      <c r="L818" s="182"/>
      <c r="M818" s="182"/>
      <c r="N818" s="182"/>
      <c r="O818" s="185"/>
      <c r="P818" s="182"/>
      <c r="Q818" s="182"/>
      <c r="R818" s="182"/>
      <c r="S818" s="182"/>
    </row>
    <row r="819" spans="1:19" x14ac:dyDescent="0.2">
      <c r="A819" s="178"/>
      <c r="B819" s="178"/>
      <c r="C819" s="178"/>
      <c r="D819" s="178"/>
      <c r="G819" s="182"/>
      <c r="H819" s="186"/>
      <c r="I819" s="187"/>
      <c r="J819" s="182"/>
      <c r="K819" s="182"/>
      <c r="L819" s="182"/>
      <c r="M819" s="182"/>
      <c r="N819" s="182"/>
      <c r="O819" s="185"/>
      <c r="P819" s="182"/>
      <c r="Q819" s="182"/>
      <c r="R819" s="182"/>
      <c r="S819" s="182"/>
    </row>
    <row r="820" spans="1:19" x14ac:dyDescent="0.2">
      <c r="A820" s="178"/>
      <c r="B820" s="178"/>
      <c r="C820" s="178"/>
      <c r="D820" s="178"/>
      <c r="G820" s="182"/>
      <c r="H820" s="186"/>
      <c r="I820" s="187"/>
      <c r="J820" s="182"/>
      <c r="K820" s="182"/>
      <c r="L820" s="182"/>
      <c r="M820" s="182"/>
      <c r="N820" s="182"/>
      <c r="O820" s="185"/>
      <c r="P820" s="182"/>
      <c r="Q820" s="182"/>
      <c r="R820" s="182"/>
      <c r="S820" s="182"/>
    </row>
    <row r="821" spans="1:19" x14ac:dyDescent="0.2">
      <c r="A821" s="178"/>
      <c r="B821" s="178"/>
      <c r="C821" s="178"/>
      <c r="D821" s="178"/>
      <c r="G821" s="182"/>
      <c r="H821" s="186"/>
      <c r="I821" s="187"/>
      <c r="J821" s="182"/>
      <c r="K821" s="182"/>
      <c r="L821" s="182"/>
      <c r="M821" s="182"/>
      <c r="N821" s="182"/>
      <c r="O821" s="185"/>
      <c r="P821" s="182"/>
      <c r="Q821" s="182"/>
      <c r="R821" s="182"/>
      <c r="S821" s="182"/>
    </row>
    <row r="822" spans="1:19" x14ac:dyDescent="0.2">
      <c r="A822" s="178"/>
      <c r="B822" s="178"/>
      <c r="C822" s="178"/>
      <c r="D822" s="178"/>
      <c r="G822" s="182"/>
      <c r="H822" s="186"/>
      <c r="I822" s="187"/>
      <c r="J822" s="182"/>
      <c r="K822" s="182"/>
      <c r="L822" s="182"/>
      <c r="M822" s="182"/>
      <c r="N822" s="182"/>
      <c r="O822" s="185"/>
      <c r="P822" s="182"/>
      <c r="Q822" s="182"/>
      <c r="R822" s="182"/>
      <c r="S822" s="182"/>
    </row>
    <row r="823" spans="1:19" x14ac:dyDescent="0.2">
      <c r="A823" s="178"/>
      <c r="B823" s="178"/>
      <c r="C823" s="178"/>
      <c r="D823" s="178"/>
      <c r="G823" s="182"/>
      <c r="H823" s="186"/>
      <c r="I823" s="187"/>
      <c r="J823" s="182"/>
      <c r="K823" s="182"/>
      <c r="L823" s="182"/>
      <c r="M823" s="182"/>
      <c r="N823" s="182"/>
      <c r="O823" s="185"/>
      <c r="P823" s="182"/>
      <c r="Q823" s="182"/>
      <c r="R823" s="182"/>
      <c r="S823" s="182"/>
    </row>
    <row r="824" spans="1:19" x14ac:dyDescent="0.2">
      <c r="A824" s="178"/>
      <c r="B824" s="178"/>
      <c r="C824" s="178"/>
      <c r="D824" s="178"/>
      <c r="G824" s="182"/>
      <c r="H824" s="186"/>
      <c r="I824" s="187"/>
      <c r="J824" s="182"/>
      <c r="K824" s="182"/>
      <c r="L824" s="182"/>
      <c r="M824" s="182"/>
      <c r="N824" s="182"/>
      <c r="O824" s="185"/>
      <c r="P824" s="182"/>
      <c r="Q824" s="182"/>
      <c r="R824" s="182"/>
      <c r="S824" s="182"/>
    </row>
    <row r="825" spans="1:19" x14ac:dyDescent="0.2">
      <c r="A825" s="178"/>
      <c r="B825" s="178"/>
      <c r="C825" s="178"/>
      <c r="D825" s="178"/>
      <c r="G825" s="182"/>
      <c r="H825" s="186"/>
      <c r="I825" s="187"/>
      <c r="J825" s="182"/>
      <c r="K825" s="182"/>
      <c r="L825" s="182"/>
      <c r="M825" s="182"/>
      <c r="N825" s="182"/>
      <c r="O825" s="185"/>
      <c r="P825" s="182"/>
      <c r="Q825" s="182"/>
      <c r="R825" s="182"/>
      <c r="S825" s="182"/>
    </row>
    <row r="826" spans="1:19" x14ac:dyDescent="0.2">
      <c r="A826" s="178"/>
      <c r="B826" s="178"/>
      <c r="C826" s="178"/>
      <c r="D826" s="178"/>
      <c r="G826" s="182"/>
      <c r="H826" s="186"/>
      <c r="I826" s="187"/>
      <c r="J826" s="182"/>
      <c r="K826" s="182"/>
      <c r="L826" s="182"/>
      <c r="M826" s="182"/>
      <c r="N826" s="182"/>
      <c r="O826" s="185"/>
      <c r="P826" s="182"/>
      <c r="Q826" s="182"/>
      <c r="R826" s="182"/>
      <c r="S826" s="182"/>
    </row>
    <row r="827" spans="1:19" x14ac:dyDescent="0.2">
      <c r="A827" s="178"/>
      <c r="B827" s="178"/>
      <c r="C827" s="178"/>
      <c r="D827" s="178"/>
      <c r="G827" s="182"/>
      <c r="H827" s="186"/>
      <c r="I827" s="187"/>
      <c r="J827" s="182"/>
      <c r="K827" s="182"/>
      <c r="L827" s="182"/>
      <c r="M827" s="182"/>
      <c r="N827" s="182"/>
      <c r="O827" s="185"/>
      <c r="P827" s="182"/>
      <c r="Q827" s="182"/>
      <c r="R827" s="182"/>
      <c r="S827" s="182"/>
    </row>
    <row r="828" spans="1:19" x14ac:dyDescent="0.2">
      <c r="A828" s="178"/>
      <c r="B828" s="178"/>
      <c r="C828" s="178"/>
      <c r="D828" s="178"/>
    </row>
  </sheetData>
  <mergeCells count="5">
    <mergeCell ref="K32:N32"/>
    <mergeCell ref="K45:N45"/>
    <mergeCell ref="K55:N55"/>
    <mergeCell ref="K63:L63"/>
    <mergeCell ref="K64:L64"/>
  </mergeCells>
  <conditionalFormatting sqref="C14">
    <cfRule type="expression" dxfId="62" priority="61" stopIfTrue="1">
      <formula>#REF!&gt;0</formula>
    </cfRule>
    <cfRule type="expression" dxfId="61" priority="62" stopIfTrue="1">
      <formula>#REF!&gt;0</formula>
    </cfRule>
    <cfRule type="expression" dxfId="60" priority="63" stopIfTrue="1">
      <formula>#REF!&gt;0</formula>
    </cfRule>
  </conditionalFormatting>
  <conditionalFormatting sqref="C21">
    <cfRule type="expression" dxfId="59" priority="58" stopIfTrue="1">
      <formula>#REF!&gt;0</formula>
    </cfRule>
    <cfRule type="expression" dxfId="58" priority="59" stopIfTrue="1">
      <formula>#REF!&gt;0</formula>
    </cfRule>
    <cfRule type="expression" dxfId="57" priority="60" stopIfTrue="1">
      <formula>#REF!&gt;0</formula>
    </cfRule>
  </conditionalFormatting>
  <conditionalFormatting sqref="C97">
    <cfRule type="expression" dxfId="56" priority="55" stopIfTrue="1">
      <formula>#REF!&gt;0</formula>
    </cfRule>
    <cfRule type="expression" dxfId="55" priority="56" stopIfTrue="1">
      <formula>#REF!&gt;0</formula>
    </cfRule>
    <cfRule type="expression" dxfId="54" priority="57" stopIfTrue="1">
      <formula>#REF!&gt;0</formula>
    </cfRule>
  </conditionalFormatting>
  <conditionalFormatting sqref="C105">
    <cfRule type="expression" dxfId="53" priority="52" stopIfTrue="1">
      <formula>#REF!&gt;0</formula>
    </cfRule>
    <cfRule type="expression" dxfId="52" priority="53" stopIfTrue="1">
      <formula>#REF!&gt;0</formula>
    </cfRule>
    <cfRule type="expression" dxfId="51" priority="54" stopIfTrue="1">
      <formula>#REF!&gt;0</formula>
    </cfRule>
  </conditionalFormatting>
  <conditionalFormatting sqref="C114">
    <cfRule type="expression" dxfId="50" priority="49" stopIfTrue="1">
      <formula>#REF!&gt;0</formula>
    </cfRule>
    <cfRule type="expression" dxfId="49" priority="50" stopIfTrue="1">
      <formula>#REF!&gt;0</formula>
    </cfRule>
    <cfRule type="expression" dxfId="48" priority="51" stopIfTrue="1">
      <formula>#REF!&gt;0</formula>
    </cfRule>
  </conditionalFormatting>
  <conditionalFormatting sqref="C130">
    <cfRule type="expression" dxfId="47" priority="46" stopIfTrue="1">
      <formula>#REF!&gt;0</formula>
    </cfRule>
    <cfRule type="expression" dxfId="46" priority="47" stopIfTrue="1">
      <formula>#REF!&gt;0</formula>
    </cfRule>
    <cfRule type="expression" dxfId="45" priority="48" stopIfTrue="1">
      <formula>#REF!&gt;0</formula>
    </cfRule>
  </conditionalFormatting>
  <conditionalFormatting sqref="C150">
    <cfRule type="expression" dxfId="44" priority="43" stopIfTrue="1">
      <formula>#REF!&gt;0</formula>
    </cfRule>
    <cfRule type="expression" dxfId="43" priority="44" stopIfTrue="1">
      <formula>#REF!&gt;0</formula>
    </cfRule>
    <cfRule type="expression" dxfId="42" priority="45" stopIfTrue="1">
      <formula>#REF!&gt;0</formula>
    </cfRule>
  </conditionalFormatting>
  <conditionalFormatting sqref="C218">
    <cfRule type="expression" dxfId="41" priority="40" stopIfTrue="1">
      <formula>#REF!&gt;0</formula>
    </cfRule>
    <cfRule type="expression" dxfId="40" priority="41" stopIfTrue="1">
      <formula>#REF!&gt;0</formula>
    </cfRule>
    <cfRule type="expression" dxfId="39" priority="42" stopIfTrue="1">
      <formula>#REF!&gt;0</formula>
    </cfRule>
  </conditionalFormatting>
  <conditionalFormatting sqref="C182">
    <cfRule type="expression" dxfId="38" priority="37" stopIfTrue="1">
      <formula>#REF!&gt;0</formula>
    </cfRule>
    <cfRule type="expression" dxfId="37" priority="38" stopIfTrue="1">
      <formula>#REF!&gt;0</formula>
    </cfRule>
    <cfRule type="expression" dxfId="36" priority="39" stopIfTrue="1">
      <formula>#REF!&gt;0</formula>
    </cfRule>
  </conditionalFormatting>
  <conditionalFormatting sqref="C211">
    <cfRule type="expression" dxfId="35" priority="34" stopIfTrue="1">
      <formula>#REF!&gt;0</formula>
    </cfRule>
    <cfRule type="expression" dxfId="34" priority="35" stopIfTrue="1">
      <formula>#REF!&gt;0</formula>
    </cfRule>
    <cfRule type="expression" dxfId="33" priority="36" stopIfTrue="1">
      <formula>#REF!&gt;0</formula>
    </cfRule>
  </conditionalFormatting>
  <conditionalFormatting sqref="C224">
    <cfRule type="expression" dxfId="32" priority="31" stopIfTrue="1">
      <formula>#REF!&gt;0</formula>
    </cfRule>
    <cfRule type="expression" dxfId="31" priority="32" stopIfTrue="1">
      <formula>#REF!&gt;0</formula>
    </cfRule>
    <cfRule type="expression" dxfId="30" priority="33" stopIfTrue="1">
      <formula>#REF!&gt;0</formula>
    </cfRule>
  </conditionalFormatting>
  <conditionalFormatting sqref="C8">
    <cfRule type="expression" dxfId="29" priority="28" stopIfTrue="1">
      <formula>#REF!&gt;0</formula>
    </cfRule>
    <cfRule type="expression" dxfId="28" priority="29" stopIfTrue="1">
      <formula>#REF!&gt;0</formula>
    </cfRule>
    <cfRule type="expression" dxfId="27" priority="30" stopIfTrue="1">
      <formula>#REF!&gt;0</formula>
    </cfRule>
  </conditionalFormatting>
  <conditionalFormatting sqref="C36">
    <cfRule type="expression" dxfId="26" priority="25" stopIfTrue="1">
      <formula>#REF!&gt;0</formula>
    </cfRule>
    <cfRule type="expression" dxfId="25" priority="26" stopIfTrue="1">
      <formula>#REF!&gt;0</formula>
    </cfRule>
    <cfRule type="expression" dxfId="24" priority="27" stopIfTrue="1">
      <formula>#REF!&gt;0</formula>
    </cfRule>
  </conditionalFormatting>
  <conditionalFormatting sqref="C50">
    <cfRule type="expression" dxfId="23" priority="22" stopIfTrue="1">
      <formula>#REF!&gt;0</formula>
    </cfRule>
    <cfRule type="expression" dxfId="22" priority="23" stopIfTrue="1">
      <formula>#REF!&gt;0</formula>
    </cfRule>
    <cfRule type="expression" dxfId="21" priority="24" stopIfTrue="1">
      <formula>#REF!&gt;0</formula>
    </cfRule>
  </conditionalFormatting>
  <conditionalFormatting sqref="C75">
    <cfRule type="expression" dxfId="20" priority="19" stopIfTrue="1">
      <formula>#REF!&gt;0</formula>
    </cfRule>
    <cfRule type="expression" dxfId="19" priority="20" stopIfTrue="1">
      <formula>#REF!&gt;0</formula>
    </cfRule>
    <cfRule type="expression" dxfId="18" priority="21" stopIfTrue="1">
      <formula>#REF!&gt;0</formula>
    </cfRule>
  </conditionalFormatting>
  <conditionalFormatting sqref="C68">
    <cfRule type="expression" dxfId="17" priority="16" stopIfTrue="1">
      <formula>#REF!&gt;0</formula>
    </cfRule>
    <cfRule type="expression" dxfId="16" priority="17" stopIfTrue="1">
      <formula>#REF!&gt;0</formula>
    </cfRule>
    <cfRule type="expression" dxfId="15" priority="18" stopIfTrue="1">
      <formula>#REF!&gt;0</formula>
    </cfRule>
  </conditionalFormatting>
  <conditionalFormatting sqref="C82">
    <cfRule type="expression" dxfId="14" priority="13" stopIfTrue="1">
      <formula>#REF!&gt;0</formula>
    </cfRule>
    <cfRule type="expression" dxfId="13" priority="14" stopIfTrue="1">
      <formula>#REF!&gt;0</formula>
    </cfRule>
    <cfRule type="expression" dxfId="12" priority="15" stopIfTrue="1">
      <formula>#REF!&gt;0</formula>
    </cfRule>
  </conditionalFormatting>
  <conditionalFormatting sqref="C87">
    <cfRule type="expression" dxfId="11" priority="10" stopIfTrue="1">
      <formula>#REF!&gt;0</formula>
    </cfRule>
    <cfRule type="expression" dxfId="10" priority="11" stopIfTrue="1">
      <formula>#REF!&gt;0</formula>
    </cfRule>
    <cfRule type="expression" dxfId="9" priority="12" stopIfTrue="1">
      <formula>#REF!&gt;0</formula>
    </cfRule>
  </conditionalFormatting>
  <conditionalFormatting sqref="C241">
    <cfRule type="expression" dxfId="8" priority="7" stopIfTrue="1">
      <formula>#REF!&gt;0</formula>
    </cfRule>
    <cfRule type="expression" dxfId="7" priority="8" stopIfTrue="1">
      <formula>#REF!&gt;0</formula>
    </cfRule>
    <cfRule type="expression" dxfId="6" priority="9" stopIfTrue="1">
      <formula>#REF!&gt;0</formula>
    </cfRule>
  </conditionalFormatting>
  <conditionalFormatting sqref="C248">
    <cfRule type="expression" dxfId="5" priority="4" stopIfTrue="1">
      <formula>#REF!&gt;0</formula>
    </cfRule>
    <cfRule type="expression" dxfId="4" priority="5" stopIfTrue="1">
      <formula>#REF!&gt;0</formula>
    </cfRule>
    <cfRule type="expression" dxfId="3" priority="6" stopIfTrue="1">
      <formula>#REF!&gt;0</formula>
    </cfRule>
  </conditionalFormatting>
  <conditionalFormatting sqref="C235">
    <cfRule type="expression" dxfId="2" priority="1" stopIfTrue="1">
      <formula>#REF!&gt;0</formula>
    </cfRule>
    <cfRule type="expression" dxfId="1" priority="2" stopIfTrue="1">
      <formula>#REF!&gt;0</formula>
    </cfRule>
    <cfRule type="expression" dxfId="0" priority="3" stopIfTrue="1">
      <formula>#REF!&gt;0</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dimension ref="A1:I34"/>
  <sheetViews>
    <sheetView showGridLines="0" showZeros="0" view="pageBreakPreview" topLeftCell="A10" zoomScale="90" zoomScaleNormal="100" zoomScaleSheetLayoutView="90" workbookViewId="0">
      <selection activeCell="D17" sqref="D17"/>
    </sheetView>
  </sheetViews>
  <sheetFormatPr baseColWidth="10" defaultRowHeight="19.5" customHeight="1" x14ac:dyDescent="0.2"/>
  <cols>
    <col min="1" max="1" width="10.7109375" style="2" customWidth="1"/>
    <col min="2" max="2" width="55.7109375" style="2" customWidth="1"/>
    <col min="3" max="3" width="6.7109375" style="2" customWidth="1"/>
    <col min="4" max="4" width="10.7109375" style="2" customWidth="1"/>
    <col min="5" max="5" width="30.7109375" style="2" customWidth="1"/>
    <col min="6" max="7" width="20.7109375" style="2" customWidth="1"/>
    <col min="8" max="8" width="11.42578125" style="2"/>
    <col min="9" max="9" width="12.7109375" style="2" bestFit="1" customWidth="1"/>
    <col min="10" max="16384" width="11.42578125" style="2"/>
  </cols>
  <sheetData>
    <row r="1" spans="1:9" ht="15" customHeight="1" x14ac:dyDescent="0.2">
      <c r="A1" s="774" t="str">
        <f>Obra</f>
        <v xml:space="preserve">CONTRATACION DE 250 HS. TOPADORA SOBRE ORUGAS Y 
580 HORAS EXCAVADORA SOBRE ORUGAS
PARA MEJORA DE OBRAS DE DEFENSAS DE MATERIAL SUELTO-
 COLECTORAS Y DESAGÜES
</v>
      </c>
      <c r="B1" s="774"/>
      <c r="C1" s="774"/>
      <c r="D1" s="774"/>
      <c r="E1" s="774"/>
      <c r="F1" s="774"/>
      <c r="G1" s="774"/>
    </row>
    <row r="2" spans="1:9" ht="15" customHeight="1" x14ac:dyDescent="0.2">
      <c r="A2" s="776" t="str">
        <f>IF(Tramo=0,"","TRAMO: "&amp;Tramo)</f>
        <v/>
      </c>
      <c r="B2" s="776"/>
      <c r="C2" s="776"/>
      <c r="D2" s="776"/>
      <c r="E2" s="776"/>
      <c r="F2" s="776"/>
      <c r="G2" s="776"/>
    </row>
    <row r="3" spans="1:9" ht="15" customHeight="1" x14ac:dyDescent="0.2">
      <c r="A3" s="776" t="str">
        <f>IF(Sección_I=0,"","SECCIÓN I: "&amp;Sección_I)</f>
        <v/>
      </c>
      <c r="B3" s="776"/>
      <c r="C3" s="776"/>
      <c r="D3" s="776"/>
      <c r="E3" s="776"/>
      <c r="F3" s="776"/>
      <c r="G3" s="776"/>
    </row>
    <row r="4" spans="1:9" ht="15" customHeight="1" x14ac:dyDescent="0.2">
      <c r="A4" s="776" t="str">
        <f>IF(Sección_II=0,"","SECCIÓN II: "&amp;Sección_II)</f>
        <v/>
      </c>
      <c r="B4" s="776"/>
      <c r="C4" s="776"/>
      <c r="D4" s="776"/>
      <c r="E4" s="776"/>
      <c r="F4" s="776"/>
      <c r="G4" s="776"/>
    </row>
    <row r="5" spans="1:9" ht="15" customHeight="1" x14ac:dyDescent="0.2">
      <c r="A5" s="776" t="str">
        <f>IF(Sección_III=0,"","SECCIÓN III: "&amp;Sección_III)</f>
        <v/>
      </c>
      <c r="B5" s="776"/>
      <c r="C5" s="776"/>
      <c r="D5" s="776"/>
      <c r="E5" s="776"/>
      <c r="F5" s="776"/>
      <c r="G5" s="776"/>
    </row>
    <row r="6" spans="1:9" ht="15" customHeight="1" x14ac:dyDescent="0.2">
      <c r="A6" s="776" t="str">
        <f>IF(Ubicación=0,"","DEPARTAMENTO: "&amp;Ubicación)</f>
        <v>DEPARTAMENTO: DEPARTAMENTO JACHAL</v>
      </c>
      <c r="B6" s="776"/>
      <c r="C6" s="776"/>
      <c r="D6" s="776"/>
      <c r="E6" s="776"/>
      <c r="F6" s="776"/>
      <c r="G6" s="776"/>
    </row>
    <row r="7" spans="1:9" ht="19.5" customHeight="1" x14ac:dyDescent="0.2">
      <c r="A7" s="158"/>
      <c r="B7" s="158"/>
      <c r="C7" s="158"/>
      <c r="D7" s="158"/>
      <c r="E7" s="158"/>
      <c r="F7" s="158"/>
      <c r="G7" s="158"/>
    </row>
    <row r="8" spans="1:9" s="5" customFormat="1" ht="19.5" customHeight="1" x14ac:dyDescent="0.2">
      <c r="A8" s="159" t="s">
        <v>986</v>
      </c>
      <c r="B8" s="160"/>
      <c r="C8" s="160"/>
      <c r="D8" s="160"/>
      <c r="E8" s="160"/>
      <c r="F8" s="160"/>
      <c r="G8" s="161"/>
    </row>
    <row r="9" spans="1:9" s="163" customFormat="1" ht="30" customHeight="1" x14ac:dyDescent="0.25">
      <c r="A9" s="162"/>
      <c r="C9" s="164"/>
      <c r="D9" s="164"/>
      <c r="E9" s="162" t="str">
        <f>IF(Fecha_Base=0,"San Juan, ______________________"&amp;" de _____","San Juan, "&amp;TEXT(Fecha_Base,"dd")&amp;" de "&amp;TEXT(Fecha_Base,"mmmm")&amp;" de "&amp;TEXT(Fecha_Base,"yyyy"))</f>
        <v>San Juan, 03 de noviembre de 2021</v>
      </c>
    </row>
    <row r="10" spans="1:9" s="6" customFormat="1" ht="69.75" customHeight="1" x14ac:dyDescent="0.2">
      <c r="B10" s="165" t="s">
        <v>992</v>
      </c>
      <c r="C10" s="165"/>
      <c r="D10" s="165"/>
      <c r="E10" s="165"/>
      <c r="F10" s="165"/>
      <c r="G10" s="165"/>
    </row>
    <row r="11" spans="1:9" s="6" customFormat="1" ht="80.099999999999994" customHeight="1" x14ac:dyDescent="0.2">
      <c r="B11" s="771" t="str">
        <f>IF(Contratista_Firma2=0,IF(Contratista_Firma1=0,I12,I13),I14)</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c r="C11" s="771"/>
      <c r="D11" s="771"/>
      <c r="E11" s="771"/>
      <c r="F11" s="771"/>
      <c r="G11" s="771"/>
    </row>
    <row r="12" spans="1:9" s="6" customFormat="1" ht="19.5" customHeight="1" x14ac:dyDescent="0.2">
      <c r="A12" s="13"/>
      <c r="B12" s="14"/>
      <c r="I12" s="497" t="s">
        <v>993</v>
      </c>
    </row>
    <row r="13" spans="1:9" ht="20.100000000000001" customHeight="1" x14ac:dyDescent="0.2">
      <c r="A13" s="772" t="s">
        <v>894</v>
      </c>
      <c r="B13" s="775" t="s">
        <v>0</v>
      </c>
      <c r="C13" s="772" t="s">
        <v>1</v>
      </c>
      <c r="D13" s="772" t="s">
        <v>2</v>
      </c>
      <c r="E13" s="775" t="s">
        <v>987</v>
      </c>
      <c r="F13" s="775"/>
      <c r="G13" s="772" t="s">
        <v>938</v>
      </c>
      <c r="I13" s="497" t="str">
        <f xml:space="preserve"> "El que suscribe " &amp; Contratista_Firma1 &amp; " en su carácter de, " &amp;Contratista_Caracter_F1&amp; ", declara que ha dado cumplimiento a lo establecido en la documentación correspondiente, ha examinado el terreno, los planos, cómputos métricos, Pliego de Condiciones y Especificaciones Técnicas " &amp; "relativas a las obras indicadas en el título y se compromete a realizarla en un todo de acuerdo con los mencionados documentos que aclara conocer en todas sus partes, " &amp; "ofreciendo ejecutar las obras correspondientes a los precios unitarios que consignan a continuación:"</f>
        <v>El que suscribe  en su carácter de, , declara que ha dado cumplimiento a lo establecido en la documentación correspondiente, ha examinado el terreno, los planos, cómputos métricos, Pliego de Condiciones y Especificaciones Técnicas relativas a las obras indicadas en el título y se compromete a realizarla en un todo de acuerdo con los mencionados documentos que aclara conocer en todas sus partes, ofreciendo ejecutar las obras correspondientes a los precios unitarios que consignan a continuación:</v>
      </c>
    </row>
    <row r="14" spans="1:9" ht="20.100000000000001" customHeight="1" x14ac:dyDescent="0.2">
      <c r="A14" s="772"/>
      <c r="B14" s="775"/>
      <c r="C14" s="772"/>
      <c r="D14" s="772"/>
      <c r="E14" s="493" t="s">
        <v>988</v>
      </c>
      <c r="F14" s="493" t="s">
        <v>989</v>
      </c>
      <c r="G14" s="772"/>
      <c r="I14" s="498" t="str">
        <f xml:space="preserve"> "Los que suscriben " &amp; Contratista_Firma1 &amp; ", en su carácter de " &amp;Contratista_Caracter_F1 &amp; " y " &amp; Contratista_Firma2 &amp; " en su carácter de " &amp; Contratista_Caracter_F2 &amp; " declaran que han dado cumplimiento a lo establecido en la documentación correspondiente, han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Los que suscriben , en su carácter de  y  en su carácter de  declaran que han dado cumplimiento a lo establecido en la documentación correspondiente, han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15" spans="1:9" ht="20.100000000000001" customHeight="1" x14ac:dyDescent="0.2">
      <c r="A15" s="166"/>
      <c r="B15" s="491"/>
      <c r="C15" s="166"/>
      <c r="D15" s="166"/>
      <c r="E15" s="491"/>
      <c r="F15" s="491"/>
    </row>
    <row r="16" spans="1:9" ht="30" customHeight="1" x14ac:dyDescent="0.2">
      <c r="A16" s="167">
        <f ca="1">INDIRECT("Datos!B"&amp;MATCH("RUBRO ITEM",Datos!B:B,0)+ROW()-MATCH("RUBRO ITEM",A:A,0)-1)</f>
        <v>1</v>
      </c>
      <c r="B16" s="456" t="str">
        <f t="shared" ref="B16:B17" ca="1" si="0">IFERROR(VLOOKUP(A16,T_Computo_Presupuesto,2,FALSE),"")</f>
        <v>Topadora: Potencia 270Hp minimo</v>
      </c>
      <c r="C16" s="168" t="str">
        <f t="shared" ref="C16" ca="1" si="1">IFERROR(VLOOKUP(A16,T_Computo_Presupuesto,4,FALSE),"")</f>
        <v>Hs.</v>
      </c>
      <c r="D16" s="457">
        <f t="shared" ref="D16" ca="1" si="2">IFERROR(VLOOKUP(A16,T_Computo_Presupuesto,5,FALSE),"")</f>
        <v>250</v>
      </c>
      <c r="E16" s="458" t="str">
        <f t="shared" ref="E16" ca="1" si="3">IF(F16=0,"",CONVERTIRNUM(F16))</f>
        <v/>
      </c>
      <c r="F16" s="459">
        <f t="shared" ref="F16" ca="1" si="4">IFERROR(VLOOKUP(A16,T_Computo_Presupuesto,7,FALSE),0)</f>
        <v>0</v>
      </c>
      <c r="G16" s="459">
        <f ca="1">ROUND(D16*F16,2)</f>
        <v>0</v>
      </c>
    </row>
    <row r="17" spans="1:7" ht="30" customHeight="1" x14ac:dyDescent="0.2">
      <c r="A17" s="167">
        <f ca="1">INDIRECT("Datos!B"&amp;MATCH("RUBRO ITEM",Datos!B:B,0)+ROW()-MATCH("RUBRO ITEM",A:A,0)-1)</f>
        <v>2</v>
      </c>
      <c r="B17" s="456" t="str">
        <f t="shared" ca="1" si="0"/>
        <v>Excavadora sobre orugas</v>
      </c>
      <c r="C17" s="168" t="str">
        <f t="shared" ref="C17" ca="1" si="5">IFERROR(VLOOKUP(A17,T_Computo_Presupuesto,4,FALSE),"")</f>
        <v>Hs.</v>
      </c>
      <c r="D17" s="457">
        <f t="shared" ref="D17" ca="1" si="6">IFERROR(VLOOKUP(A17,T_Computo_Presupuesto,5,FALSE),"")</f>
        <v>580</v>
      </c>
      <c r="E17" s="458" t="str">
        <f t="shared" ref="E17" ca="1" si="7">IF(F17=0,"",CONVERTIRNUM(F17))</f>
        <v/>
      </c>
      <c r="F17" s="459">
        <f t="shared" ref="F17" ca="1" si="8">IFERROR(VLOOKUP(A17,T_Computo_Presupuesto,7,FALSE),0)</f>
        <v>0</v>
      </c>
      <c r="G17" s="459">
        <f ca="1">ROUND(D17*F17,2)</f>
        <v>0</v>
      </c>
    </row>
    <row r="18" spans="1:7" ht="19.5" customHeight="1" x14ac:dyDescent="0.2">
      <c r="A18" s="464"/>
      <c r="B18" s="169"/>
      <c r="C18" s="170"/>
      <c r="D18" s="460"/>
      <c r="E18" s="461"/>
      <c r="F18" s="171"/>
      <c r="G18" s="465"/>
    </row>
    <row r="19" spans="1:7" ht="19.5" customHeight="1" x14ac:dyDescent="0.2">
      <c r="A19" s="464"/>
      <c r="B19" s="769" t="s">
        <v>990</v>
      </c>
      <c r="C19" s="769"/>
      <c r="D19" s="769"/>
      <c r="E19" s="769"/>
      <c r="F19" s="466"/>
      <c r="G19" s="172">
        <f ca="1">ROUND(SUM(G16:G18),2)</f>
        <v>0</v>
      </c>
    </row>
    <row r="20" spans="1:7" ht="19.5" customHeight="1" x14ac:dyDescent="0.2">
      <c r="A20" s="173" t="s">
        <v>3</v>
      </c>
      <c r="F20" s="174"/>
    </row>
    <row r="21" spans="1:7" ht="37.5" customHeight="1" x14ac:dyDescent="0.2">
      <c r="A21" s="773" t="str">
        <f ca="1">IF(Monto_Oferta=0,"IMPORTA LA PRESENTE PROPUESTA EN LA SUMA DE: _____________________","IMPORTA LA PRESENTE PROPUESTA EN LA SUMA DE: "&amp;CONVERTIRNUM(Monto_Oferta))</f>
        <v>IMPORTA LA PRESENTE PROPUESTA EN LA SUMA DE: _____________________</v>
      </c>
      <c r="B21" s="773"/>
      <c r="C21" s="773"/>
      <c r="D21" s="773"/>
      <c r="E21" s="773"/>
      <c r="F21" s="773"/>
      <c r="G21" s="773"/>
    </row>
    <row r="22" spans="1:7" ht="19.5" customHeight="1" x14ac:dyDescent="0.2">
      <c r="A22" s="175"/>
    </row>
    <row r="23" spans="1:7" ht="19.5" customHeight="1" x14ac:dyDescent="0.2">
      <c r="B23" s="770" t="s">
        <v>996</v>
      </c>
      <c r="C23" s="770"/>
      <c r="D23" s="770"/>
      <c r="E23" s="770"/>
      <c r="F23" s="770"/>
      <c r="G23" s="770"/>
    </row>
    <row r="24" spans="1:7" ht="19.5" customHeight="1" x14ac:dyDescent="0.2">
      <c r="B24" s="770" t="s">
        <v>991</v>
      </c>
      <c r="C24" s="770"/>
      <c r="D24" s="770"/>
      <c r="E24" s="770"/>
      <c r="F24" s="770"/>
      <c r="G24" s="770"/>
    </row>
    <row r="25" spans="1:7" ht="19.5" customHeight="1" x14ac:dyDescent="0.2">
      <c r="B25" s="492"/>
      <c r="C25" s="492"/>
      <c r="D25" s="492"/>
      <c r="E25" s="492"/>
      <c r="F25" s="492"/>
      <c r="G25" s="492"/>
    </row>
    <row r="26" spans="1:7" ht="19.5" customHeight="1" x14ac:dyDescent="0.2">
      <c r="B26" s="492"/>
      <c r="C26" s="492"/>
      <c r="D26" s="492"/>
      <c r="E26" s="492"/>
      <c r="F26" s="492"/>
      <c r="G26" s="492"/>
    </row>
    <row r="27" spans="1:7" ht="19.5" customHeight="1" x14ac:dyDescent="0.2">
      <c r="B27" s="462" t="str">
        <f>"ACLARACIÓN DE LAS FIRMAS SIN ABREVIATURAS:                                               "&amp;Contratista_Firma1&amp;"                                                               "&amp;Contratista_Firma2</f>
        <v xml:space="preserve">ACLARACIÓN DE LAS FIRMAS SIN ABREVIATURAS:                                                                                                              </v>
      </c>
      <c r="C27" s="462"/>
      <c r="D27" s="463"/>
      <c r="E27" s="462"/>
      <c r="F27" s="463"/>
      <c r="G27" s="462"/>
    </row>
    <row r="28" spans="1:7" ht="19.5" customHeight="1" x14ac:dyDescent="0.2">
      <c r="D28" s="176">
        <v>0</v>
      </c>
      <c r="F28" s="176">
        <v>0</v>
      </c>
    </row>
    <row r="32" spans="1:7" ht="19.5" customHeight="1" x14ac:dyDescent="0.2">
      <c r="A32" s="177" t="str">
        <f xml:space="preserve"> "_____ que suscribe(n) ____________________  en su carácter de  ____________ "&amp;" declara(n) que ha(n) dado cumplimiento a lo establecido en la documentación correspondiente, ha examinado el terreno, los planos, cómputos métricos, Pliego de Condiciones y Especificaciones Técnicas " &amp; "relativas a las obras indicadas en el título y se compromete(n) a realizarla en un todo de acuerdo con los mencionados documentos que aclara(n) conocer en todas sus partes, " &amp; "ofreciendo ejecutar las obras correspondientes a los precios unitarios que consignan a continuación:"</f>
        <v>_____ que suscribe(n) ____________________  en su carácter de  ____________  declara(n) que ha(n) dado cumplimiento a lo establecido en la documentación correspondiente, ha examinado el terreno, los planos, cómputos métricos, Pliego de Condiciones y Especificaciones Técnicas relativas a las obras indicadas en el título y se compromete(n) a realizarla en un todo de acuerdo con los mencionados documentos que aclara(n) conocer en todas sus partes, ofreciendo ejecutar las obras correspondientes a los precios unitarios que consignan a continuación:</v>
      </c>
    </row>
    <row r="33" spans="1:1" ht="19.5" customHeight="1" x14ac:dyDescent="0.2">
      <c r="A33" s="177" t="s">
        <v>995</v>
      </c>
    </row>
    <row r="34" spans="1:1" ht="19.5" customHeight="1" x14ac:dyDescent="0.2">
      <c r="A34" s="177" t="s">
        <v>994</v>
      </c>
    </row>
  </sheetData>
  <sheetProtection formatCells="0" selectLockedCells="1"/>
  <mergeCells count="17">
    <mergeCell ref="A1:G1"/>
    <mergeCell ref="A13:A14"/>
    <mergeCell ref="B13:B14"/>
    <mergeCell ref="C13:C14"/>
    <mergeCell ref="D13:D14"/>
    <mergeCell ref="E13:F13"/>
    <mergeCell ref="A2:G2"/>
    <mergeCell ref="A3:G3"/>
    <mergeCell ref="A4:G4"/>
    <mergeCell ref="A5:G5"/>
    <mergeCell ref="A6:G6"/>
    <mergeCell ref="B19:E19"/>
    <mergeCell ref="B23:G23"/>
    <mergeCell ref="B24:G24"/>
    <mergeCell ref="B11:G11"/>
    <mergeCell ref="G13:G14"/>
    <mergeCell ref="A21:G21"/>
  </mergeCells>
  <conditionalFormatting sqref="A16:A20">
    <cfRule type="expression" dxfId="141" priority="28" stopIfTrue="1">
      <formula>#REF!&gt;0</formula>
    </cfRule>
    <cfRule type="expression" dxfId="140" priority="29" stopIfTrue="1">
      <formula>#REF!&gt;0</formula>
    </cfRule>
    <cfRule type="expression" dxfId="139" priority="30" stopIfTrue="1">
      <formula>#REF!&gt;0</formula>
    </cfRule>
  </conditionalFormatting>
  <conditionalFormatting sqref="B18">
    <cfRule type="expression" dxfId="138" priority="31" stopIfTrue="1">
      <formula>#REF!&gt;0</formula>
    </cfRule>
    <cfRule type="expression" dxfId="137" priority="32" stopIfTrue="1">
      <formula>#REF!&gt;0</formula>
    </cfRule>
    <cfRule type="expression" dxfId="136" priority="33" stopIfTrue="1">
      <formula>#REF!&gt;0</formula>
    </cfRule>
  </conditionalFormatting>
  <conditionalFormatting sqref="B16:B17">
    <cfRule type="expression" dxfId="135" priority="1" stopIfTrue="1">
      <formula>#REF!&gt;0</formula>
    </cfRule>
    <cfRule type="expression" dxfId="134" priority="2" stopIfTrue="1">
      <formula>#REF!&gt;0</formula>
    </cfRule>
    <cfRule type="expression" dxfId="133" priority="3" stopIfTrue="1">
      <formula>#REF!&gt;0</formula>
    </cfRule>
  </conditionalFormatting>
  <pageMargins left="0.98425196850393704" right="0.59055118110236227" top="1.3779527559055118" bottom="1.1811023622047245" header="0.39370078740157483" footer="0.39370078740157483"/>
  <pageSetup paperSize="9" scale="47" fitToWidth="0" fitToHeight="0" orientation="portrait" r:id="rId1"/>
  <headerFooter>
    <oddHeader>&amp;L&amp;G</oddHeader>
    <oddFooter>&amp;R&amp;P de &amp;N</oddFooter>
  </headerFooter>
  <legacyDrawingHF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pageSetUpPr fitToPage="1"/>
  </sheetPr>
  <dimension ref="A1:I33"/>
  <sheetViews>
    <sheetView showGridLines="0" showZeros="0" view="pageBreakPreview" topLeftCell="A13" zoomScale="80" zoomScaleNormal="90" zoomScaleSheetLayoutView="80" workbookViewId="0">
      <selection activeCell="H30" sqref="H30"/>
    </sheetView>
  </sheetViews>
  <sheetFormatPr baseColWidth="10" defaultColWidth="11.42578125" defaultRowHeight="12.75" x14ac:dyDescent="0.2"/>
  <cols>
    <col min="1" max="1" width="8.7109375" style="129" customWidth="1"/>
    <col min="2" max="3" width="30.7109375" style="129" customWidth="1"/>
    <col min="4" max="4" width="6.7109375" style="129" customWidth="1"/>
    <col min="5" max="5" width="15.28515625" style="129" customWidth="1"/>
    <col min="6" max="7" width="17.7109375" style="129" customWidth="1"/>
    <col min="8" max="8" width="22.7109375" style="129" customWidth="1"/>
    <col min="9" max="9" width="14.7109375" style="129" customWidth="1"/>
    <col min="10" max="16384" width="11.42578125" style="129"/>
  </cols>
  <sheetData>
    <row r="1" spans="1:9" s="115" customFormat="1" ht="20.100000000000001" customHeight="1" x14ac:dyDescent="0.2">
      <c r="A1" s="114" t="s">
        <v>8</v>
      </c>
      <c r="B1" s="114"/>
      <c r="C1" s="114" t="str">
        <f>Comitente</f>
        <v>DEPARTAMENTO DE HIDRAULICA</v>
      </c>
      <c r="D1" s="114"/>
      <c r="E1" s="114"/>
      <c r="F1" s="114"/>
      <c r="G1" s="114"/>
      <c r="I1" s="116"/>
    </row>
    <row r="2" spans="1:9" s="119" customFormat="1" ht="20.100000000000001" customHeight="1" x14ac:dyDescent="0.2">
      <c r="A2" s="117" t="s">
        <v>9</v>
      </c>
      <c r="B2" s="117"/>
      <c r="C2" s="114" t="str">
        <f>Obra</f>
        <v xml:space="preserve">CONTRATACION DE 250 HS. TOPADORA SOBRE ORUGAS Y 
580 HORAS EXCAVADORA SOBRE ORUGAS
PARA MEJORA DE OBRAS DE DEFENSAS DE MATERIAL SUELTO-
 COLECTORAS Y DESAGÜES
</v>
      </c>
      <c r="D2" s="118"/>
      <c r="E2" s="118"/>
      <c r="F2" s="118"/>
      <c r="G2" s="118"/>
      <c r="I2" s="118"/>
    </row>
    <row r="3" spans="1:9" s="119" customFormat="1" ht="20.100000000000001" customHeight="1" x14ac:dyDescent="0.2">
      <c r="A3" s="117" t="s">
        <v>13</v>
      </c>
      <c r="B3" s="117"/>
      <c r="C3" s="120" t="str">
        <f>Ubicación</f>
        <v>DEPARTAMENTO JACHAL</v>
      </c>
      <c r="D3" s="120"/>
      <c r="E3" s="120"/>
      <c r="F3" s="120"/>
      <c r="G3" s="120"/>
      <c r="I3" s="120"/>
    </row>
    <row r="4" spans="1:9" s="119" customFormat="1" ht="20.100000000000001" customHeight="1" x14ac:dyDescent="0.2">
      <c r="A4" s="117" t="s">
        <v>12</v>
      </c>
      <c r="B4" s="121"/>
      <c r="C4" s="122" t="str">
        <f>Licitación_N°</f>
        <v xml:space="preserve"> 03/2021</v>
      </c>
    </row>
    <row r="5" spans="1:9" s="119" customFormat="1" ht="20.100000000000001" customHeight="1" x14ac:dyDescent="0.2">
      <c r="A5" s="117" t="s">
        <v>30</v>
      </c>
      <c r="B5" s="121"/>
      <c r="C5" s="123" t="str">
        <f>Expediente_N°</f>
        <v>506-000679-2021</v>
      </c>
    </row>
    <row r="6" spans="1:9" s="119" customFormat="1" ht="20.100000000000001" customHeight="1" x14ac:dyDescent="0.2">
      <c r="A6" s="117" t="s">
        <v>15</v>
      </c>
      <c r="B6" s="121"/>
      <c r="C6" s="124">
        <f>P_Oficial</f>
        <v>13665000</v>
      </c>
    </row>
    <row r="7" spans="1:9" s="119" customFormat="1" ht="20.100000000000001" customHeight="1" x14ac:dyDescent="0.2">
      <c r="A7" s="117" t="s">
        <v>893</v>
      </c>
      <c r="B7" s="121"/>
      <c r="C7" s="125">
        <f>Anticipo_Financiero</f>
        <v>0</v>
      </c>
      <c r="F7" s="119" t="e">
        <f ca="1">INDIRECT("Datos!"&amp;MATCH("RUBRO ITEM",Datos!C:C,0)+2)</f>
        <v>#N/A</v>
      </c>
    </row>
    <row r="8" spans="1:9" s="119" customFormat="1" ht="20.100000000000001" customHeight="1" x14ac:dyDescent="0.2">
      <c r="A8" s="117" t="s">
        <v>892</v>
      </c>
      <c r="B8" s="121"/>
      <c r="C8" s="126">
        <f>Fecha_Base</f>
        <v>44503</v>
      </c>
    </row>
    <row r="9" spans="1:9" s="119" customFormat="1" ht="20.100000000000001" customHeight="1" x14ac:dyDescent="0.2">
      <c r="A9" s="117" t="s">
        <v>14</v>
      </c>
      <c r="B9" s="121"/>
      <c r="C9" s="127">
        <f>Plazo_Obra</f>
        <v>100</v>
      </c>
    </row>
    <row r="10" spans="1:9" s="119" customFormat="1" ht="20.100000000000001" customHeight="1" x14ac:dyDescent="0.2">
      <c r="A10" s="117" t="s">
        <v>10</v>
      </c>
      <c r="B10" s="121"/>
      <c r="C10" s="117">
        <f>Contratista</f>
        <v>0</v>
      </c>
      <c r="F10" s="119" t="e">
        <f>MATCH("RUBRO ITEM",Datos!C:C,0)</f>
        <v>#N/A</v>
      </c>
    </row>
    <row r="11" spans="1:9" s="119" customFormat="1" ht="20.100000000000001" customHeight="1" x14ac:dyDescent="0.2">
      <c r="A11" s="117" t="s">
        <v>41</v>
      </c>
      <c r="B11" s="121"/>
      <c r="C11" s="128">
        <f ca="1">Monto_Oferta</f>
        <v>0</v>
      </c>
    </row>
    <row r="12" spans="1:9" ht="20.100000000000001" customHeight="1" x14ac:dyDescent="0.2"/>
    <row r="13" spans="1:9" ht="20.100000000000001" customHeight="1" x14ac:dyDescent="0.2">
      <c r="A13" s="130" t="s">
        <v>40</v>
      </c>
      <c r="B13" s="131"/>
      <c r="C13" s="131"/>
      <c r="D13" s="131"/>
      <c r="E13" s="131"/>
      <c r="F13" s="131"/>
      <c r="G13" s="131"/>
      <c r="H13" s="132"/>
      <c r="I13" s="133"/>
    </row>
    <row r="14" spans="1:9" ht="20.100000000000001" customHeight="1" x14ac:dyDescent="0.2"/>
    <row r="15" spans="1:9" ht="42.75" customHeight="1" x14ac:dyDescent="0.2">
      <c r="A15" s="515" t="s">
        <v>894</v>
      </c>
      <c r="B15" s="777" t="s">
        <v>0</v>
      </c>
      <c r="C15" s="778"/>
      <c r="D15" s="515" t="s">
        <v>1</v>
      </c>
      <c r="E15" s="515" t="s">
        <v>2</v>
      </c>
      <c r="F15" s="513" t="s">
        <v>959</v>
      </c>
      <c r="G15" s="513" t="s">
        <v>960</v>
      </c>
      <c r="H15" s="513" t="s">
        <v>938</v>
      </c>
      <c r="I15" s="513" t="s">
        <v>11</v>
      </c>
    </row>
    <row r="16" spans="1:9" ht="20.100000000000001" customHeight="1" x14ac:dyDescent="0.2">
      <c r="A16" s="76"/>
      <c r="B16" s="511"/>
      <c r="C16" s="511"/>
      <c r="D16" s="76"/>
      <c r="E16" s="76"/>
      <c r="F16" s="511"/>
      <c r="G16" s="511"/>
      <c r="H16" s="79"/>
      <c r="I16" s="134"/>
    </row>
    <row r="17" spans="1:9" ht="20.100000000000001" customHeight="1" x14ac:dyDescent="0.2">
      <c r="A17" s="113">
        <f ca="1">INDIRECT("Datos!B"&amp;MATCH("RUBRO ITEM",Datos!B:B,0)+ROW()-MATCH("RUBRO ITEM",A:A,0))</f>
        <v>1</v>
      </c>
      <c r="B17" s="77" t="str">
        <f t="shared" ref="B17" ca="1" si="0">IFERROR(VLOOKUP(A17,T_Datos,2,FALSE),"")</f>
        <v>Topadora: Potencia 270Hp minimo</v>
      </c>
      <c r="C17" s="135"/>
      <c r="D17" s="136" t="str">
        <f t="shared" ref="D17" ca="1" si="1">IFERROR(VLOOKUP(A17,T_Datos,3,FALSE),"")</f>
        <v>Hs.</v>
      </c>
      <c r="E17" s="137">
        <f t="shared" ref="E17" ca="1" si="2">IFERROR(VLOOKUP(A17,T_Datos,4,FALSE),0)</f>
        <v>250</v>
      </c>
      <c r="F17" s="138">
        <f t="shared" ref="F17" ca="1" si="3">IFERROR(VLOOKUP(A17,T_Analisis_Precios,7,FALSE),0)</f>
        <v>0</v>
      </c>
      <c r="G17" s="597"/>
      <c r="H17" s="597">
        <f ca="1">ROUND(E17*G17,2)</f>
        <v>0</v>
      </c>
      <c r="I17" s="139">
        <f t="shared" ref="I17" ca="1" si="4">IFERROR(H17/Monto_Oferta,0)</f>
        <v>0</v>
      </c>
    </row>
    <row r="18" spans="1:9" ht="20.100000000000001" customHeight="1" x14ac:dyDescent="0.2">
      <c r="A18" s="113">
        <f ca="1">INDIRECT("Datos!B"&amp;MATCH("RUBRO ITEM",Datos!B:B,0)+ROW()-MATCH("RUBRO ITEM",A:A,0))</f>
        <v>2</v>
      </c>
      <c r="B18" s="77" t="str">
        <f t="shared" ref="B18" ca="1" si="5">IFERROR(VLOOKUP(A18,T_Datos,2,FALSE),"")</f>
        <v>Excavadora sobre orugas</v>
      </c>
      <c r="C18" s="135"/>
      <c r="D18" s="136" t="str">
        <f t="shared" ref="D18" ca="1" si="6">IFERROR(VLOOKUP(A18,T_Datos,3,FALSE),"")</f>
        <v>Hs.</v>
      </c>
      <c r="E18" s="137">
        <f t="shared" ref="E18" ca="1" si="7">IFERROR(VLOOKUP(A18,T_Datos,4,FALSE),0)</f>
        <v>580</v>
      </c>
      <c r="F18" s="138">
        <f t="shared" ref="F18" ca="1" si="8">IFERROR(VLOOKUP(A18,T_Analisis_Precios,7,FALSE),0)</f>
        <v>0</v>
      </c>
      <c r="G18" s="597"/>
      <c r="H18" s="597">
        <f ca="1">ROUND(E18*G18,2)</f>
        <v>0</v>
      </c>
      <c r="I18" s="139">
        <f t="shared" ref="I18" ca="1" si="9">IFERROR(H18/Monto_Oferta,0)</f>
        <v>0</v>
      </c>
    </row>
    <row r="19" spans="1:9" ht="20.100000000000001" customHeight="1" x14ac:dyDescent="0.2">
      <c r="A19" s="598" t="s">
        <v>3</v>
      </c>
      <c r="B19" s="500" t="s">
        <v>1843</v>
      </c>
      <c r="C19" s="140"/>
      <c r="D19" s="140"/>
      <c r="E19" s="510" t="s">
        <v>965</v>
      </c>
      <c r="F19" s="501"/>
      <c r="G19" s="512">
        <v>0</v>
      </c>
      <c r="H19" s="416">
        <f ca="1">SUM(H17:H18)</f>
        <v>0</v>
      </c>
      <c r="I19" s="141">
        <f ca="1">SUM(I17:I18)</f>
        <v>0</v>
      </c>
    </row>
    <row r="20" spans="1:9" ht="20.100000000000001" customHeight="1" x14ac:dyDescent="0.2">
      <c r="A20" s="79"/>
      <c r="B20" s="79"/>
      <c r="C20" s="79"/>
      <c r="D20" s="79"/>
      <c r="E20" s="79"/>
      <c r="F20" s="79"/>
      <c r="G20" s="599"/>
      <c r="H20" s="79"/>
    </row>
    <row r="21" spans="1:9" ht="20.100000000000001" customHeight="1" x14ac:dyDescent="0.2">
      <c r="A21" s="556" t="s">
        <v>895</v>
      </c>
      <c r="B21" s="557" t="s">
        <v>1858</v>
      </c>
      <c r="C21" s="557"/>
      <c r="D21" s="558"/>
      <c r="E21" s="600"/>
      <c r="F21" s="559"/>
      <c r="G21" s="600"/>
      <c r="H21" s="560">
        <f ca="1">ROUND(Monto_Oferta/Coeficiente_Paso,2)</f>
        <v>0</v>
      </c>
      <c r="I21" s="142"/>
    </row>
    <row r="22" spans="1:9" ht="20.100000000000001" customHeight="1" x14ac:dyDescent="0.2">
      <c r="A22" s="561" t="s">
        <v>896</v>
      </c>
      <c r="B22" s="146" t="str">
        <f>"COSTO FINANCIERO  "&amp;ROUND(Costo_Financiero*100,2)&amp;" % de ( 1 )"</f>
        <v>COSTO FINANCIERO  0 % de ( 1 )</v>
      </c>
      <c r="C22" s="146"/>
      <c r="D22" s="562"/>
      <c r="E22" s="601">
        <f>Costo_Financiero</f>
        <v>0</v>
      </c>
      <c r="F22" s="78"/>
      <c r="G22" s="90"/>
      <c r="H22" s="563">
        <f ca="1">ROUND(H21*Costo_Financiero,2)</f>
        <v>0</v>
      </c>
      <c r="I22" s="142"/>
    </row>
    <row r="23" spans="1:9" ht="20.100000000000001" customHeight="1" x14ac:dyDescent="0.2">
      <c r="A23" s="561" t="s">
        <v>897</v>
      </c>
      <c r="B23" s="146" t="s">
        <v>1859</v>
      </c>
      <c r="C23" s="146"/>
      <c r="D23" s="562"/>
      <c r="E23" s="90"/>
      <c r="F23" s="78"/>
      <c r="G23" s="90"/>
      <c r="H23" s="563">
        <f ca="1">H21+H22</f>
        <v>0</v>
      </c>
      <c r="I23" s="142"/>
    </row>
    <row r="24" spans="1:9" ht="20.100000000000001" customHeight="1" x14ac:dyDescent="0.2">
      <c r="A24" s="561" t="s">
        <v>898</v>
      </c>
      <c r="B24" s="143" t="str">
        <f>CONCATENATE("GASTOS GENERALES  ",ROUND(Gasto_Generales_Porcentaje,3)," % de ( 3 )")</f>
        <v>GASTOS GENERALES  0 % de ( 3 )</v>
      </c>
      <c r="C24" s="143"/>
      <c r="D24" s="144"/>
      <c r="E24" s="601">
        <f>Gasto_Generales_Porcentaje</f>
        <v>0</v>
      </c>
      <c r="F24" s="78"/>
      <c r="G24" s="90"/>
      <c r="H24" s="563">
        <f ca="1">ROUND(H23*E24,2)</f>
        <v>0</v>
      </c>
      <c r="I24" s="144"/>
    </row>
    <row r="25" spans="1:9" ht="20.100000000000001" customHeight="1" x14ac:dyDescent="0.2">
      <c r="A25" s="561" t="s">
        <v>899</v>
      </c>
      <c r="B25" s="143" t="str">
        <f>CONCATENATE("BENEFICIOS  ",ROUND(Beneficio*100,2)," % de ( 3 )")</f>
        <v>BENEFICIOS  0 % de ( 3 )</v>
      </c>
      <c r="C25" s="143"/>
      <c r="D25" s="144"/>
      <c r="E25" s="601">
        <f>Beneficio</f>
        <v>0</v>
      </c>
      <c r="F25" s="78"/>
      <c r="G25" s="90"/>
      <c r="H25" s="563">
        <f ca="1">ROUND(H23*Beneficio,2)</f>
        <v>0</v>
      </c>
      <c r="I25" s="144"/>
    </row>
    <row r="26" spans="1:9" ht="20.100000000000001" customHeight="1" x14ac:dyDescent="0.2">
      <c r="A26" s="561">
        <v>6</v>
      </c>
      <c r="B26" s="146" t="s">
        <v>1860</v>
      </c>
      <c r="C26" s="146"/>
      <c r="D26" s="144"/>
      <c r="E26" s="90"/>
      <c r="F26" s="78"/>
      <c r="G26" s="90"/>
      <c r="H26" s="563">
        <f ca="1">H23+H24+H25</f>
        <v>0</v>
      </c>
      <c r="I26" s="144"/>
    </row>
    <row r="27" spans="1:9" ht="20.100000000000001" customHeight="1" x14ac:dyDescent="0.2">
      <c r="A27" s="561" t="s">
        <v>1861</v>
      </c>
      <c r="B27" s="143" t="str">
        <f>CONCATENATE("INGRESOS BRUTOS Y LOTE HOGAR  ",ROUND(Ingresos_Brutos*100,2)," % de ( 6 )")</f>
        <v>INGRESOS BRUTOS Y LOTE HOGAR  0 % de ( 6 )</v>
      </c>
      <c r="C27" s="143"/>
      <c r="D27" s="144"/>
      <c r="E27" s="601">
        <f>Ingresos_Brutos</f>
        <v>0</v>
      </c>
      <c r="F27" s="78"/>
      <c r="G27" s="90"/>
      <c r="H27" s="563">
        <f ca="1">ROUND(Ingresos_Brutos*H26,2)</f>
        <v>0</v>
      </c>
      <c r="I27" s="144"/>
    </row>
    <row r="28" spans="1:9" ht="20.100000000000001" customHeight="1" x14ac:dyDescent="0.2">
      <c r="A28" s="564" t="s">
        <v>1862</v>
      </c>
      <c r="B28" s="565" t="str">
        <f>CONCATENATE("IMPUESTO AL VALOR AGREGADO ",IVA*100," % de ( 6 )")</f>
        <v>IMPUESTO AL VALOR AGREGADO 0 % de ( 6 )</v>
      </c>
      <c r="C28" s="565"/>
      <c r="D28" s="566"/>
      <c r="E28" s="602">
        <f>IVA</f>
        <v>0</v>
      </c>
      <c r="F28" s="567"/>
      <c r="G28" s="603"/>
      <c r="H28" s="568">
        <f ca="1">ROUND(IVA*H26,2)</f>
        <v>0</v>
      </c>
      <c r="I28" s="144"/>
    </row>
    <row r="29" spans="1:9" ht="20.100000000000001" customHeight="1" x14ac:dyDescent="0.2">
      <c r="A29" s="147"/>
      <c r="B29" s="143"/>
      <c r="C29" s="143"/>
      <c r="D29" s="144"/>
      <c r="E29" s="145"/>
      <c r="F29" s="78"/>
      <c r="H29" s="148"/>
      <c r="I29" s="144"/>
    </row>
    <row r="30" spans="1:9" ht="20.100000000000001" customHeight="1" x14ac:dyDescent="0.2">
      <c r="A30" s="149"/>
      <c r="B30" s="149" t="s">
        <v>1863</v>
      </c>
      <c r="C30" s="149"/>
      <c r="D30" s="144"/>
      <c r="E30" s="115"/>
      <c r="F30" s="78"/>
      <c r="H30" s="604">
        <f ca="1">Monto_Oferta</f>
        <v>0</v>
      </c>
      <c r="I30" s="144"/>
    </row>
    <row r="31" spans="1:9" ht="20.100000000000001" customHeight="1" x14ac:dyDescent="0.2">
      <c r="I31" s="150"/>
    </row>
    <row r="32" spans="1:9" ht="60" customHeight="1" x14ac:dyDescent="0.2">
      <c r="A32" s="779" t="str">
        <f ca="1">"El presente presupuesto asciende a la suma de: " &amp; UPPER(CONVERTIRNUM(Monto_Oferta))</f>
        <v>El presente presupuesto asciende a la suma de: CERO PESOS CON 00/100</v>
      </c>
      <c r="B32" s="779"/>
      <c r="C32" s="779"/>
      <c r="D32" s="779"/>
      <c r="E32" s="779"/>
      <c r="F32" s="779"/>
      <c r="G32" s="779"/>
      <c r="H32" s="779"/>
      <c r="I32" s="779"/>
    </row>
    <row r="33" spans="1:1" x14ac:dyDescent="0.2">
      <c r="A33" s="79" t="s">
        <v>940</v>
      </c>
    </row>
  </sheetData>
  <mergeCells count="2">
    <mergeCell ref="B15:C15"/>
    <mergeCell ref="A32:I32"/>
  </mergeCells>
  <conditionalFormatting sqref="I31 A29:D30">
    <cfRule type="expression" dxfId="132" priority="316" stopIfTrue="1">
      <formula>#REF!=1</formula>
    </cfRule>
  </conditionalFormatting>
  <conditionalFormatting sqref="C17:C18">
    <cfRule type="expression" dxfId="131" priority="320" stopIfTrue="1">
      <formula>#REF!&gt;0</formula>
    </cfRule>
    <cfRule type="expression" dxfId="130" priority="321" stopIfTrue="1">
      <formula>#REF!&gt;0</formula>
    </cfRule>
    <cfRule type="expression" dxfId="129" priority="322" stopIfTrue="1">
      <formula>#REF!&gt;0</formula>
    </cfRule>
  </conditionalFormatting>
  <conditionalFormatting sqref="B29:C30 A29">
    <cfRule type="expression" dxfId="128" priority="323" stopIfTrue="1">
      <formula>#REF!=1</formula>
    </cfRule>
  </conditionalFormatting>
  <conditionalFormatting sqref="F29:F30 H29:I30 A29:D30">
    <cfRule type="expression" dxfId="127" priority="324" stopIfTrue="1">
      <formula>#REF!=1</formula>
    </cfRule>
  </conditionalFormatting>
  <conditionalFormatting sqref="I29 A29">
    <cfRule type="expression" dxfId="126" priority="314" stopIfTrue="1">
      <formula>#REF!=1</formula>
    </cfRule>
  </conditionalFormatting>
  <conditionalFormatting sqref="I30">
    <cfRule type="expression" dxfId="125" priority="311" stopIfTrue="1">
      <formula>#REF!=1</formula>
    </cfRule>
  </conditionalFormatting>
  <conditionalFormatting sqref="B17:B18 E17:E18">
    <cfRule type="expression" dxfId="124" priority="71" stopIfTrue="1">
      <formula>#REF!&gt;0</formula>
    </cfRule>
    <cfRule type="expression" dxfId="123" priority="72" stopIfTrue="1">
      <formula>#REF!&gt;0</formula>
    </cfRule>
    <cfRule type="expression" dxfId="122" priority="73" stopIfTrue="1">
      <formula>#REF!&gt;0</formula>
    </cfRule>
  </conditionalFormatting>
  <conditionalFormatting sqref="A18:A19">
    <cfRule type="expression" dxfId="121" priority="47" stopIfTrue="1">
      <formula>#REF!&gt;0</formula>
    </cfRule>
    <cfRule type="expression" dxfId="120" priority="48" stopIfTrue="1">
      <formula>#REF!&gt;0</formula>
    </cfRule>
    <cfRule type="expression" dxfId="119" priority="49" stopIfTrue="1">
      <formula>#REF!&gt;0</formula>
    </cfRule>
  </conditionalFormatting>
  <conditionalFormatting sqref="A17">
    <cfRule type="expression" dxfId="118" priority="42" stopIfTrue="1">
      <formula>#REF!&gt;0</formula>
    </cfRule>
    <cfRule type="expression" dxfId="117" priority="43" stopIfTrue="1">
      <formula>#REF!&gt;0</formula>
    </cfRule>
    <cfRule type="expression" dxfId="116" priority="44" stopIfTrue="1">
      <formula>#REF!&gt;0</formula>
    </cfRule>
  </conditionalFormatting>
  <conditionalFormatting sqref="A24:D28">
    <cfRule type="expression" dxfId="115" priority="39" stopIfTrue="1">
      <formula>#REF!=1</formula>
    </cfRule>
  </conditionalFormatting>
  <conditionalFormatting sqref="A23:D23 B24:C25 B27:C28 A25 A27">
    <cfRule type="expression" dxfId="114" priority="40" stopIfTrue="1">
      <formula>#REF!=1</formula>
    </cfRule>
  </conditionalFormatting>
  <conditionalFormatting sqref="D23:D28 B23:C25 B27:C28 A23:A28 F23:F28 H24:I25 H27:I28 I26 I23">
    <cfRule type="expression" dxfId="113" priority="41" stopIfTrue="1">
      <formula>#REF!=1</formula>
    </cfRule>
  </conditionalFormatting>
  <conditionalFormatting sqref="I24">
    <cfRule type="expression" dxfId="112" priority="38" stopIfTrue="1">
      <formula>#REF!=1</formula>
    </cfRule>
  </conditionalFormatting>
  <conditionalFormatting sqref="I26">
    <cfRule type="expression" dxfId="111" priority="37" stopIfTrue="1">
      <formula>#REF!=1</formula>
    </cfRule>
  </conditionalFormatting>
  <conditionalFormatting sqref="I28">
    <cfRule type="expression" dxfId="110" priority="36" stopIfTrue="1">
      <formula>#REF!=1</formula>
    </cfRule>
  </conditionalFormatting>
  <conditionalFormatting sqref="I27">
    <cfRule type="expression" dxfId="109" priority="35" stopIfTrue="1">
      <formula>#REF!=1</formula>
    </cfRule>
  </conditionalFormatting>
  <conditionalFormatting sqref="I25">
    <cfRule type="expression" dxfId="108" priority="34" stopIfTrue="1">
      <formula>#REF!=1</formula>
    </cfRule>
  </conditionalFormatting>
  <conditionalFormatting sqref="A23 A25 A27">
    <cfRule type="expression" dxfId="107" priority="33" stopIfTrue="1">
      <formula>#REF!=1</formula>
    </cfRule>
  </conditionalFormatting>
  <conditionalFormatting sqref="B23:C23">
    <cfRule type="expression" dxfId="106" priority="32" stopIfTrue="1">
      <formula>#REF!=1</formula>
    </cfRule>
  </conditionalFormatting>
  <conditionalFormatting sqref="B26:C26">
    <cfRule type="expression" dxfId="105" priority="31" stopIfTrue="1">
      <formula>#REF!=1</formula>
    </cfRule>
  </conditionalFormatting>
  <conditionalFormatting sqref="B28:C28">
    <cfRule type="expression" dxfId="104" priority="30" stopIfTrue="1">
      <formula>#REF!=1</formula>
    </cfRule>
  </conditionalFormatting>
  <conditionalFormatting sqref="A24 A26 A28">
    <cfRule type="expression" dxfId="103" priority="29" stopIfTrue="1">
      <formula>#REF!=1</formula>
    </cfRule>
  </conditionalFormatting>
  <conditionalFormatting sqref="A24 A26 A28">
    <cfRule type="expression" dxfId="102" priority="28" stopIfTrue="1">
      <formula>#REF!=1</formula>
    </cfRule>
  </conditionalFormatting>
  <conditionalFormatting sqref="B27:C27">
    <cfRule type="expression" dxfId="101" priority="27" stopIfTrue="1">
      <formula>#REF!=1</formula>
    </cfRule>
  </conditionalFormatting>
  <conditionalFormatting sqref="H26">
    <cfRule type="expression" dxfId="100" priority="26" stopIfTrue="1">
      <formula>#REF!=1</formula>
    </cfRule>
  </conditionalFormatting>
  <conditionalFormatting sqref="H23">
    <cfRule type="expression" dxfId="99" priority="25" stopIfTrue="1">
      <formula>#REF!=1</formula>
    </cfRule>
  </conditionalFormatting>
  <conditionalFormatting sqref="A21:D22">
    <cfRule type="expression" dxfId="98" priority="23" stopIfTrue="1">
      <formula>#REF!=1</formula>
    </cfRule>
  </conditionalFormatting>
  <conditionalFormatting sqref="A21:D22 F21:F22 I21:I22 A23">
    <cfRule type="expression" dxfId="97" priority="24" stopIfTrue="1">
      <formula>#REF!=1</formula>
    </cfRule>
  </conditionalFormatting>
  <conditionalFormatting sqref="A21:A23">
    <cfRule type="expression" dxfId="96" priority="22" stopIfTrue="1">
      <formula>#REF!=1</formula>
    </cfRule>
  </conditionalFormatting>
  <conditionalFormatting sqref="B21:C22">
    <cfRule type="expression" dxfId="95" priority="21" stopIfTrue="1">
      <formula>#REF!=1</formula>
    </cfRule>
  </conditionalFormatting>
  <conditionalFormatting sqref="H21">
    <cfRule type="expression" dxfId="94" priority="20" stopIfTrue="1">
      <formula>#REF!=1</formula>
    </cfRule>
  </conditionalFormatting>
  <conditionalFormatting sqref="H22">
    <cfRule type="expression" dxfId="93" priority="19" stopIfTrue="1">
      <formula>#REF!=1</formula>
    </cfRule>
  </conditionalFormatting>
  <pageMargins left="1.1811023622047245" right="0.78740157480314965" top="0.98425196850393704" bottom="0.78740157480314965" header="0.39370078740157483" footer="0.39370078740157483"/>
  <pageSetup paperSize="9" scale="49" fitToHeight="0" orientation="portrait" r:id="rId1"/>
  <headerFooter>
    <oddHeader>&amp;L&amp;G</oddHead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dimension ref="A1:H148"/>
  <sheetViews>
    <sheetView showGridLines="0" showZeros="0" view="pageBreakPreview" topLeftCell="A127" zoomScaleNormal="120" zoomScaleSheetLayoutView="100" workbookViewId="0">
      <selection activeCell="C79" sqref="C79"/>
    </sheetView>
  </sheetViews>
  <sheetFormatPr baseColWidth="10" defaultColWidth="11.42578125" defaultRowHeight="19.899999999999999" customHeight="1" x14ac:dyDescent="0.2"/>
  <cols>
    <col min="1" max="1" width="20.7109375" style="517" customWidth="1"/>
    <col min="2" max="2" width="25.7109375" style="517" customWidth="1"/>
    <col min="3" max="3" width="40.7109375" style="517" customWidth="1"/>
    <col min="4" max="4" width="10.7109375" style="517" customWidth="1"/>
    <col min="5" max="5" width="12.7109375" style="517" customWidth="1"/>
    <col min="6" max="7" width="15.7109375" style="553" customWidth="1"/>
    <col min="8" max="16384" width="11.42578125" style="517"/>
  </cols>
  <sheetData>
    <row r="1" spans="1:8" ht="19.899999999999999" customHeight="1" x14ac:dyDescent="0.2">
      <c r="A1" s="780" t="s">
        <v>31</v>
      </c>
      <c r="B1" s="781"/>
      <c r="C1" s="781"/>
      <c r="D1" s="781"/>
      <c r="E1" s="781"/>
      <c r="F1" s="781"/>
      <c r="G1" s="782"/>
      <c r="H1" s="516"/>
    </row>
    <row r="2" spans="1:8" ht="19.899999999999999" customHeight="1" x14ac:dyDescent="0.2">
      <c r="A2" s="570" t="s">
        <v>711</v>
      </c>
      <c r="B2" s="518" t="str">
        <f>Comitente</f>
        <v>DEPARTAMENTO DE HIDRAULICA</v>
      </c>
      <c r="C2" s="519"/>
      <c r="D2" s="520"/>
      <c r="E2" s="520"/>
      <c r="F2" s="521"/>
      <c r="G2" s="571"/>
      <c r="H2" s="516"/>
    </row>
    <row r="3" spans="1:8" ht="19.899999999999999" customHeight="1" x14ac:dyDescent="0.2">
      <c r="A3" s="570" t="s">
        <v>712</v>
      </c>
      <c r="B3" s="518">
        <f>Contratista</f>
        <v>0</v>
      </c>
      <c r="C3" s="522"/>
      <c r="D3" s="522"/>
      <c r="E3" s="522"/>
      <c r="F3" s="518"/>
      <c r="G3" s="572"/>
      <c r="H3" s="516"/>
    </row>
    <row r="4" spans="1:8" ht="19.899999999999999" customHeight="1" x14ac:dyDescent="0.2">
      <c r="A4" s="570" t="s">
        <v>21</v>
      </c>
      <c r="B4" s="518" t="str">
        <f>Obra</f>
        <v xml:space="preserve">CONTRATACION DE 250 HS. TOPADORA SOBRE ORUGAS Y 
580 HORAS EXCAVADORA SOBRE ORUGAS
PARA MEJORA DE OBRAS DE DEFENSAS DE MATERIAL SUELTO-
 COLECTORAS Y DESAGÜES
</v>
      </c>
      <c r="C4" s="522"/>
      <c r="D4" s="522"/>
      <c r="E4" s="522"/>
      <c r="F4" s="518" t="s">
        <v>32</v>
      </c>
      <c r="G4" s="572">
        <f>Fecha_Base</f>
        <v>44503</v>
      </c>
      <c r="H4" s="516"/>
    </row>
    <row r="5" spans="1:8" ht="19.899999999999999" customHeight="1" x14ac:dyDescent="0.2">
      <c r="A5" s="573" t="s">
        <v>710</v>
      </c>
      <c r="B5" s="523" t="str">
        <f>Ubicación</f>
        <v>DEPARTAMENTO JACHAL</v>
      </c>
      <c r="C5" s="523"/>
      <c r="D5" s="524"/>
      <c r="E5" s="525"/>
      <c r="F5" s="526"/>
      <c r="G5" s="574"/>
      <c r="H5" s="516"/>
    </row>
    <row r="6" spans="1:8" ht="19.899999999999999" customHeight="1" x14ac:dyDescent="0.2">
      <c r="A6" s="573" t="s">
        <v>33</v>
      </c>
      <c r="B6" s="527" t="str">
        <f>IFERROR(VALUE(LEFT(B7,FIND(".",B7)-1)),"")</f>
        <v/>
      </c>
      <c r="C6" s="528">
        <f ca="1">IFERROR(VLOOKUP(B6,T_Computo_Presupuesto,2,FALSE),0)</f>
        <v>0</v>
      </c>
      <c r="D6" s="528"/>
      <c r="E6" s="525"/>
      <c r="F6" s="526"/>
      <c r="G6" s="574"/>
      <c r="H6" s="516"/>
    </row>
    <row r="7" spans="1:8" ht="19.899999999999999" customHeight="1" x14ac:dyDescent="0.2">
      <c r="A7" s="573" t="s">
        <v>22</v>
      </c>
      <c r="B7" s="529">
        <f>IFERROR(VLOOKUP(COUNTIF($A$1:A7,"ANALISIS DE PRECIOS"),T_NumeroItem,2,FALSE),"")</f>
        <v>1</v>
      </c>
      <c r="C7" s="793" t="str">
        <f ca="1">IFERROR(VLOOKUP(B7,T_Computo_Presupuesto,2,FALSE),0)</f>
        <v>Topadora: Potencia 270Hp minimo</v>
      </c>
      <c r="D7" s="793"/>
      <c r="E7" s="793"/>
      <c r="F7" s="523" t="s">
        <v>23</v>
      </c>
      <c r="G7" s="575" t="str">
        <f ca="1">IFERROR(VLOOKUP(B7,T_Computo_Presupuesto,4,FALSE),0)</f>
        <v>Hs.</v>
      </c>
      <c r="H7" s="516"/>
    </row>
    <row r="8" spans="1:8" ht="19.899999999999999" customHeight="1" x14ac:dyDescent="0.2">
      <c r="A8" s="573"/>
      <c r="B8" s="523"/>
      <c r="C8" s="528"/>
      <c r="D8" s="524"/>
      <c r="E8" s="525"/>
      <c r="F8" s="528"/>
      <c r="G8" s="576"/>
      <c r="H8" s="516"/>
    </row>
    <row r="9" spans="1:8" ht="19.899999999999999" customHeight="1" x14ac:dyDescent="0.2">
      <c r="A9" s="577"/>
      <c r="B9" s="530"/>
      <c r="C9" s="531" t="s">
        <v>999</v>
      </c>
      <c r="D9" s="530"/>
      <c r="E9" s="530"/>
      <c r="F9" s="530"/>
      <c r="G9" s="578"/>
      <c r="H9" s="516"/>
    </row>
    <row r="10" spans="1:8" ht="19.899999999999999" customHeight="1" x14ac:dyDescent="0.2">
      <c r="A10" s="573"/>
      <c r="B10" s="532"/>
      <c r="C10" s="528"/>
      <c r="D10" s="524"/>
      <c r="E10" s="525"/>
      <c r="F10" s="523"/>
      <c r="G10" s="575"/>
      <c r="H10" s="516"/>
    </row>
    <row r="11" spans="1:8" ht="19.899999999999999" customHeight="1" x14ac:dyDescent="0.2">
      <c r="A11" s="573"/>
      <c r="B11" s="532"/>
      <c r="C11" s="533" t="s">
        <v>1000</v>
      </c>
      <c r="D11" s="534" t="s">
        <v>24</v>
      </c>
      <c r="E11" s="534" t="s">
        <v>1001</v>
      </c>
      <c r="F11" s="534" t="s">
        <v>1002</v>
      </c>
      <c r="G11" s="533" t="s">
        <v>1003</v>
      </c>
    </row>
    <row r="12" spans="1:8" ht="19.899999999999999" customHeight="1" x14ac:dyDescent="0.2">
      <c r="A12" s="573"/>
      <c r="B12" s="532"/>
      <c r="C12" s="535"/>
      <c r="D12" s="536"/>
      <c r="E12" s="537">
        <f t="shared" ref="E12:E21" si="0">IFERROR(VLOOKUP(C12,T_Equipos,4,FALSE),0)</f>
        <v>0</v>
      </c>
      <c r="F12" s="538">
        <f t="shared" ref="F12:F21" si="1">IFERROR(VLOOKUP(C12,T_Equipos,5,FALSE),0)</f>
        <v>0</v>
      </c>
      <c r="G12" s="538">
        <f>ROUND(D12*F12,2)</f>
        <v>0</v>
      </c>
    </row>
    <row r="13" spans="1:8" ht="19.899999999999999" customHeight="1" x14ac:dyDescent="0.2">
      <c r="A13" s="573"/>
      <c r="B13" s="532"/>
      <c r="C13" s="535"/>
      <c r="D13" s="536"/>
      <c r="E13" s="537">
        <f t="shared" si="0"/>
        <v>0</v>
      </c>
      <c r="F13" s="538">
        <f t="shared" si="1"/>
        <v>0</v>
      </c>
      <c r="G13" s="538">
        <f>ROUND(D13*F13,2)</f>
        <v>0</v>
      </c>
    </row>
    <row r="14" spans="1:8" ht="19.899999999999999" customHeight="1" x14ac:dyDescent="0.2">
      <c r="A14" s="573"/>
      <c r="B14" s="532"/>
      <c r="C14" s="535"/>
      <c r="D14" s="536"/>
      <c r="E14" s="537">
        <f t="shared" si="0"/>
        <v>0</v>
      </c>
      <c r="F14" s="538">
        <f t="shared" si="1"/>
        <v>0</v>
      </c>
      <c r="G14" s="538">
        <f>ROUND(D14*F14,2)</f>
        <v>0</v>
      </c>
    </row>
    <row r="15" spans="1:8" ht="19.899999999999999" customHeight="1" x14ac:dyDescent="0.2">
      <c r="A15" s="573"/>
      <c r="B15" s="532"/>
      <c r="C15" s="535"/>
      <c r="D15" s="536"/>
      <c r="E15" s="537">
        <f t="shared" si="0"/>
        <v>0</v>
      </c>
      <c r="F15" s="538">
        <f t="shared" si="1"/>
        <v>0</v>
      </c>
      <c r="G15" s="538">
        <f>ROUND(D15*F15,2)</f>
        <v>0</v>
      </c>
    </row>
    <row r="16" spans="1:8" ht="19.899999999999999" customHeight="1" x14ac:dyDescent="0.2">
      <c r="A16" s="573"/>
      <c r="B16" s="532"/>
      <c r="C16" s="535"/>
      <c r="D16" s="536"/>
      <c r="E16" s="537">
        <f t="shared" si="0"/>
        <v>0</v>
      </c>
      <c r="F16" s="538">
        <f t="shared" si="1"/>
        <v>0</v>
      </c>
      <c r="G16" s="538">
        <f t="shared" ref="G16:G21" si="2">ROUND(D16*F16,2)</f>
        <v>0</v>
      </c>
    </row>
    <row r="17" spans="1:7" ht="19.899999999999999" customHeight="1" x14ac:dyDescent="0.2">
      <c r="A17" s="573"/>
      <c r="B17" s="532"/>
      <c r="C17" s="535"/>
      <c r="D17" s="536"/>
      <c r="E17" s="537">
        <f t="shared" si="0"/>
        <v>0</v>
      </c>
      <c r="F17" s="538">
        <f t="shared" si="1"/>
        <v>0</v>
      </c>
      <c r="G17" s="538">
        <f t="shared" si="2"/>
        <v>0</v>
      </c>
    </row>
    <row r="18" spans="1:7" ht="19.899999999999999" customHeight="1" x14ac:dyDescent="0.2">
      <c r="A18" s="573"/>
      <c r="B18" s="532"/>
      <c r="C18" s="535"/>
      <c r="D18" s="536"/>
      <c r="E18" s="537">
        <f t="shared" si="0"/>
        <v>0</v>
      </c>
      <c r="F18" s="538">
        <f t="shared" si="1"/>
        <v>0</v>
      </c>
      <c r="G18" s="538">
        <f t="shared" si="2"/>
        <v>0</v>
      </c>
    </row>
    <row r="19" spans="1:7" ht="19.899999999999999" customHeight="1" x14ac:dyDescent="0.2">
      <c r="A19" s="573"/>
      <c r="B19" s="532"/>
      <c r="C19" s="535"/>
      <c r="D19" s="536"/>
      <c r="E19" s="537">
        <f t="shared" si="0"/>
        <v>0</v>
      </c>
      <c r="F19" s="538">
        <f t="shared" si="1"/>
        <v>0</v>
      </c>
      <c r="G19" s="538">
        <f t="shared" si="2"/>
        <v>0</v>
      </c>
    </row>
    <row r="20" spans="1:7" ht="19.899999999999999" customHeight="1" x14ac:dyDescent="0.2">
      <c r="A20" s="573"/>
      <c r="B20" s="532"/>
      <c r="C20" s="535"/>
      <c r="D20" s="536"/>
      <c r="E20" s="537">
        <f t="shared" si="0"/>
        <v>0</v>
      </c>
      <c r="F20" s="538">
        <f t="shared" si="1"/>
        <v>0</v>
      </c>
      <c r="G20" s="538">
        <f t="shared" si="2"/>
        <v>0</v>
      </c>
    </row>
    <row r="21" spans="1:7" ht="19.899999999999999" customHeight="1" x14ac:dyDescent="0.2">
      <c r="A21" s="573"/>
      <c r="B21" s="532"/>
      <c r="C21" s="535"/>
      <c r="D21" s="536"/>
      <c r="E21" s="537">
        <f t="shared" si="0"/>
        <v>0</v>
      </c>
      <c r="F21" s="538">
        <f t="shared" si="1"/>
        <v>0</v>
      </c>
      <c r="G21" s="538">
        <f t="shared" si="2"/>
        <v>0</v>
      </c>
    </row>
    <row r="22" spans="1:7" ht="19.899999999999999" customHeight="1" x14ac:dyDescent="0.2">
      <c r="A22" s="573"/>
      <c r="B22" s="532"/>
      <c r="C22" s="528"/>
      <c r="D22" s="528"/>
      <c r="E22" s="539"/>
      <c r="F22" s="523"/>
      <c r="G22" s="575"/>
    </row>
    <row r="23" spans="1:7" ht="19.899999999999999" customHeight="1" x14ac:dyDescent="0.2">
      <c r="A23" s="573"/>
      <c r="B23" s="528"/>
      <c r="C23" s="520" t="s">
        <v>1004</v>
      </c>
      <c r="D23" s="523" t="s">
        <v>1001</v>
      </c>
      <c r="E23" s="594">
        <f>SUMPRODUCT(D12:D21,E12:E21)</f>
        <v>0</v>
      </c>
      <c r="F23" s="523" t="s">
        <v>1005</v>
      </c>
      <c r="G23" s="595">
        <f>SUM(G12:G21)</f>
        <v>0</v>
      </c>
    </row>
    <row r="24" spans="1:7" ht="19.899999999999999" customHeight="1" x14ac:dyDescent="0.2">
      <c r="A24" s="573"/>
      <c r="B24" s="532"/>
      <c r="C24" s="540"/>
      <c r="D24" s="539"/>
      <c r="E24" s="525"/>
      <c r="F24" s="523"/>
      <c r="G24" s="579"/>
    </row>
    <row r="25" spans="1:7" ht="19.899999999999999" customHeight="1" x14ac:dyDescent="0.2">
      <c r="A25" s="580"/>
      <c r="B25" s="532"/>
      <c r="C25" s="523" t="s">
        <v>1006</v>
      </c>
      <c r="D25" s="541">
        <f>IFERROR(VLOOKUP(COUNTIF($A$1:A25,"ANALISIS DE PRECIOS"),T_Rendimiento_Equipo,5,FALSE),0)</f>
        <v>0</v>
      </c>
      <c r="E25" s="542" t="str">
        <f ca="1">G7&amp;"/día"</f>
        <v>Hs./día</v>
      </c>
      <c r="F25" s="581"/>
      <c r="G25" s="575"/>
    </row>
    <row r="26" spans="1:7" ht="19.899999999999999" customHeight="1" x14ac:dyDescent="0.2">
      <c r="A26" s="573"/>
      <c r="B26" s="532"/>
      <c r="C26" s="528"/>
      <c r="D26" s="524"/>
      <c r="E26" s="525"/>
      <c r="F26" s="523"/>
      <c r="G26" s="575"/>
    </row>
    <row r="27" spans="1:7" ht="19.899999999999999" customHeight="1" x14ac:dyDescent="0.2">
      <c r="A27" s="785" t="s">
        <v>576</v>
      </c>
      <c r="B27" s="786"/>
      <c r="C27" s="787" t="s">
        <v>0</v>
      </c>
      <c r="D27" s="794" t="s">
        <v>1865</v>
      </c>
      <c r="E27" s="794" t="s">
        <v>1864</v>
      </c>
      <c r="F27" s="791" t="s">
        <v>1007</v>
      </c>
      <c r="G27" s="783" t="s">
        <v>26</v>
      </c>
    </row>
    <row r="28" spans="1:7" ht="19.899999999999999" customHeight="1" x14ac:dyDescent="0.2">
      <c r="A28" s="543" t="s">
        <v>577</v>
      </c>
      <c r="B28" s="543" t="s">
        <v>578</v>
      </c>
      <c r="C28" s="788"/>
      <c r="D28" s="795"/>
      <c r="E28" s="790"/>
      <c r="F28" s="792"/>
      <c r="G28" s="784"/>
    </row>
    <row r="29" spans="1:7" ht="19.899999999999999" customHeight="1" x14ac:dyDescent="0.2">
      <c r="A29" s="582"/>
      <c r="B29" s="528"/>
      <c r="C29" s="520" t="s">
        <v>1008</v>
      </c>
      <c r="D29" s="525"/>
      <c r="E29" s="525"/>
      <c r="F29" s="528"/>
      <c r="G29" s="583"/>
    </row>
    <row r="30" spans="1:7" ht="19.899999999999999" customHeight="1" x14ac:dyDescent="0.2">
      <c r="A30" s="584">
        <f t="shared" ref="A30:A38" si="3">IFERROR(VLOOKUP(C30,T_Insumos,4,FALSE),0)</f>
        <v>0</v>
      </c>
      <c r="B30" s="544">
        <f t="shared" ref="B30:B38" si="4">IFERROR(VLOOKUP(C30,T_Insumos,5,FALSE),0)</f>
        <v>0</v>
      </c>
      <c r="C30" s="535"/>
      <c r="D30" s="545">
        <f t="shared" ref="D30:D38" si="5">IFERROR(VLOOKUP(C30,T_Insumos,3,FALSE),0)</f>
        <v>0</v>
      </c>
      <c r="E30" s="538">
        <f>D30*$G$23</f>
        <v>0</v>
      </c>
      <c r="F30" s="541">
        <f>IF(C30="",0,IFERROR(VLOOKUP(COUNTIF($A$1:A30,"ANALISIS DE PRECIOS"),T_Rendimiento_Equipo,5,FALSE),0))</f>
        <v>0</v>
      </c>
      <c r="G30" s="538">
        <f>IFERROR(ROUND(E30/F30,2),0)</f>
        <v>0</v>
      </c>
    </row>
    <row r="31" spans="1:7" ht="19.899999999999999" customHeight="1" x14ac:dyDescent="0.2">
      <c r="A31" s="584">
        <f t="shared" si="3"/>
        <v>0</v>
      </c>
      <c r="B31" s="544">
        <f t="shared" si="4"/>
        <v>0</v>
      </c>
      <c r="C31" s="535"/>
      <c r="D31" s="545">
        <f t="shared" si="5"/>
        <v>0</v>
      </c>
      <c r="E31" s="538"/>
      <c r="F31" s="541">
        <f>IF(C31="",0,IFERROR(VLOOKUP(COUNTIF($A$1:A31,"ANALISIS DE PRECIOS"),T_Rendimiento_Equipo,5,FALSE),0))</f>
        <v>0</v>
      </c>
      <c r="G31" s="538">
        <f t="shared" ref="G31:G38" si="6">IFERROR(ROUND(E31/F31,2),0)</f>
        <v>0</v>
      </c>
    </row>
    <row r="32" spans="1:7" ht="19.899999999999999" customHeight="1" x14ac:dyDescent="0.2">
      <c r="A32" s="584">
        <f t="shared" si="3"/>
        <v>0</v>
      </c>
      <c r="B32" s="544">
        <f t="shared" si="4"/>
        <v>0</v>
      </c>
      <c r="C32" s="546"/>
      <c r="D32" s="545">
        <f t="shared" si="5"/>
        <v>0</v>
      </c>
      <c r="E32" s="538"/>
      <c r="F32" s="541">
        <f>IF(C32="",0,IFERROR(VLOOKUP(COUNTIF($A$1:A32,"ANALISIS DE PRECIOS"),T_Rendimiento_Equipo,5,FALSE),0))</f>
        <v>0</v>
      </c>
      <c r="G32" s="538">
        <f t="shared" si="6"/>
        <v>0</v>
      </c>
    </row>
    <row r="33" spans="1:7" ht="19.899999999999999" customHeight="1" x14ac:dyDescent="0.2">
      <c r="A33" s="584">
        <f t="shared" si="3"/>
        <v>0</v>
      </c>
      <c r="B33" s="544">
        <f t="shared" si="4"/>
        <v>0</v>
      </c>
      <c r="C33" s="546"/>
      <c r="D33" s="545">
        <f t="shared" si="5"/>
        <v>0</v>
      </c>
      <c r="E33" s="538"/>
      <c r="F33" s="541">
        <f>IF(C33="",0,IFERROR(VLOOKUP(COUNTIF($A$1:A33,"ANALISIS DE PRECIOS"),T_Rendimiento_Equipo,5,FALSE),0))</f>
        <v>0</v>
      </c>
      <c r="G33" s="538">
        <f t="shared" si="6"/>
        <v>0</v>
      </c>
    </row>
    <row r="34" spans="1:7" ht="19.899999999999999" customHeight="1" x14ac:dyDescent="0.2">
      <c r="A34" s="584">
        <f t="shared" si="3"/>
        <v>0</v>
      </c>
      <c r="B34" s="544">
        <f t="shared" si="4"/>
        <v>0</v>
      </c>
      <c r="C34" s="546"/>
      <c r="D34" s="545">
        <f t="shared" si="5"/>
        <v>0</v>
      </c>
      <c r="E34" s="538"/>
      <c r="F34" s="541">
        <f>IF(C34="",0,IFERROR(VLOOKUP(COUNTIF($A$1:A34,"ANALISIS DE PRECIOS"),T_Rendimiento_Equipo,5,FALSE),0))</f>
        <v>0</v>
      </c>
      <c r="G34" s="538">
        <f t="shared" si="6"/>
        <v>0</v>
      </c>
    </row>
    <row r="35" spans="1:7" ht="19.899999999999999" customHeight="1" x14ac:dyDescent="0.2">
      <c r="A35" s="584">
        <f t="shared" si="3"/>
        <v>0</v>
      </c>
      <c r="B35" s="544">
        <f t="shared" si="4"/>
        <v>0</v>
      </c>
      <c r="C35" s="546"/>
      <c r="D35" s="545">
        <f t="shared" si="5"/>
        <v>0</v>
      </c>
      <c r="E35" s="538"/>
      <c r="F35" s="541">
        <f>IF(C35="",0,IFERROR(VLOOKUP(COUNTIF($A$1:A35,"ANALISIS DE PRECIOS"),T_Rendimiento_Equipo,5,FALSE),0))</f>
        <v>0</v>
      </c>
      <c r="G35" s="538">
        <f t="shared" si="6"/>
        <v>0</v>
      </c>
    </row>
    <row r="36" spans="1:7" ht="19.899999999999999" customHeight="1" x14ac:dyDescent="0.2">
      <c r="A36" s="584">
        <f t="shared" si="3"/>
        <v>0</v>
      </c>
      <c r="B36" s="544">
        <f t="shared" si="4"/>
        <v>0</v>
      </c>
      <c r="C36" s="546"/>
      <c r="D36" s="545">
        <f t="shared" si="5"/>
        <v>0</v>
      </c>
      <c r="E36" s="538"/>
      <c r="F36" s="541">
        <f>IF(C36="",0,IFERROR(VLOOKUP(COUNTIF($A$1:A36,"ANALISIS DE PRECIOS"),T_Rendimiento_Equipo,5,FALSE),0))</f>
        <v>0</v>
      </c>
      <c r="G36" s="538">
        <f t="shared" si="6"/>
        <v>0</v>
      </c>
    </row>
    <row r="37" spans="1:7" ht="19.899999999999999" customHeight="1" x14ac:dyDescent="0.2">
      <c r="A37" s="584">
        <f t="shared" si="3"/>
        <v>0</v>
      </c>
      <c r="B37" s="544">
        <f t="shared" si="4"/>
        <v>0</v>
      </c>
      <c r="C37" s="546"/>
      <c r="D37" s="545">
        <f t="shared" si="5"/>
        <v>0</v>
      </c>
      <c r="E37" s="538"/>
      <c r="F37" s="541">
        <f>IF(C37="",0,IFERROR(VLOOKUP(COUNTIF($A$1:A37,"ANALISIS DE PRECIOS"),T_Rendimiento_Equipo,5,FALSE),0))</f>
        <v>0</v>
      </c>
      <c r="G37" s="538">
        <f t="shared" si="6"/>
        <v>0</v>
      </c>
    </row>
    <row r="38" spans="1:7" ht="19.899999999999999" customHeight="1" x14ac:dyDescent="0.2">
      <c r="A38" s="584">
        <f t="shared" si="3"/>
        <v>0</v>
      </c>
      <c r="B38" s="544">
        <f t="shared" si="4"/>
        <v>0</v>
      </c>
      <c r="C38" s="535"/>
      <c r="D38" s="545">
        <f t="shared" si="5"/>
        <v>0</v>
      </c>
      <c r="E38" s="538"/>
      <c r="F38" s="541">
        <f>IF(C38="",0,IFERROR(VLOOKUP(COUNTIF($A$1:A38,"ANALISIS DE PRECIOS"),T_Rendimiento_Equipo,5,FALSE),0))</f>
        <v>0</v>
      </c>
      <c r="G38" s="538">
        <f t="shared" si="6"/>
        <v>0</v>
      </c>
    </row>
    <row r="39" spans="1:7" ht="19.899999999999999" customHeight="1" x14ac:dyDescent="0.2">
      <c r="A39" s="585"/>
      <c r="B39" s="524"/>
      <c r="C39" s="528"/>
      <c r="D39" s="524"/>
      <c r="E39" s="525"/>
      <c r="F39" s="547" t="s">
        <v>27</v>
      </c>
      <c r="G39" s="586">
        <f>SUBTOTAL(9,G30:G38)</f>
        <v>0</v>
      </c>
    </row>
    <row r="40" spans="1:7" ht="19.899999999999999" customHeight="1" x14ac:dyDescent="0.2">
      <c r="A40" s="582"/>
      <c r="B40" s="528"/>
      <c r="C40" s="520" t="s">
        <v>713</v>
      </c>
      <c r="D40" s="524"/>
      <c r="E40" s="525"/>
      <c r="F40" s="526"/>
      <c r="G40" s="583"/>
    </row>
    <row r="41" spans="1:7" ht="19.899999999999999" customHeight="1" x14ac:dyDescent="0.2">
      <c r="A41" s="785" t="s">
        <v>576</v>
      </c>
      <c r="B41" s="786"/>
      <c r="C41" s="787" t="s">
        <v>0</v>
      </c>
      <c r="D41" s="789" t="s">
        <v>24</v>
      </c>
      <c r="E41" s="789" t="s">
        <v>1831</v>
      </c>
      <c r="F41" s="791" t="s">
        <v>1007</v>
      </c>
      <c r="G41" s="783" t="s">
        <v>26</v>
      </c>
    </row>
    <row r="42" spans="1:7" ht="19.899999999999999" customHeight="1" x14ac:dyDescent="0.2">
      <c r="A42" s="543" t="s">
        <v>577</v>
      </c>
      <c r="B42" s="543" t="s">
        <v>578</v>
      </c>
      <c r="C42" s="788"/>
      <c r="D42" s="790"/>
      <c r="E42" s="790"/>
      <c r="F42" s="792"/>
      <c r="G42" s="784"/>
    </row>
    <row r="43" spans="1:7" ht="19.899999999999999" customHeight="1" x14ac:dyDescent="0.2">
      <c r="A43" s="584">
        <f t="shared" ref="A43:A49" si="7">IFERROR(VLOOKUP(C43,T_Insumos,4,FALSE),0)</f>
        <v>0</v>
      </c>
      <c r="B43" s="544">
        <f t="shared" ref="B43:B49" si="8">IFERROR(VLOOKUP(C43,T_Insumos,5,FALSE),0)</f>
        <v>0</v>
      </c>
      <c r="C43" s="548"/>
      <c r="D43" s="541"/>
      <c r="E43" s="538">
        <f t="shared" ref="E43:E49" si="9">IFERROR(VLOOKUP(C43,T_Insumos,3,FALSE),0)</f>
        <v>0</v>
      </c>
      <c r="F43" s="541">
        <f>IF(C43="",0,IFERROR(VLOOKUP(COUNTIF($A$1:A43,"ANALISIS DE PRECIOS"),T_Rendimiento_Equipo,5,FALSE),0))</f>
        <v>0</v>
      </c>
      <c r="G43" s="538">
        <f>IFERROR(ROUND(D43*E43/F43,2),0)</f>
        <v>0</v>
      </c>
    </row>
    <row r="44" spans="1:7" ht="19.899999999999999" customHeight="1" x14ac:dyDescent="0.2">
      <c r="A44" s="584">
        <f t="shared" si="7"/>
        <v>0</v>
      </c>
      <c r="B44" s="544">
        <f t="shared" si="8"/>
        <v>0</v>
      </c>
      <c r="C44" s="535"/>
      <c r="D44" s="541"/>
      <c r="E44" s="538">
        <f t="shared" si="9"/>
        <v>0</v>
      </c>
      <c r="F44" s="541">
        <f>IF(C44="",0,IFERROR(VLOOKUP(COUNTIF($A$1:A44,"ANALISIS DE PRECIOS"),T_Rendimiento_Equipo,5,FALSE),0))</f>
        <v>0</v>
      </c>
      <c r="G44" s="538">
        <f t="shared" ref="G44:G49" si="10">IFERROR(ROUND(D44*E44/F44,2),0)</f>
        <v>0</v>
      </c>
    </row>
    <row r="45" spans="1:7" ht="19.899999999999999" customHeight="1" x14ac:dyDescent="0.2">
      <c r="A45" s="584">
        <f t="shared" si="7"/>
        <v>0</v>
      </c>
      <c r="B45" s="544">
        <f t="shared" si="8"/>
        <v>0</v>
      </c>
      <c r="C45" s="535"/>
      <c r="D45" s="541"/>
      <c r="E45" s="538">
        <f t="shared" si="9"/>
        <v>0</v>
      </c>
      <c r="F45" s="541">
        <f>IF(C45="",0,IFERROR(VLOOKUP(COUNTIF($A$1:A45,"ANALISIS DE PRECIOS"),T_Rendimiento_Equipo,5,FALSE),0))</f>
        <v>0</v>
      </c>
      <c r="G45" s="538">
        <f t="shared" si="10"/>
        <v>0</v>
      </c>
    </row>
    <row r="46" spans="1:7" ht="19.899999999999999" customHeight="1" x14ac:dyDescent="0.2">
      <c r="A46" s="584">
        <f t="shared" si="7"/>
        <v>0</v>
      </c>
      <c r="B46" s="544">
        <f t="shared" si="8"/>
        <v>0</v>
      </c>
      <c r="C46" s="535"/>
      <c r="D46" s="541"/>
      <c r="E46" s="538">
        <f t="shared" si="9"/>
        <v>0</v>
      </c>
      <c r="F46" s="541">
        <f>IF(C46="",0,IFERROR(VLOOKUP(COUNTIF($A$1:A46,"ANALISIS DE PRECIOS"),T_Rendimiento_Equipo,5,FALSE),0))</f>
        <v>0</v>
      </c>
      <c r="G46" s="538">
        <f t="shared" si="10"/>
        <v>0</v>
      </c>
    </row>
    <row r="47" spans="1:7" ht="19.899999999999999" customHeight="1" x14ac:dyDescent="0.2">
      <c r="A47" s="584">
        <f t="shared" si="7"/>
        <v>0</v>
      </c>
      <c r="B47" s="544">
        <f t="shared" si="8"/>
        <v>0</v>
      </c>
      <c r="C47" s="535"/>
      <c r="D47" s="541"/>
      <c r="E47" s="538">
        <f t="shared" si="9"/>
        <v>0</v>
      </c>
      <c r="F47" s="541">
        <f>IF(C47="",0,IFERROR(VLOOKUP(COUNTIF($A$1:A47,"ANALISIS DE PRECIOS"),T_Rendimiento_Equipo,5,FALSE),0))</f>
        <v>0</v>
      </c>
      <c r="G47" s="538">
        <f t="shared" si="10"/>
        <v>0</v>
      </c>
    </row>
    <row r="48" spans="1:7" ht="19.899999999999999" customHeight="1" x14ac:dyDescent="0.2">
      <c r="A48" s="584">
        <f t="shared" si="7"/>
        <v>0</v>
      </c>
      <c r="B48" s="544">
        <f t="shared" si="8"/>
        <v>0</v>
      </c>
      <c r="C48" s="535"/>
      <c r="D48" s="549"/>
      <c r="E48" s="538">
        <f t="shared" si="9"/>
        <v>0</v>
      </c>
      <c r="F48" s="541">
        <f>IF(C48="",0,IFERROR(VLOOKUP(COUNTIF($A$1:A48,"ANALISIS DE PRECIOS"),T_Rendimiento_Equipo,5,FALSE),0))</f>
        <v>0</v>
      </c>
      <c r="G48" s="538">
        <f t="shared" si="10"/>
        <v>0</v>
      </c>
    </row>
    <row r="49" spans="1:7" ht="19.899999999999999" customHeight="1" x14ac:dyDescent="0.2">
      <c r="A49" s="584">
        <f t="shared" si="7"/>
        <v>0</v>
      </c>
      <c r="B49" s="544">
        <f t="shared" si="8"/>
        <v>0</v>
      </c>
      <c r="C49" s="544"/>
      <c r="D49" s="550"/>
      <c r="E49" s="538">
        <f t="shared" si="9"/>
        <v>0</v>
      </c>
      <c r="F49" s="541">
        <f>IF(C49="",0,IFERROR(VLOOKUP(COUNTIF($A$1:A49,"ANALISIS DE PRECIOS"),T_Rendimiento_Equipo,5,FALSE),0))</f>
        <v>0</v>
      </c>
      <c r="G49" s="538">
        <f t="shared" si="10"/>
        <v>0</v>
      </c>
    </row>
    <row r="50" spans="1:7" ht="19.899999999999999" customHeight="1" x14ac:dyDescent="0.2">
      <c r="A50" s="585"/>
      <c r="B50" s="524"/>
      <c r="C50" s="528"/>
      <c r="D50" s="524"/>
      <c r="E50" s="525"/>
      <c r="F50" s="547" t="s">
        <v>28</v>
      </c>
      <c r="G50" s="587">
        <f>SUBTOTAL(9,G43:G49)</f>
        <v>0</v>
      </c>
    </row>
    <row r="51" spans="1:7" ht="19.899999999999999" customHeight="1" x14ac:dyDescent="0.2">
      <c r="A51" s="582"/>
      <c r="B51" s="528"/>
      <c r="C51" s="520" t="s">
        <v>1014</v>
      </c>
      <c r="D51" s="524"/>
      <c r="E51" s="525"/>
      <c r="F51" s="526"/>
      <c r="G51" s="583"/>
    </row>
    <row r="52" spans="1:7" ht="19.899999999999999" customHeight="1" x14ac:dyDescent="0.2">
      <c r="A52" s="785" t="s">
        <v>576</v>
      </c>
      <c r="B52" s="786"/>
      <c r="C52" s="787" t="s">
        <v>0</v>
      </c>
      <c r="D52" s="787" t="s">
        <v>1866</v>
      </c>
      <c r="E52" s="789" t="s">
        <v>24</v>
      </c>
      <c r="F52" s="791" t="s">
        <v>25</v>
      </c>
      <c r="G52" s="783" t="s">
        <v>26</v>
      </c>
    </row>
    <row r="53" spans="1:7" ht="19.899999999999999" customHeight="1" x14ac:dyDescent="0.2">
      <c r="A53" s="543" t="s">
        <v>577</v>
      </c>
      <c r="B53" s="543" t="s">
        <v>578</v>
      </c>
      <c r="C53" s="788"/>
      <c r="D53" s="788"/>
      <c r="E53" s="790"/>
      <c r="F53" s="792"/>
      <c r="G53" s="784"/>
    </row>
    <row r="54" spans="1:7" ht="19.899999999999999" customHeight="1" x14ac:dyDescent="0.2">
      <c r="A54" s="584">
        <f t="shared" ref="A54:A64" si="11">IFERROR(VLOOKUP(C54,T_Insumos,4,FALSE),0)</f>
        <v>0</v>
      </c>
      <c r="B54" s="544">
        <f t="shared" ref="B54:B64" si="12">IFERROR(VLOOKUP(C54,T_Insumos,5,FALSE),0)</f>
        <v>0</v>
      </c>
      <c r="C54" s="544"/>
      <c r="D54" s="596">
        <f t="shared" ref="D54:D64" si="13">IFERROR(VLOOKUP(C54,T_Insumos,2,FALSE),0)</f>
        <v>0</v>
      </c>
      <c r="E54" s="536"/>
      <c r="F54" s="538">
        <f t="shared" ref="F54:F64" si="14">IFERROR(VLOOKUP(C54,T_Insumos,3,FALSE),0)</f>
        <v>0</v>
      </c>
      <c r="G54" s="538">
        <f>ROUND(E54*F54,2)</f>
        <v>0</v>
      </c>
    </row>
    <row r="55" spans="1:7" s="551" customFormat="1" ht="19.899999999999999" customHeight="1" x14ac:dyDescent="0.2">
      <c r="A55" s="584">
        <f t="shared" si="11"/>
        <v>0</v>
      </c>
      <c r="B55" s="544">
        <f t="shared" si="12"/>
        <v>0</v>
      </c>
      <c r="C55" s="544"/>
      <c r="D55" s="596">
        <f t="shared" si="13"/>
        <v>0</v>
      </c>
      <c r="E55" s="536"/>
      <c r="F55" s="538">
        <f t="shared" si="14"/>
        <v>0</v>
      </c>
      <c r="G55" s="538">
        <f t="shared" ref="G55:G64" si="15">ROUND(E55*F55,2)</f>
        <v>0</v>
      </c>
    </row>
    <row r="56" spans="1:7" ht="19.899999999999999" customHeight="1" x14ac:dyDescent="0.2">
      <c r="A56" s="584">
        <f t="shared" si="11"/>
        <v>0</v>
      </c>
      <c r="B56" s="544">
        <f t="shared" si="12"/>
        <v>0</v>
      </c>
      <c r="C56" s="544"/>
      <c r="D56" s="596">
        <f t="shared" si="13"/>
        <v>0</v>
      </c>
      <c r="E56" s="536"/>
      <c r="F56" s="538">
        <f t="shared" si="14"/>
        <v>0</v>
      </c>
      <c r="G56" s="538">
        <f t="shared" si="15"/>
        <v>0</v>
      </c>
    </row>
    <row r="57" spans="1:7" ht="19.899999999999999" customHeight="1" x14ac:dyDescent="0.2">
      <c r="A57" s="584">
        <f t="shared" si="11"/>
        <v>0</v>
      </c>
      <c r="B57" s="544">
        <f t="shared" si="12"/>
        <v>0</v>
      </c>
      <c r="C57" s="544"/>
      <c r="D57" s="596">
        <f t="shared" si="13"/>
        <v>0</v>
      </c>
      <c r="E57" s="536"/>
      <c r="F57" s="538">
        <f t="shared" si="14"/>
        <v>0</v>
      </c>
      <c r="G57" s="538">
        <f t="shared" si="15"/>
        <v>0</v>
      </c>
    </row>
    <row r="58" spans="1:7" ht="19.899999999999999" customHeight="1" x14ac:dyDescent="0.2">
      <c r="A58" s="584">
        <f t="shared" si="11"/>
        <v>0</v>
      </c>
      <c r="B58" s="544">
        <f t="shared" si="12"/>
        <v>0</v>
      </c>
      <c r="C58" s="544"/>
      <c r="D58" s="596">
        <f t="shared" si="13"/>
        <v>0</v>
      </c>
      <c r="E58" s="536"/>
      <c r="F58" s="538">
        <f t="shared" si="14"/>
        <v>0</v>
      </c>
      <c r="G58" s="538">
        <f t="shared" si="15"/>
        <v>0</v>
      </c>
    </row>
    <row r="59" spans="1:7" ht="19.899999999999999" customHeight="1" x14ac:dyDescent="0.2">
      <c r="A59" s="584">
        <f t="shared" si="11"/>
        <v>0</v>
      </c>
      <c r="B59" s="544">
        <f t="shared" si="12"/>
        <v>0</v>
      </c>
      <c r="C59" s="544"/>
      <c r="D59" s="596">
        <f t="shared" si="13"/>
        <v>0</v>
      </c>
      <c r="E59" s="536"/>
      <c r="F59" s="538">
        <f t="shared" si="14"/>
        <v>0</v>
      </c>
      <c r="G59" s="538">
        <f t="shared" si="15"/>
        <v>0</v>
      </c>
    </row>
    <row r="60" spans="1:7" ht="19.899999999999999" customHeight="1" x14ac:dyDescent="0.2">
      <c r="A60" s="584">
        <f t="shared" si="11"/>
        <v>0</v>
      </c>
      <c r="B60" s="544">
        <f t="shared" si="12"/>
        <v>0</v>
      </c>
      <c r="C60" s="544"/>
      <c r="D60" s="596">
        <f t="shared" si="13"/>
        <v>0</v>
      </c>
      <c r="E60" s="536"/>
      <c r="F60" s="538">
        <f t="shared" si="14"/>
        <v>0</v>
      </c>
      <c r="G60" s="538">
        <f t="shared" si="15"/>
        <v>0</v>
      </c>
    </row>
    <row r="61" spans="1:7" ht="19.899999999999999" customHeight="1" x14ac:dyDescent="0.2">
      <c r="A61" s="584">
        <f t="shared" si="11"/>
        <v>0</v>
      </c>
      <c r="B61" s="544">
        <f t="shared" si="12"/>
        <v>0</v>
      </c>
      <c r="C61" s="544"/>
      <c r="D61" s="596">
        <f t="shared" si="13"/>
        <v>0</v>
      </c>
      <c r="E61" s="536"/>
      <c r="F61" s="538">
        <f t="shared" si="14"/>
        <v>0</v>
      </c>
      <c r="G61" s="538">
        <f t="shared" si="15"/>
        <v>0</v>
      </c>
    </row>
    <row r="62" spans="1:7" ht="19.899999999999999" customHeight="1" x14ac:dyDescent="0.2">
      <c r="A62" s="584">
        <f t="shared" si="11"/>
        <v>0</v>
      </c>
      <c r="B62" s="544">
        <f t="shared" si="12"/>
        <v>0</v>
      </c>
      <c r="C62" s="544"/>
      <c r="D62" s="596">
        <f t="shared" si="13"/>
        <v>0</v>
      </c>
      <c r="E62" s="536"/>
      <c r="F62" s="538">
        <f t="shared" si="14"/>
        <v>0</v>
      </c>
      <c r="G62" s="538">
        <f t="shared" si="15"/>
        <v>0</v>
      </c>
    </row>
    <row r="63" spans="1:7" ht="19.899999999999999" customHeight="1" x14ac:dyDescent="0.2">
      <c r="A63" s="584">
        <f t="shared" si="11"/>
        <v>0</v>
      </c>
      <c r="B63" s="544">
        <f t="shared" si="12"/>
        <v>0</v>
      </c>
      <c r="C63" s="544"/>
      <c r="D63" s="596">
        <f t="shared" si="13"/>
        <v>0</v>
      </c>
      <c r="E63" s="536"/>
      <c r="F63" s="538">
        <f t="shared" si="14"/>
        <v>0</v>
      </c>
      <c r="G63" s="538">
        <f t="shared" si="15"/>
        <v>0</v>
      </c>
    </row>
    <row r="64" spans="1:7" ht="19.899999999999999" customHeight="1" x14ac:dyDescent="0.2">
      <c r="A64" s="584">
        <f t="shared" si="11"/>
        <v>0</v>
      </c>
      <c r="B64" s="544">
        <f t="shared" si="12"/>
        <v>0</v>
      </c>
      <c r="C64" s="544"/>
      <c r="D64" s="596">
        <f t="shared" si="13"/>
        <v>0</v>
      </c>
      <c r="E64" s="536"/>
      <c r="F64" s="538">
        <f t="shared" si="14"/>
        <v>0</v>
      </c>
      <c r="G64" s="538">
        <f t="shared" si="15"/>
        <v>0</v>
      </c>
    </row>
    <row r="65" spans="1:8" ht="19.899999999999999" customHeight="1" x14ac:dyDescent="0.2">
      <c r="A65" s="582"/>
      <c r="B65" s="528"/>
      <c r="C65" s="528"/>
      <c r="D65" s="524"/>
      <c r="E65" s="525"/>
      <c r="F65" s="547" t="s">
        <v>29</v>
      </c>
      <c r="G65" s="588">
        <f>SUBTOTAL(9,G54:G64)</f>
        <v>0</v>
      </c>
    </row>
    <row r="66" spans="1:8" ht="19.899999999999999" customHeight="1" x14ac:dyDescent="0.2">
      <c r="A66" s="582"/>
      <c r="B66" s="528"/>
      <c r="C66" s="520" t="s">
        <v>1015</v>
      </c>
      <c r="D66" s="524"/>
      <c r="E66" s="525"/>
      <c r="F66" s="526"/>
      <c r="G66" s="583"/>
    </row>
    <row r="67" spans="1:8" ht="19.899999999999999" customHeight="1" x14ac:dyDescent="0.2">
      <c r="A67" s="785" t="s">
        <v>576</v>
      </c>
      <c r="B67" s="786"/>
      <c r="C67" s="787" t="s">
        <v>0</v>
      </c>
      <c r="D67" s="787" t="s">
        <v>1866</v>
      </c>
      <c r="E67" s="789" t="s">
        <v>24</v>
      </c>
      <c r="F67" s="791" t="s">
        <v>25</v>
      </c>
      <c r="G67" s="783" t="s">
        <v>26</v>
      </c>
    </row>
    <row r="68" spans="1:8" ht="19.899999999999999" customHeight="1" x14ac:dyDescent="0.2">
      <c r="A68" s="543" t="s">
        <v>577</v>
      </c>
      <c r="B68" s="543" t="s">
        <v>578</v>
      </c>
      <c r="C68" s="788"/>
      <c r="D68" s="788"/>
      <c r="E68" s="790"/>
      <c r="F68" s="792"/>
      <c r="G68" s="784"/>
    </row>
    <row r="69" spans="1:8" ht="19.899999999999999" customHeight="1" x14ac:dyDescent="0.2">
      <c r="A69" s="584">
        <f>IFERROR(VLOOKUP(C69,T_Insumos,4,FALSE),0)</f>
        <v>0</v>
      </c>
      <c r="B69" s="544">
        <f>IFERROR(VLOOKUP(C69,T_Insumos,5,FALSE),0)</f>
        <v>0</v>
      </c>
      <c r="C69" s="535"/>
      <c r="D69" s="596">
        <f>IF(C69=0,0,"$/tnkm")</f>
        <v>0</v>
      </c>
      <c r="E69" s="536"/>
      <c r="F69" s="538">
        <f>IFERROR(VLOOKUP(C69,T_Insumos,3,FALSE),0)</f>
        <v>0</v>
      </c>
      <c r="G69" s="538">
        <f>ROUND(E69*F69,2)</f>
        <v>0</v>
      </c>
    </row>
    <row r="70" spans="1:8" ht="19.899999999999999" customHeight="1" x14ac:dyDescent="0.2">
      <c r="A70" s="584">
        <f>IFERROR(VLOOKUP(C70,T_Insumos,4,FALSE),0)</f>
        <v>0</v>
      </c>
      <c r="B70" s="544">
        <f>IFERROR(VLOOKUP(C70,T_Insumos,5,FALSE),0)</f>
        <v>0</v>
      </c>
      <c r="C70" s="535"/>
      <c r="D70" s="596">
        <f>IF(C70=0,0,"$/tnkm")</f>
        <v>0</v>
      </c>
      <c r="E70" s="552"/>
      <c r="F70" s="538">
        <f>IFERROR(VLOOKUP(C70,T_Insumos,3,FALSE),0)</f>
        <v>0</v>
      </c>
      <c r="G70" s="538">
        <f t="shared" ref="G70" si="16">ROUND(E70*F70,2)</f>
        <v>0</v>
      </c>
    </row>
    <row r="71" spans="1:8" ht="19.899999999999999" customHeight="1" x14ac:dyDescent="0.2">
      <c r="A71" s="582"/>
      <c r="B71" s="528"/>
      <c r="C71" s="528"/>
      <c r="D71" s="524"/>
      <c r="E71" s="525"/>
      <c r="F71" s="547" t="s">
        <v>1016</v>
      </c>
      <c r="G71" s="588">
        <f>SUBTOTAL(9,G69:G70)</f>
        <v>0</v>
      </c>
      <c r="H71" s="516"/>
    </row>
    <row r="72" spans="1:8" ht="19.899999999999999" customHeight="1" x14ac:dyDescent="0.2">
      <c r="A72" s="585"/>
      <c r="B72" s="524"/>
      <c r="C72" s="528"/>
      <c r="D72" s="524"/>
      <c r="E72" s="525"/>
      <c r="F72" s="526"/>
      <c r="G72" s="583"/>
      <c r="H72" s="516"/>
    </row>
    <row r="73" spans="1:8" ht="19.899999999999999" customHeight="1" x14ac:dyDescent="0.2">
      <c r="A73" s="647">
        <f>B7</f>
        <v>1</v>
      </c>
      <c r="B73" s="644" t="str">
        <f ca="1">C7</f>
        <v>Topadora: Potencia 270Hp minimo</v>
      </c>
      <c r="C73" s="524"/>
      <c r="D73" s="524" t="s">
        <v>1832</v>
      </c>
      <c r="E73" s="645"/>
      <c r="F73" s="646" t="str">
        <f ca="1">"$/"&amp;G7</f>
        <v>$/Hs.</v>
      </c>
      <c r="G73" s="593">
        <f>SUBTOTAL(9,G30:G72)</f>
        <v>0</v>
      </c>
      <c r="H73" s="516"/>
    </row>
    <row r="74" spans="1:8" ht="19.899999999999999" customHeight="1" x14ac:dyDescent="0.2">
      <c r="A74" s="589"/>
      <c r="B74" s="590"/>
      <c r="C74" s="591"/>
      <c r="D74" s="591" t="s">
        <v>2042</v>
      </c>
      <c r="E74" s="592"/>
      <c r="F74" s="648" t="str">
        <f ca="1">"$/"&amp;G7</f>
        <v>$/Hs.</v>
      </c>
      <c r="G74" s="593">
        <f>ROUND(G73/Coeficiente_Paso,2)</f>
        <v>0</v>
      </c>
      <c r="H74" s="516"/>
    </row>
    <row r="75" spans="1:8" ht="19.899999999999999" customHeight="1" x14ac:dyDescent="0.2">
      <c r="A75" s="780" t="s">
        <v>31</v>
      </c>
      <c r="B75" s="781"/>
      <c r="C75" s="781"/>
      <c r="D75" s="781"/>
      <c r="E75" s="781"/>
      <c r="F75" s="781"/>
      <c r="G75" s="782"/>
    </row>
    <row r="76" spans="1:8" ht="19.899999999999999" customHeight="1" x14ac:dyDescent="0.2">
      <c r="A76" s="570" t="s">
        <v>711</v>
      </c>
      <c r="B76" s="518" t="str">
        <f>Comitente</f>
        <v>DEPARTAMENTO DE HIDRAULICA</v>
      </c>
      <c r="C76" s="519"/>
      <c r="D76" s="520"/>
      <c r="E76" s="520"/>
      <c r="F76" s="521"/>
      <c r="G76" s="571"/>
    </row>
    <row r="77" spans="1:8" ht="19.899999999999999" customHeight="1" x14ac:dyDescent="0.2">
      <c r="A77" s="570" t="s">
        <v>712</v>
      </c>
      <c r="B77" s="518">
        <f>Contratista</f>
        <v>0</v>
      </c>
      <c r="C77" s="522"/>
      <c r="D77" s="522"/>
      <c r="E77" s="522"/>
      <c r="F77" s="518"/>
      <c r="G77" s="572"/>
    </row>
    <row r="78" spans="1:8" ht="19.899999999999999" customHeight="1" x14ac:dyDescent="0.2">
      <c r="A78" s="570" t="s">
        <v>21</v>
      </c>
      <c r="B78" s="518" t="str">
        <f>Obra</f>
        <v xml:space="preserve">CONTRATACION DE 250 HS. TOPADORA SOBRE ORUGAS Y 
580 HORAS EXCAVADORA SOBRE ORUGAS
PARA MEJORA DE OBRAS DE DEFENSAS DE MATERIAL SUELTO-
 COLECTORAS Y DESAGÜES
</v>
      </c>
      <c r="C78" s="522"/>
      <c r="D78" s="522"/>
      <c r="E78" s="522"/>
      <c r="F78" s="518" t="s">
        <v>32</v>
      </c>
      <c r="G78" s="572">
        <f>Fecha_Base</f>
        <v>44503</v>
      </c>
    </row>
    <row r="79" spans="1:8" ht="19.899999999999999" customHeight="1" x14ac:dyDescent="0.2">
      <c r="A79" s="573" t="s">
        <v>710</v>
      </c>
      <c r="B79" s="523" t="str">
        <f>Ubicación</f>
        <v>DEPARTAMENTO JACHAL</v>
      </c>
      <c r="C79" s="523"/>
      <c r="D79" s="524"/>
      <c r="E79" s="525"/>
      <c r="F79" s="526"/>
      <c r="G79" s="574"/>
    </row>
    <row r="80" spans="1:8" ht="19.899999999999999" customHeight="1" x14ac:dyDescent="0.2">
      <c r="A80" s="573" t="s">
        <v>33</v>
      </c>
      <c r="B80" s="527" t="str">
        <f>IFERROR(VALUE(LEFT(B81,FIND(".",B81)-1)),"")</f>
        <v/>
      </c>
      <c r="C80" s="528">
        <f ca="1">IFERROR(VLOOKUP(B80,T_Computo_Presupuesto,2,FALSE),0)</f>
        <v>0</v>
      </c>
      <c r="D80" s="528"/>
      <c r="E80" s="525"/>
      <c r="F80" s="526"/>
      <c r="G80" s="574"/>
    </row>
    <row r="81" spans="1:7" ht="19.899999999999999" customHeight="1" x14ac:dyDescent="0.2">
      <c r="A81" s="573" t="s">
        <v>22</v>
      </c>
      <c r="B81" s="529">
        <f>IFERROR(VLOOKUP(COUNTIF($A$1:A81,"ANALISIS DE PRECIOS"),T_NumeroItem,2,FALSE),"")</f>
        <v>2</v>
      </c>
      <c r="C81" s="793" t="str">
        <f ca="1">IFERROR(VLOOKUP(B81,T_Computo_Presupuesto,2,FALSE),0)</f>
        <v>Excavadora sobre orugas</v>
      </c>
      <c r="D81" s="793"/>
      <c r="E81" s="793"/>
      <c r="F81" s="523" t="s">
        <v>23</v>
      </c>
      <c r="G81" s="575" t="str">
        <f ca="1">IFERROR(VLOOKUP(B81,T_Computo_Presupuesto,4,FALSE),0)</f>
        <v>Hs.</v>
      </c>
    </row>
    <row r="82" spans="1:7" ht="19.899999999999999" customHeight="1" x14ac:dyDescent="0.2">
      <c r="A82" s="573"/>
      <c r="B82" s="523"/>
      <c r="C82" s="528"/>
      <c r="D82" s="524"/>
      <c r="E82" s="525"/>
      <c r="F82" s="528"/>
      <c r="G82" s="576"/>
    </row>
    <row r="83" spans="1:7" ht="19.899999999999999" customHeight="1" x14ac:dyDescent="0.2">
      <c r="A83" s="577"/>
      <c r="B83" s="530"/>
      <c r="C83" s="531" t="s">
        <v>999</v>
      </c>
      <c r="D83" s="530"/>
      <c r="E83" s="530"/>
      <c r="F83" s="530"/>
      <c r="G83" s="578"/>
    </row>
    <row r="84" spans="1:7" ht="19.899999999999999" customHeight="1" x14ac:dyDescent="0.2">
      <c r="A84" s="573"/>
      <c r="B84" s="532"/>
      <c r="C84" s="528"/>
      <c r="D84" s="524"/>
      <c r="E84" s="525"/>
      <c r="F84" s="523"/>
      <c r="G84" s="575"/>
    </row>
    <row r="85" spans="1:7" ht="19.899999999999999" customHeight="1" x14ac:dyDescent="0.2">
      <c r="A85" s="573"/>
      <c r="B85" s="532"/>
      <c r="C85" s="533" t="s">
        <v>1000</v>
      </c>
      <c r="D85" s="534" t="s">
        <v>24</v>
      </c>
      <c r="E85" s="534" t="s">
        <v>1001</v>
      </c>
      <c r="F85" s="534" t="s">
        <v>1002</v>
      </c>
      <c r="G85" s="533" t="s">
        <v>1003</v>
      </c>
    </row>
    <row r="86" spans="1:7" ht="19.899999999999999" customHeight="1" x14ac:dyDescent="0.2">
      <c r="A86" s="573"/>
      <c r="B86" s="532"/>
      <c r="C86" s="535"/>
      <c r="D86" s="536"/>
      <c r="E86" s="537">
        <f t="shared" ref="E86:E95" si="17">IFERROR(VLOOKUP(C86,T_Equipos,4,FALSE),0)</f>
        <v>0</v>
      </c>
      <c r="F86" s="538">
        <f t="shared" ref="F86:F95" si="18">IFERROR(VLOOKUP(C86,T_Equipos,5,FALSE),0)</f>
        <v>0</v>
      </c>
      <c r="G86" s="538">
        <f>ROUND(D86*F86,2)</f>
        <v>0</v>
      </c>
    </row>
    <row r="87" spans="1:7" ht="19.899999999999999" customHeight="1" x14ac:dyDescent="0.2">
      <c r="A87" s="573"/>
      <c r="B87" s="532"/>
      <c r="C87" s="535"/>
      <c r="D87" s="536"/>
      <c r="E87" s="537">
        <f t="shared" si="17"/>
        <v>0</v>
      </c>
      <c r="F87" s="538">
        <f t="shared" si="18"/>
        <v>0</v>
      </c>
      <c r="G87" s="538">
        <f>ROUND(D87*F87,2)</f>
        <v>0</v>
      </c>
    </row>
    <row r="88" spans="1:7" ht="19.899999999999999" customHeight="1" x14ac:dyDescent="0.2">
      <c r="A88" s="573"/>
      <c r="B88" s="532"/>
      <c r="C88" s="535"/>
      <c r="D88" s="536"/>
      <c r="E88" s="537">
        <f t="shared" si="17"/>
        <v>0</v>
      </c>
      <c r="F88" s="538">
        <f t="shared" si="18"/>
        <v>0</v>
      </c>
      <c r="G88" s="538">
        <f>ROUND(D88*F88,2)</f>
        <v>0</v>
      </c>
    </row>
    <row r="89" spans="1:7" ht="19.899999999999999" customHeight="1" x14ac:dyDescent="0.2">
      <c r="A89" s="573"/>
      <c r="B89" s="532"/>
      <c r="C89" s="535"/>
      <c r="D89" s="536"/>
      <c r="E89" s="537">
        <f t="shared" si="17"/>
        <v>0</v>
      </c>
      <c r="F89" s="538">
        <f t="shared" si="18"/>
        <v>0</v>
      </c>
      <c r="G89" s="538">
        <f>ROUND(D89*F89,2)</f>
        <v>0</v>
      </c>
    </row>
    <row r="90" spans="1:7" ht="19.899999999999999" customHeight="1" x14ac:dyDescent="0.2">
      <c r="A90" s="573"/>
      <c r="B90" s="532"/>
      <c r="C90" s="535"/>
      <c r="D90" s="536"/>
      <c r="E90" s="537">
        <f t="shared" si="17"/>
        <v>0</v>
      </c>
      <c r="F90" s="538">
        <f t="shared" si="18"/>
        <v>0</v>
      </c>
      <c r="G90" s="538">
        <f t="shared" ref="G90:G95" si="19">ROUND(D90*F90,2)</f>
        <v>0</v>
      </c>
    </row>
    <row r="91" spans="1:7" ht="19.899999999999999" customHeight="1" x14ac:dyDescent="0.2">
      <c r="A91" s="573"/>
      <c r="B91" s="532"/>
      <c r="C91" s="535"/>
      <c r="D91" s="536"/>
      <c r="E91" s="537">
        <f t="shared" si="17"/>
        <v>0</v>
      </c>
      <c r="F91" s="538">
        <f t="shared" si="18"/>
        <v>0</v>
      </c>
      <c r="G91" s="538">
        <f t="shared" si="19"/>
        <v>0</v>
      </c>
    </row>
    <row r="92" spans="1:7" ht="19.899999999999999" customHeight="1" x14ac:dyDescent="0.2">
      <c r="A92" s="573"/>
      <c r="B92" s="532"/>
      <c r="C92" s="535"/>
      <c r="D92" s="536"/>
      <c r="E92" s="537">
        <f t="shared" si="17"/>
        <v>0</v>
      </c>
      <c r="F92" s="538">
        <f t="shared" si="18"/>
        <v>0</v>
      </c>
      <c r="G92" s="538">
        <f t="shared" si="19"/>
        <v>0</v>
      </c>
    </row>
    <row r="93" spans="1:7" ht="19.899999999999999" customHeight="1" x14ac:dyDescent="0.2">
      <c r="A93" s="573"/>
      <c r="B93" s="532"/>
      <c r="C93" s="535"/>
      <c r="D93" s="536"/>
      <c r="E93" s="537">
        <f t="shared" si="17"/>
        <v>0</v>
      </c>
      <c r="F93" s="538">
        <f t="shared" si="18"/>
        <v>0</v>
      </c>
      <c r="G93" s="538">
        <f t="shared" si="19"/>
        <v>0</v>
      </c>
    </row>
    <row r="94" spans="1:7" ht="19.899999999999999" customHeight="1" x14ac:dyDescent="0.2">
      <c r="A94" s="573"/>
      <c r="B94" s="532"/>
      <c r="C94" s="535"/>
      <c r="D94" s="536"/>
      <c r="E94" s="537">
        <f t="shared" si="17"/>
        <v>0</v>
      </c>
      <c r="F94" s="538">
        <f t="shared" si="18"/>
        <v>0</v>
      </c>
      <c r="G94" s="538">
        <f t="shared" si="19"/>
        <v>0</v>
      </c>
    </row>
    <row r="95" spans="1:7" ht="19.899999999999999" customHeight="1" x14ac:dyDescent="0.2">
      <c r="A95" s="573"/>
      <c r="B95" s="532"/>
      <c r="C95" s="535"/>
      <c r="D95" s="536"/>
      <c r="E95" s="537">
        <f t="shared" si="17"/>
        <v>0</v>
      </c>
      <c r="F95" s="538">
        <f t="shared" si="18"/>
        <v>0</v>
      </c>
      <c r="G95" s="538">
        <f t="shared" si="19"/>
        <v>0</v>
      </c>
    </row>
    <row r="96" spans="1:7" ht="19.899999999999999" customHeight="1" x14ac:dyDescent="0.2">
      <c r="A96" s="573"/>
      <c r="B96" s="532"/>
      <c r="C96" s="528"/>
      <c r="D96" s="528"/>
      <c r="E96" s="539"/>
      <c r="F96" s="523"/>
      <c r="G96" s="575"/>
    </row>
    <row r="97" spans="1:7" ht="19.899999999999999" customHeight="1" x14ac:dyDescent="0.2">
      <c r="A97" s="573"/>
      <c r="B97" s="528"/>
      <c r="C97" s="520" t="s">
        <v>1004</v>
      </c>
      <c r="D97" s="523" t="s">
        <v>1001</v>
      </c>
      <c r="E97" s="594">
        <f>SUMPRODUCT(D86:D95,E86:E95)</f>
        <v>0</v>
      </c>
      <c r="F97" s="523" t="s">
        <v>1005</v>
      </c>
      <c r="G97" s="595">
        <f>SUM(G86:G95)</f>
        <v>0</v>
      </c>
    </row>
    <row r="98" spans="1:7" ht="19.899999999999999" customHeight="1" x14ac:dyDescent="0.2">
      <c r="A98" s="573"/>
      <c r="B98" s="532"/>
      <c r="C98" s="540"/>
      <c r="D98" s="539"/>
      <c r="E98" s="525"/>
      <c r="F98" s="523"/>
      <c r="G98" s="579"/>
    </row>
    <row r="99" spans="1:7" ht="19.899999999999999" customHeight="1" x14ac:dyDescent="0.2">
      <c r="A99" s="580"/>
      <c r="B99" s="532"/>
      <c r="C99" s="523" t="s">
        <v>1006</v>
      </c>
      <c r="D99" s="541">
        <f>IFERROR(VLOOKUP(COUNTIF($A$1:A99,"ANALISIS DE PRECIOS"),T_Rendimiento_Equipo,5,FALSE),0)</f>
        <v>0</v>
      </c>
      <c r="E99" s="542" t="str">
        <f ca="1">G81&amp;"/día"</f>
        <v>Hs./día</v>
      </c>
      <c r="F99" s="581"/>
      <c r="G99" s="575"/>
    </row>
    <row r="100" spans="1:7" ht="19.899999999999999" customHeight="1" x14ac:dyDescent="0.2">
      <c r="A100" s="573"/>
      <c r="B100" s="532"/>
      <c r="C100" s="528"/>
      <c r="D100" s="524"/>
      <c r="E100" s="525"/>
      <c r="F100" s="523"/>
      <c r="G100" s="575"/>
    </row>
    <row r="101" spans="1:7" ht="19.899999999999999" customHeight="1" x14ac:dyDescent="0.2">
      <c r="A101" s="785" t="s">
        <v>576</v>
      </c>
      <c r="B101" s="786"/>
      <c r="C101" s="787" t="s">
        <v>0</v>
      </c>
      <c r="D101" s="794" t="s">
        <v>1865</v>
      </c>
      <c r="E101" s="794" t="s">
        <v>1864</v>
      </c>
      <c r="F101" s="791" t="s">
        <v>1007</v>
      </c>
      <c r="G101" s="783" t="s">
        <v>26</v>
      </c>
    </row>
    <row r="102" spans="1:7" ht="19.899999999999999" customHeight="1" x14ac:dyDescent="0.2">
      <c r="A102" s="543" t="s">
        <v>577</v>
      </c>
      <c r="B102" s="543" t="s">
        <v>578</v>
      </c>
      <c r="C102" s="788"/>
      <c r="D102" s="795"/>
      <c r="E102" s="790"/>
      <c r="F102" s="792"/>
      <c r="G102" s="784"/>
    </row>
    <row r="103" spans="1:7" ht="19.899999999999999" customHeight="1" x14ac:dyDescent="0.2">
      <c r="A103" s="582"/>
      <c r="B103" s="528"/>
      <c r="C103" s="520" t="s">
        <v>1008</v>
      </c>
      <c r="D103" s="525"/>
      <c r="E103" s="525"/>
      <c r="F103" s="528"/>
      <c r="G103" s="583"/>
    </row>
    <row r="104" spans="1:7" ht="19.899999999999999" customHeight="1" x14ac:dyDescent="0.2">
      <c r="A104" s="584">
        <f t="shared" ref="A104:A112" si="20">IFERROR(VLOOKUP(C104,T_Insumos,4,FALSE),0)</f>
        <v>0</v>
      </c>
      <c r="B104" s="544">
        <f t="shared" ref="B104:B112" si="21">IFERROR(VLOOKUP(C104,T_Insumos,5,FALSE),0)</f>
        <v>0</v>
      </c>
      <c r="C104" s="535"/>
      <c r="D104" s="545">
        <f t="shared" ref="D104:D112" si="22">IFERROR(VLOOKUP(C104,T_Insumos,3,FALSE),0)</f>
        <v>0</v>
      </c>
      <c r="E104" s="538">
        <f>D104*$G$23</f>
        <v>0</v>
      </c>
      <c r="F104" s="541">
        <f>IF(C104="",0,IFERROR(VLOOKUP(COUNTIF($A$1:A104,"ANALISIS DE PRECIOS"),T_Rendimiento_Equipo,5,FALSE),0))</f>
        <v>0</v>
      </c>
      <c r="G104" s="538">
        <f>IFERROR(ROUND(E104/F104,2),0)</f>
        <v>0</v>
      </c>
    </row>
    <row r="105" spans="1:7" ht="19.899999999999999" customHeight="1" x14ac:dyDescent="0.2">
      <c r="A105" s="584">
        <f t="shared" si="20"/>
        <v>0</v>
      </c>
      <c r="B105" s="544">
        <f t="shared" si="21"/>
        <v>0</v>
      </c>
      <c r="C105" s="535"/>
      <c r="D105" s="545">
        <f t="shared" si="22"/>
        <v>0</v>
      </c>
      <c r="E105" s="538"/>
      <c r="F105" s="541">
        <f>IF(C105="",0,IFERROR(VLOOKUP(COUNTIF($A$1:A105,"ANALISIS DE PRECIOS"),T_Rendimiento_Equipo,5,FALSE),0))</f>
        <v>0</v>
      </c>
      <c r="G105" s="538">
        <f t="shared" ref="G105:G112" si="23">IFERROR(ROUND(E105/F105,2),0)</f>
        <v>0</v>
      </c>
    </row>
    <row r="106" spans="1:7" ht="19.899999999999999" customHeight="1" x14ac:dyDescent="0.2">
      <c r="A106" s="584">
        <f t="shared" si="20"/>
        <v>0</v>
      </c>
      <c r="B106" s="544">
        <f t="shared" si="21"/>
        <v>0</v>
      </c>
      <c r="C106" s="546"/>
      <c r="D106" s="545">
        <f t="shared" si="22"/>
        <v>0</v>
      </c>
      <c r="E106" s="538"/>
      <c r="F106" s="541">
        <f>IF(C106="",0,IFERROR(VLOOKUP(COUNTIF($A$1:A106,"ANALISIS DE PRECIOS"),T_Rendimiento_Equipo,5,FALSE),0))</f>
        <v>0</v>
      </c>
      <c r="G106" s="538">
        <f t="shared" si="23"/>
        <v>0</v>
      </c>
    </row>
    <row r="107" spans="1:7" ht="19.899999999999999" customHeight="1" x14ac:dyDescent="0.2">
      <c r="A107" s="584">
        <f t="shared" si="20"/>
        <v>0</v>
      </c>
      <c r="B107" s="544">
        <f t="shared" si="21"/>
        <v>0</v>
      </c>
      <c r="C107" s="546"/>
      <c r="D107" s="545">
        <f t="shared" si="22"/>
        <v>0</v>
      </c>
      <c r="E107" s="538"/>
      <c r="F107" s="541">
        <f>IF(C107="",0,IFERROR(VLOOKUP(COUNTIF($A$1:A107,"ANALISIS DE PRECIOS"),T_Rendimiento_Equipo,5,FALSE),0))</f>
        <v>0</v>
      </c>
      <c r="G107" s="538">
        <f t="shared" si="23"/>
        <v>0</v>
      </c>
    </row>
    <row r="108" spans="1:7" ht="19.899999999999999" customHeight="1" x14ac:dyDescent="0.2">
      <c r="A108" s="584">
        <f t="shared" si="20"/>
        <v>0</v>
      </c>
      <c r="B108" s="544">
        <f t="shared" si="21"/>
        <v>0</v>
      </c>
      <c r="C108" s="546"/>
      <c r="D108" s="545">
        <f t="shared" si="22"/>
        <v>0</v>
      </c>
      <c r="E108" s="538"/>
      <c r="F108" s="541">
        <f>IF(C108="",0,IFERROR(VLOOKUP(COUNTIF($A$1:A108,"ANALISIS DE PRECIOS"),T_Rendimiento_Equipo,5,FALSE),0))</f>
        <v>0</v>
      </c>
      <c r="G108" s="538">
        <f t="shared" si="23"/>
        <v>0</v>
      </c>
    </row>
    <row r="109" spans="1:7" ht="19.899999999999999" customHeight="1" x14ac:dyDescent="0.2">
      <c r="A109" s="584">
        <f t="shared" si="20"/>
        <v>0</v>
      </c>
      <c r="B109" s="544">
        <f t="shared" si="21"/>
        <v>0</v>
      </c>
      <c r="C109" s="546"/>
      <c r="D109" s="545">
        <f t="shared" si="22"/>
        <v>0</v>
      </c>
      <c r="E109" s="538"/>
      <c r="F109" s="541">
        <f>IF(C109="",0,IFERROR(VLOOKUP(COUNTIF($A$1:A109,"ANALISIS DE PRECIOS"),T_Rendimiento_Equipo,5,FALSE),0))</f>
        <v>0</v>
      </c>
      <c r="G109" s="538">
        <f t="shared" si="23"/>
        <v>0</v>
      </c>
    </row>
    <row r="110" spans="1:7" ht="19.899999999999999" customHeight="1" x14ac:dyDescent="0.2">
      <c r="A110" s="584">
        <f t="shared" si="20"/>
        <v>0</v>
      </c>
      <c r="B110" s="544">
        <f t="shared" si="21"/>
        <v>0</v>
      </c>
      <c r="C110" s="546"/>
      <c r="D110" s="545">
        <f t="shared" si="22"/>
        <v>0</v>
      </c>
      <c r="E110" s="538"/>
      <c r="F110" s="541">
        <f>IF(C110="",0,IFERROR(VLOOKUP(COUNTIF($A$1:A110,"ANALISIS DE PRECIOS"),T_Rendimiento_Equipo,5,FALSE),0))</f>
        <v>0</v>
      </c>
      <c r="G110" s="538">
        <f t="shared" si="23"/>
        <v>0</v>
      </c>
    </row>
    <row r="111" spans="1:7" ht="19.899999999999999" customHeight="1" x14ac:dyDescent="0.2">
      <c r="A111" s="584">
        <f t="shared" si="20"/>
        <v>0</v>
      </c>
      <c r="B111" s="544">
        <f t="shared" si="21"/>
        <v>0</v>
      </c>
      <c r="C111" s="546"/>
      <c r="D111" s="545">
        <f t="shared" si="22"/>
        <v>0</v>
      </c>
      <c r="E111" s="538"/>
      <c r="F111" s="541">
        <f>IF(C111="",0,IFERROR(VLOOKUP(COUNTIF($A$1:A111,"ANALISIS DE PRECIOS"),T_Rendimiento_Equipo,5,FALSE),0))</f>
        <v>0</v>
      </c>
      <c r="G111" s="538">
        <f t="shared" si="23"/>
        <v>0</v>
      </c>
    </row>
    <row r="112" spans="1:7" ht="19.899999999999999" customHeight="1" x14ac:dyDescent="0.2">
      <c r="A112" s="584">
        <f t="shared" si="20"/>
        <v>0</v>
      </c>
      <c r="B112" s="544">
        <f t="shared" si="21"/>
        <v>0</v>
      </c>
      <c r="C112" s="535"/>
      <c r="D112" s="545">
        <f t="shared" si="22"/>
        <v>0</v>
      </c>
      <c r="E112" s="538"/>
      <c r="F112" s="541">
        <f>IF(C112="",0,IFERROR(VLOOKUP(COUNTIF($A$1:A112,"ANALISIS DE PRECIOS"),T_Rendimiento_Equipo,5,FALSE),0))</f>
        <v>0</v>
      </c>
      <c r="G112" s="538">
        <f t="shared" si="23"/>
        <v>0</v>
      </c>
    </row>
    <row r="113" spans="1:7" ht="19.899999999999999" customHeight="1" x14ac:dyDescent="0.2">
      <c r="A113" s="585"/>
      <c r="B113" s="524"/>
      <c r="C113" s="528"/>
      <c r="D113" s="524"/>
      <c r="E113" s="525"/>
      <c r="F113" s="759" t="s">
        <v>27</v>
      </c>
      <c r="G113" s="586">
        <f>SUBTOTAL(9,G104:G112)</f>
        <v>0</v>
      </c>
    </row>
    <row r="114" spans="1:7" ht="19.899999999999999" customHeight="1" x14ac:dyDescent="0.2">
      <c r="A114" s="582"/>
      <c r="B114" s="528"/>
      <c r="C114" s="520" t="s">
        <v>713</v>
      </c>
      <c r="D114" s="524"/>
      <c r="E114" s="525"/>
      <c r="F114" s="526"/>
      <c r="G114" s="583"/>
    </row>
    <row r="115" spans="1:7" ht="19.899999999999999" customHeight="1" x14ac:dyDescent="0.2">
      <c r="A115" s="785" t="s">
        <v>576</v>
      </c>
      <c r="B115" s="786"/>
      <c r="C115" s="787" t="s">
        <v>0</v>
      </c>
      <c r="D115" s="789" t="s">
        <v>24</v>
      </c>
      <c r="E115" s="789" t="s">
        <v>1831</v>
      </c>
      <c r="F115" s="791" t="s">
        <v>1007</v>
      </c>
      <c r="G115" s="783" t="s">
        <v>26</v>
      </c>
    </row>
    <row r="116" spans="1:7" ht="19.899999999999999" customHeight="1" x14ac:dyDescent="0.2">
      <c r="A116" s="543" t="s">
        <v>577</v>
      </c>
      <c r="B116" s="543" t="s">
        <v>578</v>
      </c>
      <c r="C116" s="788"/>
      <c r="D116" s="790"/>
      <c r="E116" s="790"/>
      <c r="F116" s="792"/>
      <c r="G116" s="784"/>
    </row>
    <row r="117" spans="1:7" ht="19.899999999999999" customHeight="1" x14ac:dyDescent="0.2">
      <c r="A117" s="584">
        <f t="shared" ref="A117:A123" si="24">IFERROR(VLOOKUP(C117,T_Insumos,4,FALSE),0)</f>
        <v>0</v>
      </c>
      <c r="B117" s="544">
        <f t="shared" ref="B117:B123" si="25">IFERROR(VLOOKUP(C117,T_Insumos,5,FALSE),0)</f>
        <v>0</v>
      </c>
      <c r="C117" s="548"/>
      <c r="D117" s="541"/>
      <c r="E117" s="538">
        <f t="shared" ref="E117:E123" si="26">IFERROR(VLOOKUP(C117,T_Insumos,3,FALSE),0)</f>
        <v>0</v>
      </c>
      <c r="F117" s="541">
        <f>IF(C117="",0,IFERROR(VLOOKUP(COUNTIF($A$1:A117,"ANALISIS DE PRECIOS"),T_Rendimiento_Equipo,5,FALSE),0))</f>
        <v>0</v>
      </c>
      <c r="G117" s="538">
        <f>IFERROR(ROUND(D117*E117/F117,2),0)</f>
        <v>0</v>
      </c>
    </row>
    <row r="118" spans="1:7" ht="19.899999999999999" customHeight="1" x14ac:dyDescent="0.2">
      <c r="A118" s="584">
        <f t="shared" si="24"/>
        <v>0</v>
      </c>
      <c r="B118" s="544">
        <f t="shared" si="25"/>
        <v>0</v>
      </c>
      <c r="C118" s="535"/>
      <c r="D118" s="541"/>
      <c r="E118" s="538">
        <f t="shared" si="26"/>
        <v>0</v>
      </c>
      <c r="F118" s="541">
        <f>IF(C118="",0,IFERROR(VLOOKUP(COUNTIF($A$1:A118,"ANALISIS DE PRECIOS"),T_Rendimiento_Equipo,5,FALSE),0))</f>
        <v>0</v>
      </c>
      <c r="G118" s="538">
        <f t="shared" ref="G118:G123" si="27">IFERROR(ROUND(D118*E118/F118,2),0)</f>
        <v>0</v>
      </c>
    </row>
    <row r="119" spans="1:7" ht="19.899999999999999" customHeight="1" x14ac:dyDescent="0.2">
      <c r="A119" s="584">
        <f t="shared" si="24"/>
        <v>0</v>
      </c>
      <c r="B119" s="544">
        <f t="shared" si="25"/>
        <v>0</v>
      </c>
      <c r="C119" s="535"/>
      <c r="D119" s="541"/>
      <c r="E119" s="538">
        <f t="shared" si="26"/>
        <v>0</v>
      </c>
      <c r="F119" s="541">
        <f>IF(C119="",0,IFERROR(VLOOKUP(COUNTIF($A$1:A119,"ANALISIS DE PRECIOS"),T_Rendimiento_Equipo,5,FALSE),0))</f>
        <v>0</v>
      </c>
      <c r="G119" s="538">
        <f t="shared" si="27"/>
        <v>0</v>
      </c>
    </row>
    <row r="120" spans="1:7" ht="19.899999999999999" customHeight="1" x14ac:dyDescent="0.2">
      <c r="A120" s="584">
        <f t="shared" si="24"/>
        <v>0</v>
      </c>
      <c r="B120" s="544">
        <f t="shared" si="25"/>
        <v>0</v>
      </c>
      <c r="C120" s="535"/>
      <c r="D120" s="541"/>
      <c r="E120" s="538">
        <f t="shared" si="26"/>
        <v>0</v>
      </c>
      <c r="F120" s="541">
        <f>IF(C120="",0,IFERROR(VLOOKUP(COUNTIF($A$1:A120,"ANALISIS DE PRECIOS"),T_Rendimiento_Equipo,5,FALSE),0))</f>
        <v>0</v>
      </c>
      <c r="G120" s="538">
        <f t="shared" si="27"/>
        <v>0</v>
      </c>
    </row>
    <row r="121" spans="1:7" ht="19.899999999999999" customHeight="1" x14ac:dyDescent="0.2">
      <c r="A121" s="584">
        <f t="shared" si="24"/>
        <v>0</v>
      </c>
      <c r="B121" s="544">
        <f t="shared" si="25"/>
        <v>0</v>
      </c>
      <c r="C121" s="535"/>
      <c r="D121" s="541"/>
      <c r="E121" s="538">
        <f t="shared" si="26"/>
        <v>0</v>
      </c>
      <c r="F121" s="541">
        <f>IF(C121="",0,IFERROR(VLOOKUP(COUNTIF($A$1:A121,"ANALISIS DE PRECIOS"),T_Rendimiento_Equipo,5,FALSE),0))</f>
        <v>0</v>
      </c>
      <c r="G121" s="538">
        <f t="shared" si="27"/>
        <v>0</v>
      </c>
    </row>
    <row r="122" spans="1:7" ht="19.899999999999999" customHeight="1" x14ac:dyDescent="0.2">
      <c r="A122" s="584">
        <f t="shared" si="24"/>
        <v>0</v>
      </c>
      <c r="B122" s="544">
        <f t="shared" si="25"/>
        <v>0</v>
      </c>
      <c r="C122" s="535"/>
      <c r="D122" s="549"/>
      <c r="E122" s="538">
        <f t="shared" si="26"/>
        <v>0</v>
      </c>
      <c r="F122" s="541">
        <f>IF(C122="",0,IFERROR(VLOOKUP(COUNTIF($A$1:A122,"ANALISIS DE PRECIOS"),T_Rendimiento_Equipo,5,FALSE),0))</f>
        <v>0</v>
      </c>
      <c r="G122" s="538">
        <f t="shared" si="27"/>
        <v>0</v>
      </c>
    </row>
    <row r="123" spans="1:7" ht="19.899999999999999" customHeight="1" x14ac:dyDescent="0.2">
      <c r="A123" s="584">
        <f t="shared" si="24"/>
        <v>0</v>
      </c>
      <c r="B123" s="544">
        <f t="shared" si="25"/>
        <v>0</v>
      </c>
      <c r="C123" s="544"/>
      <c r="D123" s="550"/>
      <c r="E123" s="538">
        <f t="shared" si="26"/>
        <v>0</v>
      </c>
      <c r="F123" s="541">
        <f>IF(C123="",0,IFERROR(VLOOKUP(COUNTIF($A$1:A123,"ANALISIS DE PRECIOS"),T_Rendimiento_Equipo,5,FALSE),0))</f>
        <v>0</v>
      </c>
      <c r="G123" s="538">
        <f t="shared" si="27"/>
        <v>0</v>
      </c>
    </row>
    <row r="124" spans="1:7" ht="19.899999999999999" customHeight="1" x14ac:dyDescent="0.2">
      <c r="A124" s="585"/>
      <c r="B124" s="524"/>
      <c r="C124" s="528"/>
      <c r="D124" s="524"/>
      <c r="E124" s="525"/>
      <c r="F124" s="759" t="s">
        <v>28</v>
      </c>
      <c r="G124" s="587">
        <f>SUBTOTAL(9,G117:G123)</f>
        <v>0</v>
      </c>
    </row>
    <row r="125" spans="1:7" ht="19.899999999999999" customHeight="1" x14ac:dyDescent="0.2">
      <c r="A125" s="582"/>
      <c r="B125" s="528"/>
      <c r="C125" s="520" t="s">
        <v>1014</v>
      </c>
      <c r="D125" s="524"/>
      <c r="E125" s="525"/>
      <c r="F125" s="526"/>
      <c r="G125" s="583"/>
    </row>
    <row r="126" spans="1:7" ht="19.899999999999999" customHeight="1" x14ac:dyDescent="0.2">
      <c r="A126" s="785" t="s">
        <v>576</v>
      </c>
      <c r="B126" s="786"/>
      <c r="C126" s="787" t="s">
        <v>0</v>
      </c>
      <c r="D126" s="787" t="s">
        <v>1866</v>
      </c>
      <c r="E126" s="789" t="s">
        <v>24</v>
      </c>
      <c r="F126" s="791" t="s">
        <v>25</v>
      </c>
      <c r="G126" s="783" t="s">
        <v>26</v>
      </c>
    </row>
    <row r="127" spans="1:7" ht="19.899999999999999" customHeight="1" x14ac:dyDescent="0.2">
      <c r="A127" s="543" t="s">
        <v>577</v>
      </c>
      <c r="B127" s="543" t="s">
        <v>578</v>
      </c>
      <c r="C127" s="788"/>
      <c r="D127" s="788"/>
      <c r="E127" s="790"/>
      <c r="F127" s="792"/>
      <c r="G127" s="784"/>
    </row>
    <row r="128" spans="1:7" ht="19.899999999999999" customHeight="1" x14ac:dyDescent="0.2">
      <c r="A128" s="584">
        <f t="shared" ref="A128:A138" si="28">IFERROR(VLOOKUP(C128,T_Insumos,4,FALSE),0)</f>
        <v>0</v>
      </c>
      <c r="B128" s="544">
        <f t="shared" ref="B128:B138" si="29">IFERROR(VLOOKUP(C128,T_Insumos,5,FALSE),0)</f>
        <v>0</v>
      </c>
      <c r="C128" s="544"/>
      <c r="D128" s="596">
        <f t="shared" ref="D128:D138" si="30">IFERROR(VLOOKUP(C128,T_Insumos,2,FALSE),0)</f>
        <v>0</v>
      </c>
      <c r="E128" s="536"/>
      <c r="F128" s="538">
        <f t="shared" ref="F128:F138" si="31">IFERROR(VLOOKUP(C128,T_Insumos,3,FALSE),0)</f>
        <v>0</v>
      </c>
      <c r="G128" s="538">
        <f>ROUND(E128*F128,2)</f>
        <v>0</v>
      </c>
    </row>
    <row r="129" spans="1:7" ht="19.899999999999999" customHeight="1" x14ac:dyDescent="0.2">
      <c r="A129" s="584">
        <f t="shared" si="28"/>
        <v>0</v>
      </c>
      <c r="B129" s="544">
        <f t="shared" si="29"/>
        <v>0</v>
      </c>
      <c r="C129" s="544"/>
      <c r="D129" s="596">
        <f t="shared" si="30"/>
        <v>0</v>
      </c>
      <c r="E129" s="536"/>
      <c r="F129" s="538">
        <f t="shared" si="31"/>
        <v>0</v>
      </c>
      <c r="G129" s="538">
        <f t="shared" ref="G129:G138" si="32">ROUND(E129*F129,2)</f>
        <v>0</v>
      </c>
    </row>
    <row r="130" spans="1:7" ht="19.899999999999999" customHeight="1" x14ac:dyDescent="0.2">
      <c r="A130" s="584">
        <f t="shared" si="28"/>
        <v>0</v>
      </c>
      <c r="B130" s="544">
        <f t="shared" si="29"/>
        <v>0</v>
      </c>
      <c r="C130" s="544"/>
      <c r="D130" s="596">
        <f t="shared" si="30"/>
        <v>0</v>
      </c>
      <c r="E130" s="536"/>
      <c r="F130" s="538">
        <f t="shared" si="31"/>
        <v>0</v>
      </c>
      <c r="G130" s="538">
        <f t="shared" si="32"/>
        <v>0</v>
      </c>
    </row>
    <row r="131" spans="1:7" ht="19.899999999999999" customHeight="1" x14ac:dyDescent="0.2">
      <c r="A131" s="584">
        <f t="shared" si="28"/>
        <v>0</v>
      </c>
      <c r="B131" s="544">
        <f t="shared" si="29"/>
        <v>0</v>
      </c>
      <c r="C131" s="544"/>
      <c r="D131" s="596">
        <f t="shared" si="30"/>
        <v>0</v>
      </c>
      <c r="E131" s="536"/>
      <c r="F131" s="538">
        <f t="shared" si="31"/>
        <v>0</v>
      </c>
      <c r="G131" s="538">
        <f t="shared" si="32"/>
        <v>0</v>
      </c>
    </row>
    <row r="132" spans="1:7" ht="19.899999999999999" customHeight="1" x14ac:dyDescent="0.2">
      <c r="A132" s="584">
        <f t="shared" si="28"/>
        <v>0</v>
      </c>
      <c r="B132" s="544">
        <f t="shared" si="29"/>
        <v>0</v>
      </c>
      <c r="C132" s="544"/>
      <c r="D132" s="596">
        <f t="shared" si="30"/>
        <v>0</v>
      </c>
      <c r="E132" s="536"/>
      <c r="F132" s="538">
        <f t="shared" si="31"/>
        <v>0</v>
      </c>
      <c r="G132" s="538">
        <f t="shared" si="32"/>
        <v>0</v>
      </c>
    </row>
    <row r="133" spans="1:7" ht="19.899999999999999" customHeight="1" x14ac:dyDescent="0.2">
      <c r="A133" s="584">
        <f t="shared" si="28"/>
        <v>0</v>
      </c>
      <c r="B133" s="544">
        <f t="shared" si="29"/>
        <v>0</v>
      </c>
      <c r="C133" s="544"/>
      <c r="D133" s="596">
        <f t="shared" si="30"/>
        <v>0</v>
      </c>
      <c r="E133" s="536"/>
      <c r="F133" s="538">
        <f t="shared" si="31"/>
        <v>0</v>
      </c>
      <c r="G133" s="538">
        <f t="shared" si="32"/>
        <v>0</v>
      </c>
    </row>
    <row r="134" spans="1:7" ht="19.899999999999999" customHeight="1" x14ac:dyDescent="0.2">
      <c r="A134" s="584">
        <f t="shared" si="28"/>
        <v>0</v>
      </c>
      <c r="B134" s="544">
        <f t="shared" si="29"/>
        <v>0</v>
      </c>
      <c r="C134" s="544"/>
      <c r="D134" s="596">
        <f t="shared" si="30"/>
        <v>0</v>
      </c>
      <c r="E134" s="536"/>
      <c r="F134" s="538">
        <f t="shared" si="31"/>
        <v>0</v>
      </c>
      <c r="G134" s="538">
        <f t="shared" si="32"/>
        <v>0</v>
      </c>
    </row>
    <row r="135" spans="1:7" ht="19.899999999999999" customHeight="1" x14ac:dyDescent="0.2">
      <c r="A135" s="584">
        <f t="shared" si="28"/>
        <v>0</v>
      </c>
      <c r="B135" s="544">
        <f t="shared" si="29"/>
        <v>0</v>
      </c>
      <c r="C135" s="544"/>
      <c r="D135" s="596">
        <f t="shared" si="30"/>
        <v>0</v>
      </c>
      <c r="E135" s="536"/>
      <c r="F135" s="538">
        <f t="shared" si="31"/>
        <v>0</v>
      </c>
      <c r="G135" s="538">
        <f t="shared" si="32"/>
        <v>0</v>
      </c>
    </row>
    <row r="136" spans="1:7" ht="19.899999999999999" customHeight="1" x14ac:dyDescent="0.2">
      <c r="A136" s="584">
        <f t="shared" si="28"/>
        <v>0</v>
      </c>
      <c r="B136" s="544">
        <f t="shared" si="29"/>
        <v>0</v>
      </c>
      <c r="C136" s="544"/>
      <c r="D136" s="596">
        <f t="shared" si="30"/>
        <v>0</v>
      </c>
      <c r="E136" s="536"/>
      <c r="F136" s="538">
        <f t="shared" si="31"/>
        <v>0</v>
      </c>
      <c r="G136" s="538">
        <f t="shared" si="32"/>
        <v>0</v>
      </c>
    </row>
    <row r="137" spans="1:7" ht="19.899999999999999" customHeight="1" x14ac:dyDescent="0.2">
      <c r="A137" s="584">
        <f t="shared" si="28"/>
        <v>0</v>
      </c>
      <c r="B137" s="544">
        <f t="shared" si="29"/>
        <v>0</v>
      </c>
      <c r="C137" s="544"/>
      <c r="D137" s="596">
        <f t="shared" si="30"/>
        <v>0</v>
      </c>
      <c r="E137" s="536"/>
      <c r="F137" s="538">
        <f t="shared" si="31"/>
        <v>0</v>
      </c>
      <c r="G137" s="538">
        <f t="shared" si="32"/>
        <v>0</v>
      </c>
    </row>
    <row r="138" spans="1:7" ht="19.899999999999999" customHeight="1" x14ac:dyDescent="0.2">
      <c r="A138" s="584">
        <f t="shared" si="28"/>
        <v>0</v>
      </c>
      <c r="B138" s="544">
        <f t="shared" si="29"/>
        <v>0</v>
      </c>
      <c r="C138" s="544"/>
      <c r="D138" s="596">
        <f t="shared" si="30"/>
        <v>0</v>
      </c>
      <c r="E138" s="536"/>
      <c r="F138" s="538">
        <f t="shared" si="31"/>
        <v>0</v>
      </c>
      <c r="G138" s="538">
        <f t="shared" si="32"/>
        <v>0</v>
      </c>
    </row>
    <row r="139" spans="1:7" ht="19.899999999999999" customHeight="1" x14ac:dyDescent="0.2">
      <c r="A139" s="582"/>
      <c r="B139" s="528"/>
      <c r="C139" s="528"/>
      <c r="D139" s="524"/>
      <c r="E139" s="525"/>
      <c r="F139" s="759" t="s">
        <v>29</v>
      </c>
      <c r="G139" s="588">
        <f>SUBTOTAL(9,G128:G138)</f>
        <v>0</v>
      </c>
    </row>
    <row r="140" spans="1:7" ht="19.899999999999999" customHeight="1" x14ac:dyDescent="0.2">
      <c r="A140" s="582"/>
      <c r="B140" s="528"/>
      <c r="C140" s="520" t="s">
        <v>1015</v>
      </c>
      <c r="D140" s="524"/>
      <c r="E140" s="525"/>
      <c r="F140" s="526"/>
      <c r="G140" s="583"/>
    </row>
    <row r="141" spans="1:7" ht="19.899999999999999" customHeight="1" x14ac:dyDescent="0.2">
      <c r="A141" s="785" t="s">
        <v>576</v>
      </c>
      <c r="B141" s="786"/>
      <c r="C141" s="787" t="s">
        <v>0</v>
      </c>
      <c r="D141" s="787" t="s">
        <v>1866</v>
      </c>
      <c r="E141" s="789" t="s">
        <v>24</v>
      </c>
      <c r="F141" s="791" t="s">
        <v>25</v>
      </c>
      <c r="G141" s="783" t="s">
        <v>26</v>
      </c>
    </row>
    <row r="142" spans="1:7" ht="19.899999999999999" customHeight="1" x14ac:dyDescent="0.2">
      <c r="A142" s="543" t="s">
        <v>577</v>
      </c>
      <c r="B142" s="543" t="s">
        <v>578</v>
      </c>
      <c r="C142" s="788"/>
      <c r="D142" s="788"/>
      <c r="E142" s="790"/>
      <c r="F142" s="792"/>
      <c r="G142" s="784"/>
    </row>
    <row r="143" spans="1:7" ht="19.899999999999999" customHeight="1" x14ac:dyDescent="0.2">
      <c r="A143" s="584">
        <f>IFERROR(VLOOKUP(C143,T_Insumos,4,FALSE),0)</f>
        <v>0</v>
      </c>
      <c r="B143" s="544">
        <f>IFERROR(VLOOKUP(C143,T_Insumos,5,FALSE),0)</f>
        <v>0</v>
      </c>
      <c r="C143" s="535"/>
      <c r="D143" s="596">
        <f>IF(C143=0,0,"$/tnkm")</f>
        <v>0</v>
      </c>
      <c r="E143" s="536"/>
      <c r="F143" s="538">
        <f>IFERROR(VLOOKUP(C143,T_Insumos,3,FALSE),0)</f>
        <v>0</v>
      </c>
      <c r="G143" s="538">
        <f>ROUND(E143*F143,2)</f>
        <v>0</v>
      </c>
    </row>
    <row r="144" spans="1:7" ht="19.899999999999999" customHeight="1" x14ac:dyDescent="0.2">
      <c r="A144" s="584">
        <f>IFERROR(VLOOKUP(C144,T_Insumos,4,FALSE),0)</f>
        <v>0</v>
      </c>
      <c r="B144" s="544">
        <f>IFERROR(VLOOKUP(C144,T_Insumos,5,FALSE),0)</f>
        <v>0</v>
      </c>
      <c r="C144" s="535"/>
      <c r="D144" s="596">
        <f>IF(C144=0,0,"$/tnkm")</f>
        <v>0</v>
      </c>
      <c r="E144" s="552"/>
      <c r="F144" s="538">
        <f>IFERROR(VLOOKUP(C144,T_Insumos,3,FALSE),0)</f>
        <v>0</v>
      </c>
      <c r="G144" s="538">
        <f t="shared" ref="G144" si="33">ROUND(E144*F144,2)</f>
        <v>0</v>
      </c>
    </row>
    <row r="145" spans="1:7" ht="19.899999999999999" customHeight="1" x14ac:dyDescent="0.2">
      <c r="A145" s="582"/>
      <c r="B145" s="528"/>
      <c r="C145" s="528"/>
      <c r="D145" s="524"/>
      <c r="E145" s="525"/>
      <c r="F145" s="759" t="s">
        <v>1016</v>
      </c>
      <c r="G145" s="588">
        <f>SUBTOTAL(9,G143:G144)</f>
        <v>0</v>
      </c>
    </row>
    <row r="146" spans="1:7" ht="19.899999999999999" customHeight="1" x14ac:dyDescent="0.2">
      <c r="A146" s="585"/>
      <c r="B146" s="524"/>
      <c r="C146" s="528"/>
      <c r="D146" s="524"/>
      <c r="E146" s="525"/>
      <c r="F146" s="526"/>
      <c r="G146" s="583"/>
    </row>
    <row r="147" spans="1:7" ht="19.899999999999999" customHeight="1" x14ac:dyDescent="0.2">
      <c r="A147" s="647">
        <f>B81</f>
        <v>2</v>
      </c>
      <c r="B147" s="644" t="str">
        <f ca="1">C81</f>
        <v>Excavadora sobre orugas</v>
      </c>
      <c r="C147" s="524"/>
      <c r="D147" s="524" t="s">
        <v>1832</v>
      </c>
      <c r="E147" s="645"/>
      <c r="F147" s="646" t="str">
        <f ca="1">"$/"&amp;G81</f>
        <v>$/Hs.</v>
      </c>
      <c r="G147" s="593">
        <f>SUBTOTAL(9,G104:G146)</f>
        <v>0</v>
      </c>
    </row>
    <row r="148" spans="1:7" ht="19.899999999999999" customHeight="1" x14ac:dyDescent="0.2">
      <c r="A148" s="589"/>
      <c r="B148" s="590"/>
      <c r="C148" s="591"/>
      <c r="D148" s="591" t="s">
        <v>2042</v>
      </c>
      <c r="E148" s="592"/>
      <c r="F148" s="648" t="str">
        <f ca="1">"$/"&amp;G81</f>
        <v>$/Hs.</v>
      </c>
      <c r="G148" s="593">
        <f>ROUND(G147/Coeficiente_Paso,2)</f>
        <v>0</v>
      </c>
    </row>
  </sheetData>
  <sheetProtection insertRows="0" deleteRows="0"/>
  <mergeCells count="52">
    <mergeCell ref="G52:G53"/>
    <mergeCell ref="A67:B67"/>
    <mergeCell ref="C67:C68"/>
    <mergeCell ref="D67:D68"/>
    <mergeCell ref="E67:E68"/>
    <mergeCell ref="F67:F68"/>
    <mergeCell ref="G67:G68"/>
    <mergeCell ref="A52:B52"/>
    <mergeCell ref="C52:C53"/>
    <mergeCell ref="D52:D53"/>
    <mergeCell ref="E52:E53"/>
    <mergeCell ref="F52:F53"/>
    <mergeCell ref="D41:D42"/>
    <mergeCell ref="E41:E42"/>
    <mergeCell ref="F41:F42"/>
    <mergeCell ref="A1:G1"/>
    <mergeCell ref="A27:B27"/>
    <mergeCell ref="C27:C28"/>
    <mergeCell ref="D27:D28"/>
    <mergeCell ref="E27:E28"/>
    <mergeCell ref="F27:F28"/>
    <mergeCell ref="G27:G28"/>
    <mergeCell ref="G41:G42"/>
    <mergeCell ref="C7:E7"/>
    <mergeCell ref="A41:B41"/>
    <mergeCell ref="C41:C42"/>
    <mergeCell ref="C81:E81"/>
    <mergeCell ref="A101:B101"/>
    <mergeCell ref="C101:C102"/>
    <mergeCell ref="D101:D102"/>
    <mergeCell ref="E101:E102"/>
    <mergeCell ref="C115:C116"/>
    <mergeCell ref="D115:D116"/>
    <mergeCell ref="E115:E116"/>
    <mergeCell ref="F115:F116"/>
    <mergeCell ref="G115:G116"/>
    <mergeCell ref="A75:G75"/>
    <mergeCell ref="G126:G127"/>
    <mergeCell ref="A141:B141"/>
    <mergeCell ref="C141:C142"/>
    <mergeCell ref="D141:D142"/>
    <mergeCell ref="E141:E142"/>
    <mergeCell ref="F141:F142"/>
    <mergeCell ref="G141:G142"/>
    <mergeCell ref="A126:B126"/>
    <mergeCell ref="C126:C127"/>
    <mergeCell ref="D126:D127"/>
    <mergeCell ref="E126:E127"/>
    <mergeCell ref="F126:F127"/>
    <mergeCell ref="F101:F102"/>
    <mergeCell ref="G101:G102"/>
    <mergeCell ref="A115:B115"/>
  </mergeCells>
  <pageMargins left="1.1811023622047245" right="0.78740157480314965" top="1.1811023622047245" bottom="0.78740157480314965" header="0.39370078740157483" footer="0.39370078740157483"/>
  <pageSetup paperSize="9" scale="48" fitToHeight="0" orientation="portrait" r:id="rId1"/>
  <headerFooter>
    <oddHeader>&amp;L&amp;G</oddHeader>
  </headerFooter>
  <rowBreaks count="1" manualBreakCount="1">
    <brk id="74" max="6"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CB23"/>
  <sheetViews>
    <sheetView showZeros="0" view="pageBreakPreview" zoomScaleNormal="100" zoomScaleSheetLayoutView="100" workbookViewId="0">
      <selection activeCell="G29" sqref="G29"/>
    </sheetView>
  </sheetViews>
  <sheetFormatPr baseColWidth="10" defaultColWidth="11.42578125" defaultRowHeight="20.100000000000001" customHeight="1"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9" width="15.7109375" style="9" customWidth="1"/>
    <col min="10" max="10" width="10.7109375" style="10" customWidth="1"/>
    <col min="11" max="11" width="10.7109375" style="9" customWidth="1"/>
    <col min="12" max="31" width="10.7109375" style="88" customWidth="1"/>
    <col min="32" max="80" width="11.42578125" style="88"/>
    <col min="81" max="16384" width="11.42578125" style="9"/>
  </cols>
  <sheetData>
    <row r="1" spans="1:80" s="5" customFormat="1" ht="20.100000000000001" customHeight="1" x14ac:dyDescent="0.2">
      <c r="A1" s="3" t="s">
        <v>8</v>
      </c>
      <c r="B1" s="3"/>
      <c r="C1" s="3" t="str">
        <f>Comitente</f>
        <v>DEPARTAMENTO DE HIDRAULICA</v>
      </c>
      <c r="D1" s="4"/>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c r="CA1" s="85"/>
      <c r="CB1" s="85"/>
    </row>
    <row r="2" spans="1:80" s="6" customFormat="1" ht="20.100000000000001" customHeight="1" x14ac:dyDescent="0.2">
      <c r="A2" s="13" t="s">
        <v>9</v>
      </c>
      <c r="B2" s="13"/>
      <c r="C2" s="13" t="str">
        <f>Obra</f>
        <v xml:space="preserve">CONTRATACION DE 250 HS. TOPADORA SOBRE ORUGAS Y 
580 HORAS EXCAVADORA SOBRE ORUGAS
PARA MEJORA DE OBRAS DE DEFENSAS DE MATERIAL SUELTO-
 COLECTORAS Y DESAGÜES
</v>
      </c>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c r="CA2" s="86"/>
      <c r="CB2" s="86"/>
    </row>
    <row r="3" spans="1:80" s="6" customFormat="1" ht="20.100000000000001" customHeight="1" x14ac:dyDescent="0.2">
      <c r="A3" s="13" t="s">
        <v>13</v>
      </c>
      <c r="B3" s="13"/>
      <c r="C3" s="13" t="str">
        <f>Ubicación</f>
        <v>DEPARTAMENTO JACHAL</v>
      </c>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c r="CA3" s="86"/>
      <c r="CB3" s="86"/>
    </row>
    <row r="4" spans="1:80" s="6" customFormat="1" ht="20.100000000000001" customHeight="1" x14ac:dyDescent="0.2">
      <c r="A4" s="13" t="s">
        <v>12</v>
      </c>
      <c r="B4" s="14"/>
      <c r="C4" s="65" t="str">
        <f>Licitación_N°</f>
        <v xml:space="preserve"> 03/2021</v>
      </c>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c r="CA4" s="86"/>
      <c r="CB4" s="86"/>
    </row>
    <row r="5" spans="1:80" s="6" customFormat="1" ht="20.100000000000001" customHeight="1" x14ac:dyDescent="0.2">
      <c r="A5" s="13" t="s">
        <v>14</v>
      </c>
      <c r="B5" s="14"/>
      <c r="C5" s="66">
        <f>Plazo_Obra</f>
        <v>100</v>
      </c>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c r="CA5" s="86"/>
      <c r="CB5" s="86"/>
    </row>
    <row r="6" spans="1:80" s="6" customFormat="1" ht="20.100000000000001" customHeight="1" x14ac:dyDescent="0.2">
      <c r="A6" s="13" t="s">
        <v>10</v>
      </c>
      <c r="B6" s="13"/>
      <c r="C6" s="13">
        <f>Contratista</f>
        <v>0</v>
      </c>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c r="CA6" s="86"/>
      <c r="CB6" s="86"/>
    </row>
    <row r="7" spans="1:80" s="2" customFormat="1" ht="20.100000000000001" customHeight="1" x14ac:dyDescent="0.2">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c r="CA7" s="87"/>
      <c r="CB7" s="87"/>
    </row>
    <row r="8" spans="1:80" s="2" customFormat="1" ht="20.100000000000001" customHeight="1" x14ac:dyDescent="0.2">
      <c r="A8" s="796" t="s">
        <v>39</v>
      </c>
      <c r="B8" s="797"/>
      <c r="C8" s="797"/>
      <c r="D8" s="798"/>
      <c r="E8" s="8"/>
      <c r="F8" s="8"/>
      <c r="G8" s="8"/>
      <c r="H8" s="8"/>
      <c r="I8" s="8"/>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c r="CA8" s="87"/>
      <c r="CB8" s="87"/>
    </row>
    <row r="10" spans="1:80" ht="20.100000000000001" customHeight="1" x14ac:dyDescent="0.2">
      <c r="A10" s="772" t="s">
        <v>894</v>
      </c>
      <c r="B10" s="799" t="s">
        <v>0</v>
      </c>
      <c r="C10" s="799"/>
      <c r="D10" s="801" t="s">
        <v>11</v>
      </c>
      <c r="E10" s="45"/>
      <c r="F10" s="799" t="s">
        <v>17</v>
      </c>
      <c r="G10" s="799"/>
      <c r="H10" s="760"/>
      <c r="I10" s="760"/>
      <c r="J10" s="21"/>
      <c r="K10" s="800" t="s">
        <v>16</v>
      </c>
    </row>
    <row r="11" spans="1:80" ht="20.100000000000001" customHeight="1" x14ac:dyDescent="0.2">
      <c r="A11" s="772"/>
      <c r="B11" s="799"/>
      <c r="C11" s="799"/>
      <c r="D11" s="801"/>
      <c r="E11" s="45">
        <v>0</v>
      </c>
      <c r="F11" s="28">
        <v>1</v>
      </c>
      <c r="G11" s="28">
        <f>F11+1</f>
        <v>2</v>
      </c>
      <c r="H11" s="28">
        <f>G11+1</f>
        <v>3</v>
      </c>
      <c r="I11" s="28">
        <f t="shared" ref="I11" si="0">H11+1</f>
        <v>4</v>
      </c>
      <c r="J11" s="22"/>
      <c r="K11" s="800"/>
    </row>
    <row r="12" spans="1:80" ht="20.100000000000001" customHeight="1" x14ac:dyDescent="0.2">
      <c r="A12" s="29"/>
      <c r="B12" s="48"/>
      <c r="C12" s="48"/>
      <c r="D12" s="49"/>
      <c r="E12" s="45"/>
      <c r="F12" s="30"/>
      <c r="G12" s="55"/>
      <c r="H12" s="698"/>
      <c r="I12" s="698"/>
      <c r="J12" s="22"/>
      <c r="K12" s="80"/>
    </row>
    <row r="13" spans="1:80" ht="20.100000000000001" customHeight="1" x14ac:dyDescent="0.2">
      <c r="A13" s="167">
        <f ca="1">INDIRECT("Datos!B"&amp;MATCH("RUBRO ITEM",Datos!B:B,0)+ROW()-MATCH("RUBRO ITEM",A:A,0)-1)</f>
        <v>1</v>
      </c>
      <c r="B13" s="31" t="str">
        <f t="shared" ref="B13" ca="1" si="1">IFERROR(VLOOKUP(A13,T_Computo_Presupuesto,2,FALSE),"")</f>
        <v>Topadora: Potencia 270Hp minimo</v>
      </c>
      <c r="C13" s="32"/>
      <c r="D13" s="15">
        <f t="shared" ref="D13" ca="1" si="2">IFERROR(VLOOKUP(A13,T_Computo_Presupuesto,9,FALSE),0)</f>
        <v>0</v>
      </c>
      <c r="E13" s="34"/>
      <c r="F13" s="499"/>
      <c r="G13" s="499"/>
      <c r="H13" s="499"/>
      <c r="I13" s="499"/>
      <c r="J13" s="23"/>
      <c r="K13" s="24">
        <f>SUM(F13:G13)</f>
        <v>0</v>
      </c>
    </row>
    <row r="14" spans="1:80" s="10" customFormat="1" ht="20.100000000000001" customHeight="1" x14ac:dyDescent="0.2">
      <c r="A14" s="167">
        <f ca="1">INDIRECT("Datos!B"&amp;MATCH("RUBRO ITEM",Datos!B:B,0)+ROW()-MATCH("RUBRO ITEM",A:A,0)-1)</f>
        <v>2</v>
      </c>
      <c r="B14" s="31" t="str">
        <f t="shared" ref="B14" ca="1" si="3">IFERROR(VLOOKUP(A14,T_Computo_Presupuesto,2,FALSE),"")</f>
        <v>Excavadora sobre orugas</v>
      </c>
      <c r="C14" s="32"/>
      <c r="D14" s="51" t="s">
        <v>4</v>
      </c>
      <c r="E14" s="34"/>
      <c r="F14" s="53"/>
      <c r="G14" s="54"/>
      <c r="H14" s="761"/>
      <c r="I14" s="761"/>
      <c r="K14" s="24">
        <f>SUM(F14:G14)</f>
        <v>0</v>
      </c>
      <c r="L14" s="89"/>
      <c r="M14" s="89"/>
      <c r="N14" s="89"/>
      <c r="O14" s="89"/>
      <c r="P14" s="89"/>
      <c r="Q14" s="89"/>
      <c r="R14" s="89"/>
      <c r="S14" s="89"/>
      <c r="T14" s="89"/>
      <c r="U14" s="89"/>
      <c r="V14" s="89"/>
      <c r="W14" s="89"/>
      <c r="X14" s="89"/>
      <c r="Y14" s="89"/>
      <c r="Z14" s="89"/>
      <c r="AA14" s="89"/>
      <c r="AB14" s="89"/>
      <c r="AC14" s="89"/>
      <c r="AD14" s="89"/>
      <c r="AE14" s="89"/>
      <c r="AF14" s="89"/>
      <c r="AG14" s="89"/>
      <c r="AH14" s="89"/>
      <c r="AI14" s="89"/>
      <c r="AJ14" s="89"/>
      <c r="AK14" s="89"/>
      <c r="AL14" s="89"/>
      <c r="AM14" s="89"/>
      <c r="AN14" s="89"/>
      <c r="AO14" s="89"/>
      <c r="AP14" s="89"/>
      <c r="AQ14" s="89"/>
      <c r="AR14" s="89"/>
      <c r="AS14" s="89"/>
      <c r="AT14" s="89"/>
      <c r="AU14" s="89"/>
      <c r="AV14" s="89"/>
      <c r="AW14" s="89"/>
      <c r="AX14" s="89"/>
      <c r="AY14" s="89"/>
      <c r="AZ14" s="89"/>
      <c r="BA14" s="89"/>
      <c r="BB14" s="89"/>
      <c r="BC14" s="89"/>
      <c r="BD14" s="89"/>
      <c r="BE14" s="89"/>
      <c r="BF14" s="89"/>
      <c r="BG14" s="89"/>
      <c r="BH14" s="89"/>
      <c r="BI14" s="89"/>
      <c r="BJ14" s="89"/>
      <c r="BK14" s="89"/>
      <c r="BL14" s="89"/>
      <c r="BM14" s="89"/>
      <c r="BN14" s="89"/>
      <c r="BO14" s="89"/>
      <c r="BP14" s="89"/>
      <c r="BQ14" s="89"/>
      <c r="BR14" s="89"/>
      <c r="BS14" s="89"/>
      <c r="BT14" s="89"/>
      <c r="BU14" s="89"/>
      <c r="BV14" s="89"/>
      <c r="BW14" s="89"/>
      <c r="BX14" s="89"/>
      <c r="BY14" s="89"/>
      <c r="BZ14" s="89"/>
      <c r="CA14" s="89"/>
      <c r="CB14" s="89"/>
    </row>
    <row r="15" spans="1:80" ht="20.100000000000001" customHeight="1" x14ac:dyDescent="0.2">
      <c r="A15" s="50" t="s">
        <v>3</v>
      </c>
      <c r="B15" s="48" t="s">
        <v>7</v>
      </c>
      <c r="C15" s="52"/>
      <c r="D15" s="47">
        <f ca="1">SUM(D13:D14)</f>
        <v>0</v>
      </c>
      <c r="E15" s="46"/>
      <c r="F15" s="35"/>
      <c r="G15" s="35"/>
      <c r="H15" s="35"/>
      <c r="I15" s="35"/>
      <c r="K15" s="24">
        <f>SUM(F15:G15)</f>
        <v>0</v>
      </c>
    </row>
    <row r="16" spans="1:80" ht="20.100000000000001" customHeight="1" x14ac:dyDescent="0.2">
      <c r="A16" s="36"/>
      <c r="B16" s="36"/>
      <c r="C16" s="36"/>
      <c r="D16" s="36"/>
      <c r="E16" s="37"/>
      <c r="F16" s="36"/>
      <c r="G16" s="36"/>
      <c r="H16" s="36"/>
      <c r="I16" s="36"/>
    </row>
    <row r="17" spans="1:11" ht="20.100000000000001" customHeight="1" x14ac:dyDescent="0.2">
      <c r="A17" s="36"/>
      <c r="B17" s="36"/>
      <c r="C17" s="36"/>
      <c r="D17" s="38" t="s">
        <v>18</v>
      </c>
      <c r="E17" s="37">
        <v>0</v>
      </c>
      <c r="F17" s="39" t="e">
        <f ca="1">SUMPRODUCT($D$13:$D$13,F13:F13)</f>
        <v>#VALUE!</v>
      </c>
      <c r="G17" s="39" t="e">
        <f ca="1">SUMPRODUCT($D$13:$D$13,G13:G13)</f>
        <v>#VALUE!</v>
      </c>
      <c r="H17" s="39" t="e">
        <f t="shared" ref="H17:I17" ca="1" si="4">SUMPRODUCT($D$13:$D$13,H13:H13)</f>
        <v>#VALUE!</v>
      </c>
      <c r="I17" s="39" t="e">
        <f t="shared" ca="1" si="4"/>
        <v>#VALUE!</v>
      </c>
      <c r="J17" s="25"/>
    </row>
    <row r="18" spans="1:11" ht="20.100000000000001" customHeight="1" x14ac:dyDescent="0.2">
      <c r="A18" s="36"/>
      <c r="B18" s="36"/>
      <c r="C18" s="36"/>
      <c r="D18" s="38" t="s">
        <v>19</v>
      </c>
      <c r="E18" s="37">
        <v>0</v>
      </c>
      <c r="F18" s="39" t="e">
        <f ca="1">E18+F17</f>
        <v>#VALUE!</v>
      </c>
      <c r="G18" s="39" t="e">
        <f t="shared" ref="G18" ca="1" si="5">F18+G17</f>
        <v>#VALUE!</v>
      </c>
      <c r="H18" s="39" t="e">
        <f t="shared" ref="H18" ca="1" si="6">G18+H17</f>
        <v>#VALUE!</v>
      </c>
      <c r="I18" s="39" t="e">
        <f t="shared" ref="I18" ca="1" si="7">H18+I17</f>
        <v>#VALUE!</v>
      </c>
      <c r="J18" s="25"/>
    </row>
    <row r="19" spans="1:11" ht="20.100000000000001" customHeight="1" x14ac:dyDescent="0.2">
      <c r="A19" s="36"/>
      <c r="B19" s="36"/>
      <c r="C19" s="36"/>
      <c r="D19" s="40"/>
      <c r="E19" s="41" t="s">
        <v>941</v>
      </c>
      <c r="F19" s="36"/>
      <c r="G19" s="36"/>
      <c r="H19" s="36"/>
      <c r="I19" s="36"/>
    </row>
    <row r="20" spans="1:11" ht="20.100000000000001" customHeight="1" x14ac:dyDescent="0.2">
      <c r="A20" s="36"/>
      <c r="B20" s="36"/>
      <c r="C20" s="36"/>
      <c r="D20" s="38" t="s">
        <v>20</v>
      </c>
      <c r="E20" s="42">
        <f ca="1">Anticipo_Financiero*Monto_Oferta</f>
        <v>0</v>
      </c>
      <c r="F20" s="42" t="e">
        <f t="shared" ref="F20:G20" ca="1" si="8">Monto_Oferta*F17</f>
        <v>#VALUE!</v>
      </c>
      <c r="G20" s="42" t="e">
        <f t="shared" ca="1" si="8"/>
        <v>#VALUE!</v>
      </c>
      <c r="H20" s="42" t="e">
        <f t="shared" ref="H20:I20" ca="1" si="9">Monto_Oferta*H17</f>
        <v>#VALUE!</v>
      </c>
      <c r="I20" s="42" t="e">
        <f t="shared" ca="1" si="9"/>
        <v>#VALUE!</v>
      </c>
      <c r="J20" s="11"/>
      <c r="K20" s="27"/>
    </row>
    <row r="21" spans="1:11" ht="20.100000000000001" customHeight="1" x14ac:dyDescent="0.2">
      <c r="A21" s="36"/>
      <c r="B21" s="36"/>
      <c r="C21" s="36"/>
      <c r="D21" s="38" t="s">
        <v>891</v>
      </c>
      <c r="E21" s="42">
        <f ca="1">E20</f>
        <v>0</v>
      </c>
      <c r="F21" s="42" t="e">
        <f t="shared" ref="F21" ca="1" si="10">E21+F20*(1-Anticipo_Financiero)</f>
        <v>#VALUE!</v>
      </c>
      <c r="G21" s="42" t="e">
        <f t="shared" ref="G21" ca="1" si="11">F21+G20*(1-Anticipo_Financiero)</f>
        <v>#VALUE!</v>
      </c>
      <c r="H21" s="42" t="e">
        <f t="shared" ref="H21" ca="1" si="12">G21+H20*(1-Anticipo_Financiero)</f>
        <v>#VALUE!</v>
      </c>
      <c r="I21" s="42" t="e">
        <f t="shared" ref="I21" ca="1" si="13">H21+I20*(1-Anticipo_Financiero)</f>
        <v>#VALUE!</v>
      </c>
      <c r="J21" s="11"/>
    </row>
    <row r="22" spans="1:11" ht="20.100000000000001" customHeight="1" x14ac:dyDescent="0.2">
      <c r="E22" s="26">
        <v>0</v>
      </c>
    </row>
    <row r="23" spans="1:11" ht="20.100000000000001" customHeight="1" x14ac:dyDescent="0.2">
      <c r="E23" s="26">
        <v>0</v>
      </c>
    </row>
  </sheetData>
  <mergeCells count="6">
    <mergeCell ref="A8:D8"/>
    <mergeCell ref="F10:G10"/>
    <mergeCell ref="K10:K11"/>
    <mergeCell ref="A10:A11"/>
    <mergeCell ref="B10:C11"/>
    <mergeCell ref="D10:D11"/>
  </mergeCells>
  <conditionalFormatting sqref="A15 B13:B14">
    <cfRule type="expression" dxfId="92" priority="156" stopIfTrue="1">
      <formula>#REF!&gt;0</formula>
    </cfRule>
    <cfRule type="expression" dxfId="91" priority="157" stopIfTrue="1">
      <formula>#REF!&gt;0</formula>
    </cfRule>
    <cfRule type="expression" dxfId="90" priority="158" stopIfTrue="1">
      <formula>#REF!&gt;0</formula>
    </cfRule>
  </conditionalFormatting>
  <conditionalFormatting sqref="C13:C14">
    <cfRule type="expression" dxfId="89" priority="159" stopIfTrue="1">
      <formula>#REF!&gt;0</formula>
    </cfRule>
    <cfRule type="expression" dxfId="88" priority="160" stopIfTrue="1">
      <formula>#REF!&gt;0</formula>
    </cfRule>
    <cfRule type="expression" dxfId="87" priority="161" stopIfTrue="1">
      <formula>#REF!&gt;0</formula>
    </cfRule>
  </conditionalFormatting>
  <conditionalFormatting sqref="A13:A14">
    <cfRule type="expression" dxfId="86" priority="1" stopIfTrue="1">
      <formula>#REF!&gt;0</formula>
    </cfRule>
    <cfRule type="expression" dxfId="85" priority="2" stopIfTrue="1">
      <formula>#REF!&gt;0</formula>
    </cfRule>
    <cfRule type="expression" dxfId="84" priority="3" stopIfTrue="1">
      <formula>#REF!&gt;0</formula>
    </cfRule>
  </conditionalFormatting>
  <pageMargins left="0.78740157480314965" right="0.78740157480314965" top="1.3779527559055118" bottom="0.78740157480314965" header="0.78740157480314965" footer="0.39370078740157483"/>
  <pageSetup paperSize="9" scale="50" fitToWidth="0" fitToHeight="0" pageOrder="overThenDown" orientation="landscape" r:id="rId1"/>
  <headerFooter>
    <oddHeader>&amp;L&amp;G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workbookViewId="0">
      <selection activeCell="C15" sqref="C15"/>
    </sheetView>
  </sheetViews>
  <sheetFormatPr baseColWidth="10" defaultRowHeight="19.5" customHeight="1" x14ac:dyDescent="0.2"/>
  <cols>
    <col min="2" max="2" width="43.28515625" customWidth="1"/>
    <col min="3" max="3" width="52.28515625" bestFit="1" customWidth="1"/>
  </cols>
  <sheetData>
    <row r="1" spans="1:4" ht="19.5" customHeight="1" x14ac:dyDescent="0.2">
      <c r="A1" s="682" t="s">
        <v>10</v>
      </c>
      <c r="B1" s="682"/>
      <c r="C1" s="682" t="str">
        <f>+Contratista</f>
        <v>EMPRESA PRUEBA</v>
      </c>
      <c r="D1" s="682"/>
    </row>
    <row r="2" spans="1:4" ht="19.5" customHeight="1" x14ac:dyDescent="0.2">
      <c r="A2" s="682" t="s">
        <v>41</v>
      </c>
      <c r="B2" s="682"/>
      <c r="C2" s="683">
        <f ca="1">+CyP!C11</f>
        <v>0</v>
      </c>
      <c r="D2" s="682"/>
    </row>
    <row r="3" spans="1:4" ht="19.5" customHeight="1" x14ac:dyDescent="0.2">
      <c r="A3" s="682"/>
      <c r="B3" s="682"/>
      <c r="C3" s="682"/>
      <c r="D3" s="682"/>
    </row>
    <row r="4" spans="1:4" ht="19.5" customHeight="1" x14ac:dyDescent="0.2">
      <c r="A4" s="802" t="s">
        <v>2077</v>
      </c>
      <c r="B4" s="802"/>
      <c r="C4" s="802"/>
      <c r="D4" s="802"/>
    </row>
    <row r="5" spans="1:4" ht="19.5" customHeight="1" thickBot="1" x14ac:dyDescent="0.25">
      <c r="A5" s="682"/>
      <c r="B5" s="682"/>
      <c r="C5" s="682"/>
      <c r="D5" s="682"/>
    </row>
    <row r="6" spans="1:4" ht="19.5" customHeight="1" thickBot="1" x14ac:dyDescent="0.25">
      <c r="A6" s="684" t="s">
        <v>2078</v>
      </c>
      <c r="B6" s="685" t="s">
        <v>900</v>
      </c>
      <c r="C6" s="685" t="s">
        <v>901</v>
      </c>
      <c r="D6" s="686" t="s">
        <v>2079</v>
      </c>
    </row>
    <row r="7" spans="1:4" ht="19.5" customHeight="1" x14ac:dyDescent="0.2">
      <c r="A7" s="687">
        <v>1</v>
      </c>
      <c r="B7" s="688" t="str">
        <f>+Indices!A759</f>
        <v>IIEE-SJ - 1</v>
      </c>
      <c r="C7" s="688" t="str">
        <f>+VLOOKUP(B7,Indices!$A:$H,5,FALSE)</f>
        <v>Mano de Obra</v>
      </c>
      <c r="D7" s="689">
        <v>0.15</v>
      </c>
    </row>
    <row r="8" spans="1:4" ht="19.5" customHeight="1" x14ac:dyDescent="0.2">
      <c r="A8" s="690">
        <v>2</v>
      </c>
      <c r="B8" s="688" t="str">
        <f>+Indices!A517</f>
        <v>INDEC-DCTO - Inciso k)</v>
      </c>
      <c r="C8" s="688" t="str">
        <f>+VLOOKUP(B8,Indices!$A:$H,5,FALSE)</f>
        <v>Asfaltos, combustibles y lubricantes</v>
      </c>
      <c r="D8" s="691">
        <v>0.45</v>
      </c>
    </row>
    <row r="9" spans="1:4" ht="19.5" customHeight="1" x14ac:dyDescent="0.2">
      <c r="A9" s="690">
        <v>3</v>
      </c>
      <c r="B9" s="688" t="str">
        <f>+Indices!A522</f>
        <v>INDEC-DCTO - Inciso j)</v>
      </c>
      <c r="C9" s="688" t="str">
        <f>+VLOOKUP(B9,Indices!$A:$H,5,FALSE)</f>
        <v>Equipo - Amortización de equipo</v>
      </c>
      <c r="D9" s="691">
        <v>0.17</v>
      </c>
    </row>
    <row r="10" spans="1:4" ht="19.5" customHeight="1" x14ac:dyDescent="0.2">
      <c r="A10" s="690">
        <v>4</v>
      </c>
      <c r="B10" s="688" t="str">
        <f>+Indices!A496</f>
        <v>INDEC-DCTO - Inciso p)</v>
      </c>
      <c r="C10" s="688" t="str">
        <f>+VLOOKUP(B10,Indices!$A:$H,5,FALSE)</f>
        <v>Gastos generales</v>
      </c>
      <c r="D10" s="691">
        <v>0.23</v>
      </c>
    </row>
    <row r="11" spans="1:4" ht="19.5" customHeight="1" x14ac:dyDescent="0.2">
      <c r="A11" t="s">
        <v>940</v>
      </c>
    </row>
  </sheetData>
  <mergeCells count="1">
    <mergeCell ref="A4:D4"/>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968"/>
  <sheetViews>
    <sheetView topLeftCell="A481" workbookViewId="0">
      <selection activeCell="F28" sqref="F28"/>
    </sheetView>
  </sheetViews>
  <sheetFormatPr baseColWidth="10" defaultRowHeight="12.75" x14ac:dyDescent="0.2"/>
  <cols>
    <col min="1" max="1" width="20.7109375" style="607" customWidth="1"/>
    <col min="2" max="4" width="8.7109375" style="608" customWidth="1"/>
    <col min="5" max="5" width="57" style="607" customWidth="1"/>
    <col min="6" max="6" width="17.85546875" style="607" customWidth="1"/>
    <col min="7" max="7" width="16.5703125" style="607" customWidth="1"/>
  </cols>
  <sheetData>
    <row r="1" spans="1:7" x14ac:dyDescent="0.2">
      <c r="A1" s="605"/>
      <c r="B1" s="606" t="s">
        <v>542</v>
      </c>
      <c r="C1" s="606"/>
      <c r="D1" s="606"/>
      <c r="E1" s="605"/>
      <c r="F1" s="605"/>
      <c r="G1" s="605"/>
    </row>
    <row r="3" spans="1:7" x14ac:dyDescent="0.2">
      <c r="A3" s="610" t="s">
        <v>343</v>
      </c>
      <c r="B3" s="608" t="s">
        <v>42</v>
      </c>
      <c r="C3" s="610"/>
      <c r="D3" s="610"/>
      <c r="E3" s="870" t="s">
        <v>43</v>
      </c>
      <c r="F3" s="610"/>
      <c r="G3" s="610"/>
    </row>
    <row r="4" spans="1:7" x14ac:dyDescent="0.2">
      <c r="A4" s="609"/>
      <c r="B4" s="608" t="s">
        <v>44</v>
      </c>
      <c r="C4" s="610"/>
      <c r="D4" s="610"/>
      <c r="E4" s="870"/>
      <c r="F4" s="610"/>
      <c r="G4" s="610"/>
    </row>
    <row r="5" spans="1:7" x14ac:dyDescent="0.2">
      <c r="A5" s="606"/>
      <c r="B5" s="606"/>
      <c r="C5" s="606"/>
      <c r="D5" s="606"/>
      <c r="E5" s="606"/>
      <c r="F5" s="606"/>
      <c r="G5" s="606"/>
    </row>
    <row r="6" spans="1:7" x14ac:dyDescent="0.2">
      <c r="A6" s="608" t="str">
        <f t="shared" ref="A6:A69" si="0">CONCATENATE("INDEC-CM - ",B6,C6,D6)</f>
        <v>INDEC-CM - 37210-51</v>
      </c>
      <c r="B6" s="608">
        <v>37210</v>
      </c>
      <c r="C6" s="608" t="s">
        <v>45</v>
      </c>
      <c r="D6" s="608">
        <v>51</v>
      </c>
      <c r="E6" s="607" t="s">
        <v>46</v>
      </c>
    </row>
    <row r="7" spans="1:7" x14ac:dyDescent="0.2">
      <c r="A7" s="608" t="str">
        <f t="shared" si="0"/>
        <v>INDEC-CM - 37210-52</v>
      </c>
      <c r="B7" s="608">
        <v>37210</v>
      </c>
      <c r="C7" s="608" t="s">
        <v>45</v>
      </c>
      <c r="D7" s="608">
        <v>52</v>
      </c>
      <c r="E7" s="607" t="s">
        <v>47</v>
      </c>
    </row>
    <row r="8" spans="1:7" x14ac:dyDescent="0.2">
      <c r="A8" s="608" t="str">
        <f t="shared" si="0"/>
        <v>INDEC-CM - 42911-81</v>
      </c>
      <c r="B8" s="608">
        <v>42911</v>
      </c>
      <c r="C8" s="608" t="s">
        <v>45</v>
      </c>
      <c r="D8" s="608">
        <v>81</v>
      </c>
      <c r="E8" s="612" t="s">
        <v>48</v>
      </c>
      <c r="F8" s="612"/>
      <c r="G8" s="612"/>
    </row>
    <row r="9" spans="1:7" x14ac:dyDescent="0.2">
      <c r="A9" s="608" t="str">
        <f t="shared" si="0"/>
        <v>INDEC-CM - 41242-11</v>
      </c>
      <c r="B9" s="608">
        <v>41242</v>
      </c>
      <c r="C9" s="608" t="s">
        <v>45</v>
      </c>
      <c r="D9" s="608">
        <v>11</v>
      </c>
      <c r="E9" s="612" t="s">
        <v>49</v>
      </c>
      <c r="F9" s="612"/>
      <c r="G9" s="612"/>
    </row>
    <row r="10" spans="1:7" x14ac:dyDescent="0.2">
      <c r="A10" s="608" t="str">
        <f t="shared" si="0"/>
        <v>INDEC-CM - 37440-21</v>
      </c>
      <c r="B10" s="608">
        <v>37440</v>
      </c>
      <c r="C10" s="608" t="s">
        <v>45</v>
      </c>
      <c r="D10" s="608">
        <v>21</v>
      </c>
      <c r="E10" s="607" t="s">
        <v>50</v>
      </c>
    </row>
    <row r="11" spans="1:7" x14ac:dyDescent="0.2">
      <c r="A11" s="608" t="str">
        <f t="shared" si="0"/>
        <v>INDEC-CM - 38130-13</v>
      </c>
      <c r="B11" s="608">
        <v>38130</v>
      </c>
      <c r="C11" s="608" t="s">
        <v>45</v>
      </c>
      <c r="D11" s="608">
        <v>13</v>
      </c>
      <c r="E11" s="612" t="s">
        <v>51</v>
      </c>
      <c r="F11" s="612"/>
      <c r="G11" s="612"/>
    </row>
    <row r="12" spans="1:7" x14ac:dyDescent="0.2">
      <c r="A12" s="608" t="str">
        <f t="shared" si="0"/>
        <v>INDEC-CM - 38130-12</v>
      </c>
      <c r="B12" s="608">
        <v>38130</v>
      </c>
      <c r="C12" s="608" t="s">
        <v>45</v>
      </c>
      <c r="D12" s="608">
        <v>12</v>
      </c>
      <c r="E12" s="612" t="s">
        <v>52</v>
      </c>
      <c r="F12" s="612"/>
      <c r="G12" s="612"/>
    </row>
    <row r="13" spans="1:7" x14ac:dyDescent="0.2">
      <c r="A13" s="608" t="str">
        <f t="shared" si="0"/>
        <v>INDEC-CM - 38130-11</v>
      </c>
      <c r="B13" s="608">
        <v>38130</v>
      </c>
      <c r="C13" s="608" t="s">
        <v>45</v>
      </c>
      <c r="D13" s="608">
        <v>11</v>
      </c>
      <c r="E13" s="612" t="s">
        <v>53</v>
      </c>
      <c r="F13" s="612"/>
      <c r="G13" s="612"/>
    </row>
    <row r="14" spans="1:7" x14ac:dyDescent="0.2">
      <c r="A14" s="608" t="str">
        <f t="shared" si="0"/>
        <v>INDEC-CM - 27230-11</v>
      </c>
      <c r="B14" s="608">
        <v>27230</v>
      </c>
      <c r="C14" s="608" t="s">
        <v>45</v>
      </c>
      <c r="D14" s="608">
        <v>11</v>
      </c>
      <c r="E14" s="612" t="s">
        <v>54</v>
      </c>
      <c r="F14" s="612"/>
      <c r="G14" s="612"/>
    </row>
    <row r="15" spans="1:7" x14ac:dyDescent="0.2">
      <c r="A15" s="608" t="str">
        <f t="shared" si="0"/>
        <v>INDEC-CM - 44821-11</v>
      </c>
      <c r="B15" s="608">
        <v>44821</v>
      </c>
      <c r="C15" s="608" t="s">
        <v>45</v>
      </c>
      <c r="D15" s="608">
        <v>11</v>
      </c>
      <c r="E15" s="607" t="s">
        <v>55</v>
      </c>
    </row>
    <row r="16" spans="1:7" x14ac:dyDescent="0.2">
      <c r="A16" s="608" t="str">
        <f t="shared" si="0"/>
        <v>INDEC-CM - 37560-11</v>
      </c>
      <c r="B16" s="608">
        <v>37560</v>
      </c>
      <c r="C16" s="608" t="s">
        <v>45</v>
      </c>
      <c r="D16" s="608">
        <v>11</v>
      </c>
      <c r="E16" s="612" t="s">
        <v>56</v>
      </c>
      <c r="F16" s="612"/>
      <c r="G16" s="612"/>
    </row>
    <row r="17" spans="1:7" x14ac:dyDescent="0.2">
      <c r="A17" s="608" t="str">
        <f t="shared" si="0"/>
        <v>INDEC-CM - 15400-11</v>
      </c>
      <c r="B17" s="608">
        <v>15400</v>
      </c>
      <c r="C17" s="608" t="s">
        <v>45</v>
      </c>
      <c r="D17" s="608">
        <v>11</v>
      </c>
      <c r="E17" s="612" t="s">
        <v>57</v>
      </c>
      <c r="F17" s="612"/>
      <c r="G17" s="612"/>
    </row>
    <row r="18" spans="1:7" x14ac:dyDescent="0.2">
      <c r="A18" s="608" t="str">
        <f t="shared" si="0"/>
        <v>INDEC-CM - 15310-11</v>
      </c>
      <c r="B18" s="608">
        <v>15310</v>
      </c>
      <c r="C18" s="608" t="s">
        <v>45</v>
      </c>
      <c r="D18" s="608">
        <v>11</v>
      </c>
      <c r="E18" s="607" t="s">
        <v>58</v>
      </c>
    </row>
    <row r="19" spans="1:7" x14ac:dyDescent="0.2">
      <c r="A19" s="608" t="str">
        <f t="shared" si="0"/>
        <v>INDEC-CM - 46531-11</v>
      </c>
      <c r="B19" s="608">
        <v>46531</v>
      </c>
      <c r="C19" s="608" t="s">
        <v>45</v>
      </c>
      <c r="D19" s="608">
        <v>11</v>
      </c>
      <c r="E19" s="612" t="s">
        <v>59</v>
      </c>
      <c r="F19" s="612"/>
      <c r="G19" s="612"/>
    </row>
    <row r="20" spans="1:7" x14ac:dyDescent="0.2">
      <c r="A20" s="608" t="str">
        <f t="shared" si="0"/>
        <v>INDEC-CM - 43540-11</v>
      </c>
      <c r="B20" s="608">
        <v>43540</v>
      </c>
      <c r="C20" s="608" t="s">
        <v>45</v>
      </c>
      <c r="D20" s="608">
        <v>11</v>
      </c>
      <c r="E20" s="607" t="s">
        <v>60</v>
      </c>
    </row>
    <row r="21" spans="1:7" x14ac:dyDescent="0.2">
      <c r="A21" s="608" t="str">
        <f t="shared" si="0"/>
        <v>INDEC-CM - 43540-12</v>
      </c>
      <c r="B21" s="608">
        <v>43540</v>
      </c>
      <c r="C21" s="608" t="s">
        <v>45</v>
      </c>
      <c r="D21" s="608">
        <v>12</v>
      </c>
      <c r="E21" s="607" t="s">
        <v>61</v>
      </c>
    </row>
    <row r="22" spans="1:7" x14ac:dyDescent="0.2">
      <c r="A22" s="613" t="str">
        <f t="shared" si="0"/>
        <v>INDEC-CM - 37370-21</v>
      </c>
      <c r="B22" s="613">
        <v>37370</v>
      </c>
      <c r="C22" s="613" t="s">
        <v>45</v>
      </c>
      <c r="D22" s="613">
        <v>21</v>
      </c>
      <c r="E22" s="614" t="s">
        <v>62</v>
      </c>
      <c r="F22" s="607" t="s">
        <v>2039</v>
      </c>
    </row>
    <row r="23" spans="1:7" x14ac:dyDescent="0.2">
      <c r="A23" s="613" t="str">
        <f t="shared" si="0"/>
        <v>INDEC-CM - 37370-11</v>
      </c>
      <c r="B23" s="613">
        <v>37370</v>
      </c>
      <c r="C23" s="613" t="s">
        <v>45</v>
      </c>
      <c r="D23" s="613">
        <v>11</v>
      </c>
      <c r="E23" s="614" t="s">
        <v>63</v>
      </c>
      <c r="F23" s="607" t="s">
        <v>2039</v>
      </c>
    </row>
    <row r="24" spans="1:7" x14ac:dyDescent="0.2">
      <c r="A24" s="613" t="str">
        <f t="shared" si="0"/>
        <v>INDEC-CM - 37370-12</v>
      </c>
      <c r="B24" s="613">
        <v>37370</v>
      </c>
      <c r="C24" s="613" t="s">
        <v>45</v>
      </c>
      <c r="D24" s="613">
        <v>12</v>
      </c>
      <c r="E24" s="614" t="s">
        <v>64</v>
      </c>
      <c r="F24" s="607" t="s">
        <v>2039</v>
      </c>
    </row>
    <row r="25" spans="1:7" x14ac:dyDescent="0.2">
      <c r="A25" s="608" t="str">
        <f t="shared" si="0"/>
        <v>INDEC-CM - 37690-11</v>
      </c>
      <c r="B25" s="608">
        <v>37690</v>
      </c>
      <c r="C25" s="608" t="s">
        <v>45</v>
      </c>
      <c r="D25" s="608">
        <v>11</v>
      </c>
      <c r="E25" s="607" t="s">
        <v>65</v>
      </c>
    </row>
    <row r="26" spans="1:7" x14ac:dyDescent="0.2">
      <c r="A26" s="608" t="str">
        <f t="shared" si="0"/>
        <v>INDEC-CM - 42911-11</v>
      </c>
      <c r="B26" s="608">
        <v>42911</v>
      </c>
      <c r="C26" s="608" t="s">
        <v>45</v>
      </c>
      <c r="D26" s="608">
        <v>11</v>
      </c>
      <c r="E26" s="607" t="s">
        <v>66</v>
      </c>
    </row>
    <row r="27" spans="1:7" x14ac:dyDescent="0.2">
      <c r="A27" s="608" t="str">
        <f t="shared" si="0"/>
        <v>INDEC-CM - 37129-11</v>
      </c>
      <c r="B27" s="608">
        <v>37129</v>
      </c>
      <c r="C27" s="608" t="s">
        <v>45</v>
      </c>
      <c r="D27" s="608">
        <v>11</v>
      </c>
      <c r="E27" s="607" t="s">
        <v>67</v>
      </c>
    </row>
    <row r="28" spans="1:7" x14ac:dyDescent="0.2">
      <c r="A28" s="608" t="str">
        <f t="shared" si="0"/>
        <v>INDEC-CM - 35110-41</v>
      </c>
      <c r="B28" s="608">
        <v>35110</v>
      </c>
      <c r="C28" s="608" t="s">
        <v>45</v>
      </c>
      <c r="D28" s="608">
        <v>41</v>
      </c>
      <c r="E28" s="607" t="s">
        <v>68</v>
      </c>
    </row>
    <row r="29" spans="1:7" x14ac:dyDescent="0.2">
      <c r="A29" s="608" t="str">
        <f t="shared" si="0"/>
        <v>INDEC-CM - 37210-23</v>
      </c>
      <c r="B29" s="608">
        <v>37210</v>
      </c>
      <c r="C29" s="608" t="s">
        <v>45</v>
      </c>
      <c r="D29" s="608">
        <v>23</v>
      </c>
      <c r="E29" s="607" t="s">
        <v>69</v>
      </c>
    </row>
    <row r="30" spans="1:7" x14ac:dyDescent="0.2">
      <c r="A30" s="608" t="str">
        <f t="shared" si="0"/>
        <v>INDEC-CM - 37210-22</v>
      </c>
      <c r="B30" s="608">
        <v>37210</v>
      </c>
      <c r="C30" s="608" t="s">
        <v>45</v>
      </c>
      <c r="D30" s="608">
        <v>22</v>
      </c>
      <c r="E30" s="607" t="s">
        <v>70</v>
      </c>
    </row>
    <row r="31" spans="1:7" x14ac:dyDescent="0.2">
      <c r="A31" s="608" t="str">
        <f t="shared" si="0"/>
        <v>INDEC-CM - 37210-21</v>
      </c>
      <c r="B31" s="608">
        <v>37210</v>
      </c>
      <c r="C31" s="608" t="s">
        <v>45</v>
      </c>
      <c r="D31" s="608">
        <v>21</v>
      </c>
      <c r="E31" s="607" t="s">
        <v>71</v>
      </c>
    </row>
    <row r="32" spans="1:7" x14ac:dyDescent="0.2">
      <c r="A32" s="608" t="str">
        <f t="shared" si="0"/>
        <v>INDEC-CM - 41543-21</v>
      </c>
      <c r="B32" s="608">
        <v>41543</v>
      </c>
      <c r="C32" s="608" t="s">
        <v>45</v>
      </c>
      <c r="D32" s="608">
        <v>21</v>
      </c>
      <c r="E32" s="607" t="s">
        <v>72</v>
      </c>
    </row>
    <row r="33" spans="1:6" x14ac:dyDescent="0.2">
      <c r="A33" s="608" t="str">
        <f t="shared" si="0"/>
        <v>INDEC-CM - 46340-31</v>
      </c>
      <c r="B33" s="608">
        <v>46340</v>
      </c>
      <c r="C33" s="608" t="s">
        <v>45</v>
      </c>
      <c r="D33" s="608">
        <v>31</v>
      </c>
      <c r="E33" s="607" t="s">
        <v>73</v>
      </c>
    </row>
    <row r="34" spans="1:6" x14ac:dyDescent="0.2">
      <c r="A34" s="608" t="str">
        <f t="shared" si="0"/>
        <v>INDEC-CM - 46320-11</v>
      </c>
      <c r="B34" s="608">
        <v>46320</v>
      </c>
      <c r="C34" s="608" t="s">
        <v>45</v>
      </c>
      <c r="D34" s="608">
        <v>11</v>
      </c>
      <c r="E34" s="607" t="s">
        <v>74</v>
      </c>
    </row>
    <row r="35" spans="1:6" x14ac:dyDescent="0.2">
      <c r="A35" s="608" t="str">
        <f t="shared" si="0"/>
        <v>INDEC-CM - 46340-11</v>
      </c>
      <c r="B35" s="608">
        <v>46340</v>
      </c>
      <c r="C35" s="608" t="s">
        <v>45</v>
      </c>
      <c r="D35" s="608">
        <v>11</v>
      </c>
      <c r="E35" s="607" t="s">
        <v>75</v>
      </c>
    </row>
    <row r="36" spans="1:6" x14ac:dyDescent="0.2">
      <c r="A36" s="608" t="str">
        <f t="shared" si="0"/>
        <v>INDEC-CM - 46340-12</v>
      </c>
      <c r="B36" s="608">
        <v>46340</v>
      </c>
      <c r="C36" s="608" t="s">
        <v>45</v>
      </c>
      <c r="D36" s="608">
        <v>12</v>
      </c>
      <c r="E36" s="607" t="s">
        <v>76</v>
      </c>
    </row>
    <row r="37" spans="1:6" x14ac:dyDescent="0.2">
      <c r="A37" s="608" t="str">
        <f t="shared" si="0"/>
        <v>INDEC-CM - 46340-21</v>
      </c>
      <c r="B37" s="608">
        <v>46340</v>
      </c>
      <c r="C37" s="608" t="s">
        <v>45</v>
      </c>
      <c r="D37" s="608">
        <v>21</v>
      </c>
      <c r="E37" s="607" t="s">
        <v>77</v>
      </c>
    </row>
    <row r="38" spans="1:6" x14ac:dyDescent="0.2">
      <c r="A38" s="608" t="str">
        <f t="shared" si="0"/>
        <v>INDEC-CM - 46212-21</v>
      </c>
      <c r="B38" s="608">
        <v>46212</v>
      </c>
      <c r="C38" s="608" t="s">
        <v>45</v>
      </c>
      <c r="D38" s="608">
        <v>21</v>
      </c>
      <c r="E38" s="607" t="s">
        <v>78</v>
      </c>
    </row>
    <row r="39" spans="1:6" x14ac:dyDescent="0.2">
      <c r="A39" s="608" t="str">
        <f t="shared" si="0"/>
        <v>INDEC-CM - 42999-23</v>
      </c>
      <c r="B39" s="608">
        <v>42999</v>
      </c>
      <c r="C39" s="608" t="s">
        <v>45</v>
      </c>
      <c r="D39" s="608">
        <v>23</v>
      </c>
      <c r="E39" s="607" t="s">
        <v>79</v>
      </c>
    </row>
    <row r="40" spans="1:6" x14ac:dyDescent="0.2">
      <c r="A40" s="608" t="str">
        <f t="shared" si="0"/>
        <v>INDEC-CM - 42999-21</v>
      </c>
      <c r="B40" s="608">
        <v>42999</v>
      </c>
      <c r="C40" s="608" t="s">
        <v>45</v>
      </c>
      <c r="D40" s="608">
        <v>21</v>
      </c>
      <c r="E40" s="607" t="s">
        <v>80</v>
      </c>
    </row>
    <row r="41" spans="1:6" x14ac:dyDescent="0.2">
      <c r="A41" s="608" t="str">
        <f t="shared" si="0"/>
        <v>INDEC-CM - 42999-31</v>
      </c>
      <c r="B41" s="608">
        <v>42999</v>
      </c>
      <c r="C41" s="608" t="s">
        <v>45</v>
      </c>
      <c r="D41" s="608">
        <v>31</v>
      </c>
      <c r="E41" s="607" t="s">
        <v>81</v>
      </c>
    </row>
    <row r="42" spans="1:6" x14ac:dyDescent="0.2">
      <c r="A42" s="608" t="str">
        <f t="shared" si="0"/>
        <v>INDEC-CM - 42999-22</v>
      </c>
      <c r="B42" s="608">
        <v>42999</v>
      </c>
      <c r="C42" s="608" t="s">
        <v>45</v>
      </c>
      <c r="D42" s="608">
        <v>22</v>
      </c>
      <c r="E42" s="607" t="s">
        <v>82</v>
      </c>
    </row>
    <row r="43" spans="1:6" x14ac:dyDescent="0.2">
      <c r="A43" s="613" t="str">
        <f t="shared" si="0"/>
        <v>INDEC-CM - 31600-63</v>
      </c>
      <c r="B43" s="613">
        <v>31600</v>
      </c>
      <c r="C43" s="613" t="s">
        <v>45</v>
      </c>
      <c r="D43" s="613">
        <v>63</v>
      </c>
      <c r="E43" s="614" t="s">
        <v>83</v>
      </c>
      <c r="F43" s="607" t="s">
        <v>2039</v>
      </c>
    </row>
    <row r="44" spans="1:6" x14ac:dyDescent="0.2">
      <c r="A44" s="613" t="str">
        <f t="shared" si="0"/>
        <v>INDEC-CM - 31600-62</v>
      </c>
      <c r="B44" s="613">
        <v>31600</v>
      </c>
      <c r="C44" s="613" t="s">
        <v>45</v>
      </c>
      <c r="D44" s="613">
        <v>62</v>
      </c>
      <c r="E44" s="614" t="s">
        <v>84</v>
      </c>
      <c r="F44" s="607" t="s">
        <v>2039</v>
      </c>
    </row>
    <row r="45" spans="1:6" x14ac:dyDescent="0.2">
      <c r="A45" s="613" t="str">
        <f t="shared" si="0"/>
        <v>INDEC-CM - 31600-61</v>
      </c>
      <c r="B45" s="613">
        <v>31600</v>
      </c>
      <c r="C45" s="613" t="s">
        <v>45</v>
      </c>
      <c r="D45" s="613">
        <v>61</v>
      </c>
      <c r="E45" s="614" t="s">
        <v>85</v>
      </c>
      <c r="F45" s="607" t="s">
        <v>2039</v>
      </c>
    </row>
    <row r="46" spans="1:6" x14ac:dyDescent="0.2">
      <c r="A46" s="608" t="str">
        <f t="shared" si="0"/>
        <v>INDEC-CM - 37420-11</v>
      </c>
      <c r="B46" s="608">
        <v>37420</v>
      </c>
      <c r="C46" s="608" t="s">
        <v>45</v>
      </c>
      <c r="D46" s="608">
        <v>11</v>
      </c>
      <c r="E46" s="607" t="s">
        <v>86</v>
      </c>
    </row>
    <row r="47" spans="1:6" x14ac:dyDescent="0.2">
      <c r="A47" s="608" t="str">
        <f t="shared" si="0"/>
        <v>INDEC-CM - 37420-12</v>
      </c>
      <c r="B47" s="608">
        <v>37420</v>
      </c>
      <c r="C47" s="608" t="s">
        <v>45</v>
      </c>
      <c r="D47" s="608">
        <v>12</v>
      </c>
      <c r="E47" s="607" t="s">
        <v>87</v>
      </c>
    </row>
    <row r="48" spans="1:6" x14ac:dyDescent="0.2">
      <c r="A48" s="608" t="str">
        <f t="shared" si="0"/>
        <v>INDEC-CM - 44822-11</v>
      </c>
      <c r="B48" s="608">
        <v>44822</v>
      </c>
      <c r="C48" s="608" t="s">
        <v>45</v>
      </c>
      <c r="D48" s="608">
        <v>11</v>
      </c>
      <c r="E48" s="607" t="s">
        <v>88</v>
      </c>
    </row>
    <row r="49" spans="1:5" x14ac:dyDescent="0.2">
      <c r="A49" s="608" t="str">
        <f t="shared" si="0"/>
        <v>INDEC-CM - 44826-11</v>
      </c>
      <c r="B49" s="608">
        <v>44826</v>
      </c>
      <c r="C49" s="608" t="s">
        <v>45</v>
      </c>
      <c r="D49" s="608">
        <v>11</v>
      </c>
      <c r="E49" s="607" t="s">
        <v>89</v>
      </c>
    </row>
    <row r="50" spans="1:5" x14ac:dyDescent="0.2">
      <c r="A50" s="608" t="str">
        <f t="shared" si="0"/>
        <v>INDEC-CM - 44826-12</v>
      </c>
      <c r="B50" s="608">
        <v>44826</v>
      </c>
      <c r="C50" s="608" t="s">
        <v>45</v>
      </c>
      <c r="D50" s="608">
        <v>12</v>
      </c>
      <c r="E50" s="607" t="s">
        <v>90</v>
      </c>
    </row>
    <row r="51" spans="1:5" x14ac:dyDescent="0.2">
      <c r="A51" s="608" t="str">
        <f t="shared" si="0"/>
        <v>INDEC-CM - 42911-21</v>
      </c>
      <c r="B51" s="608">
        <v>42911</v>
      </c>
      <c r="C51" s="608" t="s">
        <v>45</v>
      </c>
      <c r="D51" s="608">
        <v>21</v>
      </c>
      <c r="E51" s="607" t="s">
        <v>91</v>
      </c>
    </row>
    <row r="52" spans="1:5" x14ac:dyDescent="0.2">
      <c r="A52" s="608" t="str">
        <f t="shared" si="0"/>
        <v>INDEC-CM - 41277-21</v>
      </c>
      <c r="B52" s="608">
        <v>41277</v>
      </c>
      <c r="C52" s="608" t="s">
        <v>45</v>
      </c>
      <c r="D52" s="608">
        <v>21</v>
      </c>
      <c r="E52" s="607" t="s">
        <v>92</v>
      </c>
    </row>
    <row r="53" spans="1:5" x14ac:dyDescent="0.2">
      <c r="A53" s="608" t="str">
        <f t="shared" si="0"/>
        <v>INDEC-CM - 41277-11</v>
      </c>
      <c r="B53" s="608">
        <v>41277</v>
      </c>
      <c r="C53" s="608" t="s">
        <v>45</v>
      </c>
      <c r="D53" s="608">
        <v>11</v>
      </c>
      <c r="E53" s="607" t="s">
        <v>93</v>
      </c>
    </row>
    <row r="54" spans="1:5" x14ac:dyDescent="0.2">
      <c r="A54" s="608" t="str">
        <f t="shared" si="0"/>
        <v>INDEC-CM - 41516-11</v>
      </c>
      <c r="B54" s="608">
        <v>41516</v>
      </c>
      <c r="C54" s="608" t="s">
        <v>45</v>
      </c>
      <c r="D54" s="608">
        <v>11</v>
      </c>
      <c r="E54" s="607" t="s">
        <v>94</v>
      </c>
    </row>
    <row r="55" spans="1:5" x14ac:dyDescent="0.2">
      <c r="A55" s="608" t="str">
        <f t="shared" si="0"/>
        <v>INDEC-CM - 41516-12</v>
      </c>
      <c r="B55" s="608">
        <v>41516</v>
      </c>
      <c r="C55" s="608" t="s">
        <v>45</v>
      </c>
      <c r="D55" s="608">
        <v>12</v>
      </c>
      <c r="E55" s="607" t="s">
        <v>95</v>
      </c>
    </row>
    <row r="56" spans="1:5" x14ac:dyDescent="0.2">
      <c r="A56" s="608" t="str">
        <f t="shared" si="0"/>
        <v>INDEC-CM - 41273-11</v>
      </c>
      <c r="B56" s="608">
        <v>41273</v>
      </c>
      <c r="C56" s="608" t="s">
        <v>45</v>
      </c>
      <c r="D56" s="608">
        <v>11</v>
      </c>
      <c r="E56" s="607" t="s">
        <v>96</v>
      </c>
    </row>
    <row r="57" spans="1:5" x14ac:dyDescent="0.2">
      <c r="A57" s="608" t="str">
        <f t="shared" si="0"/>
        <v>INDEC-CM - 41273-12</v>
      </c>
      <c r="B57" s="608">
        <v>41273</v>
      </c>
      <c r="C57" s="608" t="s">
        <v>45</v>
      </c>
      <c r="D57" s="608">
        <v>12</v>
      </c>
      <c r="E57" s="607" t="s">
        <v>97</v>
      </c>
    </row>
    <row r="58" spans="1:5" x14ac:dyDescent="0.2">
      <c r="A58" s="608" t="str">
        <f t="shared" si="0"/>
        <v>INDEC-CM - 41277-41</v>
      </c>
      <c r="B58" s="608">
        <v>41277</v>
      </c>
      <c r="C58" s="608" t="s">
        <v>45</v>
      </c>
      <c r="D58" s="608">
        <v>41</v>
      </c>
      <c r="E58" s="607" t="s">
        <v>98</v>
      </c>
    </row>
    <row r="59" spans="1:5" x14ac:dyDescent="0.2">
      <c r="A59" s="608" t="str">
        <f t="shared" si="0"/>
        <v>INDEC-CM - 41277-31</v>
      </c>
      <c r="B59" s="608">
        <v>41277</v>
      </c>
      <c r="C59" s="608" t="s">
        <v>45</v>
      </c>
      <c r="D59" s="608">
        <v>31</v>
      </c>
      <c r="E59" s="607" t="s">
        <v>99</v>
      </c>
    </row>
    <row r="60" spans="1:5" x14ac:dyDescent="0.2">
      <c r="A60" s="608" t="str">
        <f t="shared" si="0"/>
        <v>INDEC-CM - 41543-11</v>
      </c>
      <c r="B60" s="608">
        <v>41543</v>
      </c>
      <c r="C60" s="608" t="s">
        <v>45</v>
      </c>
      <c r="D60" s="608">
        <v>11</v>
      </c>
      <c r="E60" s="607" t="s">
        <v>100</v>
      </c>
    </row>
    <row r="61" spans="1:5" x14ac:dyDescent="0.2">
      <c r="A61" s="608" t="str">
        <f t="shared" si="0"/>
        <v>INDEC-CM - 36320-21</v>
      </c>
      <c r="B61" s="608">
        <v>36320</v>
      </c>
      <c r="C61" s="608" t="s">
        <v>45</v>
      </c>
      <c r="D61" s="608">
        <v>21</v>
      </c>
      <c r="E61" s="607" t="s">
        <v>101</v>
      </c>
    </row>
    <row r="62" spans="1:5" x14ac:dyDescent="0.2">
      <c r="A62" s="608" t="str">
        <f t="shared" si="0"/>
        <v>INDEC-CM - 36320-22</v>
      </c>
      <c r="B62" s="608">
        <v>36320</v>
      </c>
      <c r="C62" s="608" t="s">
        <v>45</v>
      </c>
      <c r="D62" s="608">
        <v>22</v>
      </c>
      <c r="E62" s="607" t="s">
        <v>102</v>
      </c>
    </row>
    <row r="63" spans="1:5" x14ac:dyDescent="0.2">
      <c r="A63" s="608" t="str">
        <f t="shared" si="0"/>
        <v>INDEC-CM - 36320-11</v>
      </c>
      <c r="B63" s="608">
        <v>36320</v>
      </c>
      <c r="C63" s="608" t="s">
        <v>45</v>
      </c>
      <c r="D63" s="608">
        <v>11</v>
      </c>
      <c r="E63" s="607" t="s">
        <v>103</v>
      </c>
    </row>
    <row r="64" spans="1:5" x14ac:dyDescent="0.2">
      <c r="A64" s="608" t="str">
        <f t="shared" si="0"/>
        <v>INDEC-CM - 36320-12</v>
      </c>
      <c r="B64" s="608">
        <v>36320</v>
      </c>
      <c r="C64" s="608" t="s">
        <v>45</v>
      </c>
      <c r="D64" s="608">
        <v>12</v>
      </c>
      <c r="E64" s="607" t="s">
        <v>104</v>
      </c>
    </row>
    <row r="65" spans="1:7" x14ac:dyDescent="0.2">
      <c r="A65" s="608" t="str">
        <f t="shared" si="0"/>
        <v>INDEC-CM - 15320-11</v>
      </c>
      <c r="B65" s="608">
        <v>15320</v>
      </c>
      <c r="C65" s="608" t="s">
        <v>45</v>
      </c>
      <c r="D65" s="608">
        <v>11</v>
      </c>
      <c r="E65" s="607" t="s">
        <v>105</v>
      </c>
    </row>
    <row r="66" spans="1:7" x14ac:dyDescent="0.2">
      <c r="A66" s="608" t="str">
        <f t="shared" si="0"/>
        <v>INDEC-CM - 37350-61</v>
      </c>
      <c r="B66" s="608">
        <v>37350</v>
      </c>
      <c r="C66" s="608" t="s">
        <v>45</v>
      </c>
      <c r="D66" s="608">
        <v>61</v>
      </c>
      <c r="E66" s="612" t="s">
        <v>106</v>
      </c>
      <c r="F66" s="612"/>
      <c r="G66" s="612"/>
    </row>
    <row r="67" spans="1:7" x14ac:dyDescent="0.2">
      <c r="A67" s="608" t="str">
        <f t="shared" si="0"/>
        <v>INDEC-CM - 37440-31</v>
      </c>
      <c r="B67" s="608">
        <v>37440</v>
      </c>
      <c r="C67" s="608" t="s">
        <v>45</v>
      </c>
      <c r="D67" s="608">
        <v>31</v>
      </c>
      <c r="E67" s="607" t="s">
        <v>107</v>
      </c>
    </row>
    <row r="68" spans="1:7" x14ac:dyDescent="0.2">
      <c r="A68" s="608" t="str">
        <f t="shared" si="0"/>
        <v>INDEC-CM - 37440-11</v>
      </c>
      <c r="B68" s="608">
        <v>37440</v>
      </c>
      <c r="C68" s="608" t="s">
        <v>45</v>
      </c>
      <c r="D68" s="608">
        <v>11</v>
      </c>
      <c r="E68" s="607" t="s">
        <v>108</v>
      </c>
    </row>
    <row r="69" spans="1:7" x14ac:dyDescent="0.2">
      <c r="A69" s="608" t="str">
        <f t="shared" si="0"/>
        <v>INDEC-CM - 44821-21</v>
      </c>
      <c r="B69" s="608">
        <v>44821</v>
      </c>
      <c r="C69" s="608" t="s">
        <v>45</v>
      </c>
      <c r="D69" s="608">
        <v>21</v>
      </c>
      <c r="E69" s="607" t="s">
        <v>109</v>
      </c>
    </row>
    <row r="70" spans="1:7" x14ac:dyDescent="0.2">
      <c r="A70" s="608" t="str">
        <f t="shared" ref="A70:A133" si="1">CONCATENATE("INDEC-CM - ",B70,C70,D70)</f>
        <v>INDEC-CM - 36320-31</v>
      </c>
      <c r="B70" s="608">
        <v>36320</v>
      </c>
      <c r="C70" s="608" t="s">
        <v>45</v>
      </c>
      <c r="D70" s="608">
        <v>31</v>
      </c>
      <c r="E70" s="607" t="s">
        <v>110</v>
      </c>
    </row>
    <row r="71" spans="1:7" x14ac:dyDescent="0.2">
      <c r="A71" s="608" t="str">
        <f t="shared" si="1"/>
        <v>INDEC-CM - 41278-12</v>
      </c>
      <c r="B71" s="608">
        <v>41278</v>
      </c>
      <c r="C71" s="608" t="s">
        <v>45</v>
      </c>
      <c r="D71" s="608">
        <v>12</v>
      </c>
      <c r="E71" s="612" t="s">
        <v>111</v>
      </c>
      <c r="F71" s="612"/>
      <c r="G71" s="612"/>
    </row>
    <row r="72" spans="1:7" x14ac:dyDescent="0.2">
      <c r="A72" s="608" t="str">
        <f t="shared" si="1"/>
        <v>INDEC-CM - 41278-11</v>
      </c>
      <c r="B72" s="608">
        <v>41278</v>
      </c>
      <c r="C72" s="608" t="s">
        <v>45</v>
      </c>
      <c r="D72" s="608">
        <v>11</v>
      </c>
      <c r="E72" s="612" t="s">
        <v>112</v>
      </c>
      <c r="F72" s="612"/>
      <c r="G72" s="612"/>
    </row>
    <row r="73" spans="1:7" x14ac:dyDescent="0.2">
      <c r="A73" s="608" t="str">
        <f t="shared" si="1"/>
        <v>INDEC-CM - 36320-41</v>
      </c>
      <c r="B73" s="608">
        <v>36320</v>
      </c>
      <c r="C73" s="608" t="s">
        <v>45</v>
      </c>
      <c r="D73" s="608">
        <v>41</v>
      </c>
      <c r="E73" s="607" t="s">
        <v>113</v>
      </c>
    </row>
    <row r="74" spans="1:7" x14ac:dyDescent="0.2">
      <c r="A74" s="608" t="str">
        <f t="shared" si="1"/>
        <v>INDEC-CM - 41516-21</v>
      </c>
      <c r="B74" s="608">
        <v>41516</v>
      </c>
      <c r="C74" s="608" t="s">
        <v>45</v>
      </c>
      <c r="D74" s="608">
        <v>21</v>
      </c>
      <c r="E74" s="607" t="s">
        <v>114</v>
      </c>
    </row>
    <row r="75" spans="1:7" x14ac:dyDescent="0.2">
      <c r="A75" s="613" t="str">
        <f t="shared" si="1"/>
        <v>INDEC-CM - 41278-22</v>
      </c>
      <c r="B75" s="613">
        <v>41278</v>
      </c>
      <c r="C75" s="613" t="s">
        <v>45</v>
      </c>
      <c r="D75" s="613">
        <v>22</v>
      </c>
      <c r="E75" s="615" t="s">
        <v>115</v>
      </c>
      <c r="F75" s="607" t="s">
        <v>2039</v>
      </c>
    </row>
    <row r="76" spans="1:7" x14ac:dyDescent="0.2">
      <c r="A76" s="608" t="str">
        <f t="shared" si="1"/>
        <v>INDEC-CM - 46350-11</v>
      </c>
      <c r="B76" s="608">
        <v>46350</v>
      </c>
      <c r="C76" s="608" t="s">
        <v>45</v>
      </c>
      <c r="D76" s="608">
        <v>11</v>
      </c>
      <c r="E76" s="607" t="s">
        <v>116</v>
      </c>
    </row>
    <row r="77" spans="1:7" x14ac:dyDescent="0.2">
      <c r="A77" s="608" t="str">
        <f t="shared" si="1"/>
        <v>INDEC-CM - 41278-41</v>
      </c>
      <c r="B77" s="608">
        <v>41278</v>
      </c>
      <c r="C77" s="608" t="s">
        <v>45</v>
      </c>
      <c r="D77" s="608">
        <v>41</v>
      </c>
      <c r="E77" s="612" t="s">
        <v>117</v>
      </c>
      <c r="F77" s="612"/>
      <c r="G77" s="612"/>
    </row>
    <row r="78" spans="1:7" x14ac:dyDescent="0.2">
      <c r="A78" s="608" t="str">
        <f t="shared" si="1"/>
        <v>INDEC-CM - 42999-11</v>
      </c>
      <c r="B78" s="608">
        <v>42999</v>
      </c>
      <c r="C78" s="608" t="s">
        <v>45</v>
      </c>
      <c r="D78" s="608">
        <v>11</v>
      </c>
      <c r="E78" s="607" t="s">
        <v>118</v>
      </c>
    </row>
    <row r="79" spans="1:7" x14ac:dyDescent="0.2">
      <c r="A79" s="608" t="str">
        <f t="shared" si="1"/>
        <v>INDEC-CM - 36320-51</v>
      </c>
      <c r="B79" s="608">
        <v>36320</v>
      </c>
      <c r="C79" s="608" t="s">
        <v>45</v>
      </c>
      <c r="D79" s="608">
        <v>51</v>
      </c>
      <c r="E79" s="607" t="s">
        <v>119</v>
      </c>
    </row>
    <row r="80" spans="1:7" x14ac:dyDescent="0.2">
      <c r="A80" s="608" t="str">
        <f t="shared" si="1"/>
        <v>INDEC-CM - 31600-12</v>
      </c>
      <c r="B80" s="608">
        <v>31600</v>
      </c>
      <c r="C80" s="608" t="s">
        <v>45</v>
      </c>
      <c r="D80" s="608">
        <v>12</v>
      </c>
      <c r="E80" s="607" t="s">
        <v>120</v>
      </c>
    </row>
    <row r="81" spans="1:7" x14ac:dyDescent="0.2">
      <c r="A81" s="608" t="str">
        <f t="shared" si="1"/>
        <v>INDEC-CM - 36950-11</v>
      </c>
      <c r="B81" s="608">
        <v>36950</v>
      </c>
      <c r="C81" s="608" t="s">
        <v>45</v>
      </c>
      <c r="D81" s="608">
        <v>11</v>
      </c>
      <c r="E81" s="607" t="s">
        <v>121</v>
      </c>
    </row>
    <row r="82" spans="1:7" x14ac:dyDescent="0.2">
      <c r="A82" s="608" t="str">
        <f t="shared" si="1"/>
        <v>INDEC-CM - 31600-11</v>
      </c>
      <c r="B82" s="608">
        <v>31600</v>
      </c>
      <c r="C82" s="608" t="s">
        <v>45</v>
      </c>
      <c r="D82" s="608">
        <v>11</v>
      </c>
      <c r="E82" s="607" t="s">
        <v>122</v>
      </c>
    </row>
    <row r="83" spans="1:7" x14ac:dyDescent="0.2">
      <c r="A83" s="608" t="str">
        <f t="shared" si="1"/>
        <v>INDEC-CM - 37112-11</v>
      </c>
      <c r="B83" s="608">
        <v>37112</v>
      </c>
      <c r="C83" s="608" t="s">
        <v>45</v>
      </c>
      <c r="D83" s="608">
        <v>11</v>
      </c>
      <c r="E83" s="607" t="s">
        <v>123</v>
      </c>
    </row>
    <row r="84" spans="1:7" x14ac:dyDescent="0.2">
      <c r="A84" s="608" t="str">
        <f t="shared" si="1"/>
        <v>INDEC-CM - 41278-31</v>
      </c>
      <c r="B84" s="608">
        <v>41278</v>
      </c>
      <c r="C84" s="608" t="s">
        <v>45</v>
      </c>
      <c r="D84" s="608">
        <v>31</v>
      </c>
      <c r="E84" s="612" t="s">
        <v>124</v>
      </c>
      <c r="F84" s="612"/>
      <c r="G84" s="612"/>
    </row>
    <row r="85" spans="1:7" x14ac:dyDescent="0.2">
      <c r="A85" s="608" t="str">
        <f t="shared" si="1"/>
        <v>INDEC-CM - 41278-13</v>
      </c>
      <c r="B85" s="608">
        <v>41278</v>
      </c>
      <c r="C85" s="608" t="s">
        <v>45</v>
      </c>
      <c r="D85" s="608">
        <v>13</v>
      </c>
      <c r="E85" s="612" t="s">
        <v>125</v>
      </c>
      <c r="F85" s="612"/>
      <c r="G85" s="612"/>
    </row>
    <row r="86" spans="1:7" x14ac:dyDescent="0.2">
      <c r="A86" s="608" t="str">
        <f t="shared" si="1"/>
        <v>INDEC-CM - 37570-11</v>
      </c>
      <c r="B86" s="608">
        <v>37570</v>
      </c>
      <c r="C86" s="608" t="s">
        <v>45</v>
      </c>
      <c r="D86" s="608">
        <v>11</v>
      </c>
      <c r="E86" s="612" t="s">
        <v>126</v>
      </c>
      <c r="F86" s="612"/>
      <c r="G86" s="612"/>
    </row>
    <row r="87" spans="1:7" x14ac:dyDescent="0.2">
      <c r="A87" s="608" t="str">
        <f t="shared" si="1"/>
        <v>INDEC-CM - 43220-11</v>
      </c>
      <c r="B87" s="608">
        <v>43220</v>
      </c>
      <c r="C87" s="608" t="s">
        <v>45</v>
      </c>
      <c r="D87" s="608">
        <v>11</v>
      </c>
      <c r="E87" s="607" t="s">
        <v>127</v>
      </c>
    </row>
    <row r="88" spans="1:7" x14ac:dyDescent="0.2">
      <c r="A88" s="608" t="str">
        <f t="shared" si="1"/>
        <v>INDEC-CM - 43220-12</v>
      </c>
      <c r="B88" s="608">
        <v>43220</v>
      </c>
      <c r="C88" s="608" t="s">
        <v>45</v>
      </c>
      <c r="D88" s="608">
        <v>12</v>
      </c>
      <c r="E88" s="607" t="s">
        <v>128</v>
      </c>
    </row>
    <row r="89" spans="1:7" x14ac:dyDescent="0.2">
      <c r="A89" s="608" t="str">
        <f t="shared" si="1"/>
        <v>INDEC-CM - 43220-21</v>
      </c>
      <c r="B89" s="608">
        <v>43220</v>
      </c>
      <c r="C89" s="608" t="s">
        <v>45</v>
      </c>
      <c r="D89" s="608">
        <v>21</v>
      </c>
      <c r="E89" s="607" t="s">
        <v>129</v>
      </c>
    </row>
    <row r="90" spans="1:7" x14ac:dyDescent="0.2">
      <c r="A90" s="608" t="str">
        <f t="shared" si="1"/>
        <v>INDEC-CM - 43220-22</v>
      </c>
      <c r="B90" s="608">
        <v>43220</v>
      </c>
      <c r="C90" s="608" t="s">
        <v>45</v>
      </c>
      <c r="D90" s="608">
        <v>22</v>
      </c>
      <c r="E90" s="607" t="s">
        <v>130</v>
      </c>
    </row>
    <row r="91" spans="1:7" x14ac:dyDescent="0.2">
      <c r="A91" s="608" t="str">
        <f t="shared" si="1"/>
        <v>INDEC-CM - 43220-23</v>
      </c>
      <c r="B91" s="608">
        <v>43220</v>
      </c>
      <c r="C91" s="608" t="s">
        <v>45</v>
      </c>
      <c r="D91" s="608">
        <v>23</v>
      </c>
      <c r="E91" s="607" t="s">
        <v>131</v>
      </c>
    </row>
    <row r="92" spans="1:7" x14ac:dyDescent="0.2">
      <c r="A92" s="608" t="str">
        <f t="shared" si="1"/>
        <v>INDEC-CM - 43220-31</v>
      </c>
      <c r="B92" s="608">
        <v>43220</v>
      </c>
      <c r="C92" s="608" t="s">
        <v>45</v>
      </c>
      <c r="D92" s="608">
        <v>31</v>
      </c>
      <c r="E92" s="607" t="s">
        <v>132</v>
      </c>
    </row>
    <row r="93" spans="1:7" x14ac:dyDescent="0.2">
      <c r="A93" s="608" t="str">
        <f t="shared" si="1"/>
        <v>INDEC-CM - 43220-32</v>
      </c>
      <c r="B93" s="608">
        <v>43220</v>
      </c>
      <c r="C93" s="608" t="s">
        <v>45</v>
      </c>
      <c r="D93" s="608">
        <v>32</v>
      </c>
      <c r="E93" s="607" t="s">
        <v>133</v>
      </c>
    </row>
    <row r="94" spans="1:7" x14ac:dyDescent="0.2">
      <c r="A94" s="608" t="str">
        <f t="shared" si="1"/>
        <v>INDEC-CM - 41278-32</v>
      </c>
      <c r="B94" s="608">
        <v>41278</v>
      </c>
      <c r="C94" s="608" t="s">
        <v>45</v>
      </c>
      <c r="D94" s="608">
        <v>32</v>
      </c>
      <c r="E94" s="612" t="s">
        <v>134</v>
      </c>
      <c r="F94" s="612"/>
      <c r="G94" s="612"/>
    </row>
    <row r="95" spans="1:7" x14ac:dyDescent="0.2">
      <c r="A95" s="608" t="str">
        <f t="shared" si="1"/>
        <v>INDEC-CM - 36320-32</v>
      </c>
      <c r="B95" s="608">
        <v>36320</v>
      </c>
      <c r="C95" s="608" t="s">
        <v>45</v>
      </c>
      <c r="D95" s="608">
        <v>32</v>
      </c>
      <c r="E95" s="607" t="s">
        <v>135</v>
      </c>
    </row>
    <row r="96" spans="1:7" x14ac:dyDescent="0.2">
      <c r="A96" s="613" t="str">
        <f t="shared" si="1"/>
        <v>INDEC-CM - 41278-23</v>
      </c>
      <c r="B96" s="613">
        <v>41278</v>
      </c>
      <c r="C96" s="613" t="s">
        <v>45</v>
      </c>
      <c r="D96" s="613">
        <v>23</v>
      </c>
      <c r="E96" s="615" t="s">
        <v>136</v>
      </c>
      <c r="F96" s="607" t="s">
        <v>2039</v>
      </c>
    </row>
    <row r="97" spans="1:6" x14ac:dyDescent="0.2">
      <c r="A97" s="608" t="str">
        <f t="shared" si="1"/>
        <v>INDEC-CM - 35110-11</v>
      </c>
      <c r="B97" s="608">
        <v>35110</v>
      </c>
      <c r="C97" s="608" t="s">
        <v>45</v>
      </c>
      <c r="D97" s="608">
        <v>11</v>
      </c>
      <c r="E97" s="607" t="s">
        <v>137</v>
      </c>
    </row>
    <row r="98" spans="1:6" x14ac:dyDescent="0.2">
      <c r="A98" s="608" t="str">
        <f t="shared" si="1"/>
        <v>INDEC-CM - 35110-12</v>
      </c>
      <c r="B98" s="608">
        <v>35110</v>
      </c>
      <c r="C98" s="608" t="s">
        <v>45</v>
      </c>
      <c r="D98" s="608">
        <v>12</v>
      </c>
      <c r="E98" s="607" t="s">
        <v>138</v>
      </c>
    </row>
    <row r="99" spans="1:6" x14ac:dyDescent="0.2">
      <c r="A99" s="608" t="str">
        <f t="shared" si="1"/>
        <v>INDEC-CM - 35110-21</v>
      </c>
      <c r="B99" s="608">
        <v>35110</v>
      </c>
      <c r="C99" s="608" t="s">
        <v>45</v>
      </c>
      <c r="D99" s="608">
        <v>21</v>
      </c>
      <c r="E99" s="607" t="s">
        <v>139</v>
      </c>
    </row>
    <row r="100" spans="1:6" x14ac:dyDescent="0.2">
      <c r="A100" s="608" t="str">
        <f t="shared" si="1"/>
        <v>INDEC-CM - 35110-22</v>
      </c>
      <c r="B100" s="608">
        <v>35110</v>
      </c>
      <c r="C100" s="608" t="s">
        <v>45</v>
      </c>
      <c r="D100" s="608">
        <v>22</v>
      </c>
      <c r="E100" s="607" t="s">
        <v>140</v>
      </c>
    </row>
    <row r="101" spans="1:6" x14ac:dyDescent="0.2">
      <c r="A101" s="608" t="str">
        <f t="shared" si="1"/>
        <v>INDEC-CM - 41547-11</v>
      </c>
      <c r="B101" s="608">
        <v>41547</v>
      </c>
      <c r="C101" s="608" t="s">
        <v>45</v>
      </c>
      <c r="D101" s="608">
        <v>11</v>
      </c>
      <c r="E101" s="607" t="s">
        <v>141</v>
      </c>
    </row>
    <row r="102" spans="1:6" x14ac:dyDescent="0.2">
      <c r="A102" s="613" t="str">
        <f t="shared" si="1"/>
        <v>INDEC-CM - 31600-73</v>
      </c>
      <c r="B102" s="613">
        <v>31600</v>
      </c>
      <c r="C102" s="613" t="s">
        <v>45</v>
      </c>
      <c r="D102" s="613">
        <v>73</v>
      </c>
      <c r="E102" s="614" t="s">
        <v>142</v>
      </c>
      <c r="F102" s="607" t="s">
        <v>2039</v>
      </c>
    </row>
    <row r="103" spans="1:6" x14ac:dyDescent="0.2">
      <c r="A103" s="613" t="str">
        <f t="shared" si="1"/>
        <v>INDEC-CM - 31600-72</v>
      </c>
      <c r="B103" s="613">
        <v>31600</v>
      </c>
      <c r="C103" s="613" t="s">
        <v>45</v>
      </c>
      <c r="D103" s="613">
        <v>72</v>
      </c>
      <c r="E103" s="614" t="s">
        <v>143</v>
      </c>
      <c r="F103" s="607" t="s">
        <v>2039</v>
      </c>
    </row>
    <row r="104" spans="1:6" x14ac:dyDescent="0.2">
      <c r="A104" s="613" t="str">
        <f t="shared" si="1"/>
        <v>INDEC-CM - 31600-71</v>
      </c>
      <c r="B104" s="613">
        <v>31600</v>
      </c>
      <c r="C104" s="613" t="s">
        <v>45</v>
      </c>
      <c r="D104" s="613">
        <v>71</v>
      </c>
      <c r="E104" s="614" t="s">
        <v>144</v>
      </c>
      <c r="F104" s="607" t="s">
        <v>2039</v>
      </c>
    </row>
    <row r="105" spans="1:6" x14ac:dyDescent="0.2">
      <c r="A105" s="608" t="str">
        <f t="shared" si="1"/>
        <v>INDEC-CM - 35110-61</v>
      </c>
      <c r="B105" s="608">
        <v>35110</v>
      </c>
      <c r="C105" s="608" t="s">
        <v>45</v>
      </c>
      <c r="D105" s="608">
        <v>61</v>
      </c>
      <c r="E105" s="607" t="s">
        <v>145</v>
      </c>
    </row>
    <row r="106" spans="1:6" x14ac:dyDescent="0.2">
      <c r="A106" s="608" t="str">
        <f t="shared" si="1"/>
        <v>INDEC-CM - 31600-53</v>
      </c>
      <c r="B106" s="608">
        <v>31600</v>
      </c>
      <c r="C106" s="608" t="s">
        <v>45</v>
      </c>
      <c r="D106" s="608">
        <v>53</v>
      </c>
      <c r="E106" s="607" t="s">
        <v>146</v>
      </c>
    </row>
    <row r="107" spans="1:6" x14ac:dyDescent="0.2">
      <c r="A107" s="608" t="str">
        <f t="shared" si="1"/>
        <v>INDEC-CM - 31600-51</v>
      </c>
      <c r="B107" s="608">
        <v>31600</v>
      </c>
      <c r="C107" s="608" t="s">
        <v>45</v>
      </c>
      <c r="D107" s="608">
        <v>51</v>
      </c>
      <c r="E107" s="607" t="s">
        <v>147</v>
      </c>
    </row>
    <row r="108" spans="1:6" x14ac:dyDescent="0.2">
      <c r="A108" s="608" t="str">
        <f t="shared" si="1"/>
        <v>INDEC-CM - 37550-21</v>
      </c>
      <c r="B108" s="608">
        <v>37550</v>
      </c>
      <c r="C108" s="608" t="s">
        <v>45</v>
      </c>
      <c r="D108" s="608">
        <v>21</v>
      </c>
      <c r="E108" s="607" t="s">
        <v>148</v>
      </c>
    </row>
    <row r="109" spans="1:6" x14ac:dyDescent="0.2">
      <c r="A109" s="608" t="str">
        <f t="shared" si="1"/>
        <v>INDEC-CM - 42999-41</v>
      </c>
      <c r="B109" s="608">
        <v>42999</v>
      </c>
      <c r="C109" s="608" t="s">
        <v>45</v>
      </c>
      <c r="D109" s="608">
        <v>41</v>
      </c>
      <c r="E109" s="607" t="s">
        <v>149</v>
      </c>
    </row>
    <row r="110" spans="1:6" x14ac:dyDescent="0.2">
      <c r="A110" s="608" t="str">
        <f t="shared" si="1"/>
        <v>INDEC-CM - 42911-53</v>
      </c>
      <c r="B110" s="608">
        <v>42911</v>
      </c>
      <c r="C110" s="608" t="s">
        <v>45</v>
      </c>
      <c r="D110" s="608">
        <v>53</v>
      </c>
      <c r="E110" s="607" t="s">
        <v>150</v>
      </c>
    </row>
    <row r="111" spans="1:6" x14ac:dyDescent="0.2">
      <c r="A111" s="608" t="str">
        <f t="shared" si="1"/>
        <v>INDEC-CM - 42911-52</v>
      </c>
      <c r="B111" s="608">
        <v>42911</v>
      </c>
      <c r="C111" s="608" t="s">
        <v>45</v>
      </c>
      <c r="D111" s="608">
        <v>52</v>
      </c>
      <c r="E111" s="607" t="s">
        <v>151</v>
      </c>
    </row>
    <row r="112" spans="1:6" x14ac:dyDescent="0.2">
      <c r="A112" s="608" t="str">
        <f t="shared" si="1"/>
        <v>INDEC-CM - 42911-51</v>
      </c>
      <c r="B112" s="608">
        <v>42911</v>
      </c>
      <c r="C112" s="608" t="s">
        <v>45</v>
      </c>
      <c r="D112" s="608">
        <v>51</v>
      </c>
      <c r="E112" s="607" t="s">
        <v>152</v>
      </c>
    </row>
    <row r="113" spans="1:7" x14ac:dyDescent="0.2">
      <c r="A113" s="608" t="str">
        <f t="shared" si="1"/>
        <v>INDEC-CM - 42911-43</v>
      </c>
      <c r="B113" s="608">
        <v>42911</v>
      </c>
      <c r="C113" s="608" t="s">
        <v>45</v>
      </c>
      <c r="D113" s="608">
        <v>43</v>
      </c>
      <c r="E113" s="607" t="s">
        <v>153</v>
      </c>
    </row>
    <row r="114" spans="1:7" x14ac:dyDescent="0.2">
      <c r="A114" s="608" t="str">
        <f t="shared" si="1"/>
        <v>INDEC-CM - 42911-42</v>
      </c>
      <c r="B114" s="608">
        <v>42911</v>
      </c>
      <c r="C114" s="608" t="s">
        <v>45</v>
      </c>
      <c r="D114" s="608">
        <v>42</v>
      </c>
      <c r="E114" s="607" t="s">
        <v>154</v>
      </c>
    </row>
    <row r="115" spans="1:7" x14ac:dyDescent="0.2">
      <c r="A115" s="608" t="str">
        <f t="shared" si="1"/>
        <v>INDEC-CM - 42911-41</v>
      </c>
      <c r="B115" s="608">
        <v>42911</v>
      </c>
      <c r="C115" s="608" t="s">
        <v>45</v>
      </c>
      <c r="D115" s="608">
        <v>41</v>
      </c>
      <c r="E115" s="607" t="s">
        <v>155</v>
      </c>
    </row>
    <row r="116" spans="1:7" x14ac:dyDescent="0.2">
      <c r="A116" s="608" t="str">
        <f t="shared" si="1"/>
        <v>INDEC-CM - 42911-56</v>
      </c>
      <c r="B116" s="608">
        <v>42911</v>
      </c>
      <c r="C116" s="608" t="s">
        <v>45</v>
      </c>
      <c r="D116" s="608">
        <v>56</v>
      </c>
      <c r="E116" s="607" t="s">
        <v>156</v>
      </c>
    </row>
    <row r="117" spans="1:7" x14ac:dyDescent="0.2">
      <c r="A117" s="608" t="str">
        <f t="shared" si="1"/>
        <v>INDEC-CM - 42911-55</v>
      </c>
      <c r="B117" s="608">
        <v>42911</v>
      </c>
      <c r="C117" s="608" t="s">
        <v>45</v>
      </c>
      <c r="D117" s="608">
        <v>55</v>
      </c>
      <c r="E117" s="607" t="s">
        <v>157</v>
      </c>
    </row>
    <row r="118" spans="1:7" x14ac:dyDescent="0.2">
      <c r="A118" s="608" t="str">
        <f t="shared" si="1"/>
        <v>INDEC-CM - 42911-54</v>
      </c>
      <c r="B118" s="608">
        <v>42911</v>
      </c>
      <c r="C118" s="608" t="s">
        <v>45</v>
      </c>
      <c r="D118" s="608">
        <v>54</v>
      </c>
      <c r="E118" s="607" t="s">
        <v>158</v>
      </c>
    </row>
    <row r="119" spans="1:7" x14ac:dyDescent="0.2">
      <c r="A119" s="608" t="str">
        <f t="shared" si="1"/>
        <v>INDEC-CM - 42911-32</v>
      </c>
      <c r="B119" s="608">
        <v>42911</v>
      </c>
      <c r="C119" s="608" t="s">
        <v>45</v>
      </c>
      <c r="D119" s="608">
        <v>32</v>
      </c>
      <c r="E119" s="607" t="s">
        <v>159</v>
      </c>
    </row>
    <row r="120" spans="1:7" x14ac:dyDescent="0.2">
      <c r="A120" s="608" t="str">
        <f t="shared" si="1"/>
        <v>INDEC-CM - 42911-31</v>
      </c>
      <c r="B120" s="608">
        <v>42911</v>
      </c>
      <c r="C120" s="608" t="s">
        <v>45</v>
      </c>
      <c r="D120" s="608">
        <v>31</v>
      </c>
      <c r="E120" s="607" t="s">
        <v>160</v>
      </c>
    </row>
    <row r="121" spans="1:7" x14ac:dyDescent="0.2">
      <c r="A121" s="608" t="str">
        <f t="shared" si="1"/>
        <v>INDEC-CM - 42911-59</v>
      </c>
      <c r="B121" s="608">
        <v>42911</v>
      </c>
      <c r="C121" s="608" t="s">
        <v>45</v>
      </c>
      <c r="D121" s="608">
        <v>59</v>
      </c>
      <c r="E121" s="607" t="s">
        <v>161</v>
      </c>
    </row>
    <row r="122" spans="1:7" x14ac:dyDescent="0.2">
      <c r="A122" s="608" t="str">
        <f t="shared" si="1"/>
        <v>INDEC-CM - 42911-58</v>
      </c>
      <c r="B122" s="608">
        <v>42911</v>
      </c>
      <c r="C122" s="608" t="s">
        <v>45</v>
      </c>
      <c r="D122" s="608">
        <v>58</v>
      </c>
      <c r="E122" s="612" t="s">
        <v>162</v>
      </c>
      <c r="F122" s="612"/>
      <c r="G122" s="612"/>
    </row>
    <row r="123" spans="1:7" x14ac:dyDescent="0.2">
      <c r="A123" s="608" t="str">
        <f t="shared" si="1"/>
        <v>INDEC-CM - 42911-57</v>
      </c>
      <c r="B123" s="608">
        <v>42911</v>
      </c>
      <c r="C123" s="608" t="s">
        <v>45</v>
      </c>
      <c r="D123" s="608">
        <v>57</v>
      </c>
      <c r="E123" s="612" t="s">
        <v>163</v>
      </c>
      <c r="F123" s="612"/>
      <c r="G123" s="612"/>
    </row>
    <row r="124" spans="1:7" x14ac:dyDescent="0.2">
      <c r="A124" s="608" t="str">
        <f t="shared" si="1"/>
        <v>INDEC-CM - 43923-21</v>
      </c>
      <c r="B124" s="608">
        <v>43923</v>
      </c>
      <c r="C124" s="608" t="s">
        <v>45</v>
      </c>
      <c r="D124" s="608">
        <v>21</v>
      </c>
      <c r="E124" s="612" t="s">
        <v>164</v>
      </c>
      <c r="F124" s="612"/>
      <c r="G124" s="612"/>
    </row>
    <row r="125" spans="1:7" x14ac:dyDescent="0.2">
      <c r="A125" s="608" t="str">
        <f t="shared" si="1"/>
        <v>INDEC-CM - 37510-11</v>
      </c>
      <c r="B125" s="608">
        <v>37510</v>
      </c>
      <c r="C125" s="608" t="s">
        <v>45</v>
      </c>
      <c r="D125" s="608">
        <v>11</v>
      </c>
      <c r="E125" s="607" t="s">
        <v>165</v>
      </c>
    </row>
    <row r="126" spans="1:7" x14ac:dyDescent="0.2">
      <c r="A126" s="608" t="str">
        <f t="shared" si="1"/>
        <v>INDEC-CM - 44821-31</v>
      </c>
      <c r="B126" s="608">
        <v>44821</v>
      </c>
      <c r="C126" s="608" t="s">
        <v>45</v>
      </c>
      <c r="D126" s="608">
        <v>31</v>
      </c>
      <c r="E126" s="607" t="s">
        <v>166</v>
      </c>
    </row>
    <row r="127" spans="1:7" x14ac:dyDescent="0.2">
      <c r="A127" s="608" t="str">
        <f t="shared" si="1"/>
        <v>INDEC-CM - 46531-12</v>
      </c>
      <c r="B127" s="608">
        <v>46531</v>
      </c>
      <c r="C127" s="608" t="s">
        <v>45</v>
      </c>
      <c r="D127" s="608">
        <v>12</v>
      </c>
      <c r="E127" s="612" t="s">
        <v>167</v>
      </c>
      <c r="F127" s="612"/>
      <c r="G127" s="612"/>
    </row>
    <row r="128" spans="1:7" x14ac:dyDescent="0.2">
      <c r="A128" s="608" t="str">
        <f t="shared" si="1"/>
        <v>INDEC-CM - 37210-13</v>
      </c>
      <c r="B128" s="608">
        <v>37210</v>
      </c>
      <c r="C128" s="608" t="s">
        <v>45</v>
      </c>
      <c r="D128" s="608">
        <v>13</v>
      </c>
      <c r="E128" s="607" t="s">
        <v>168</v>
      </c>
    </row>
    <row r="129" spans="1:7" x14ac:dyDescent="0.2">
      <c r="A129" s="608" t="str">
        <f t="shared" si="1"/>
        <v>INDEC-CM - 37210-12</v>
      </c>
      <c r="B129" s="608">
        <v>37210</v>
      </c>
      <c r="C129" s="608" t="s">
        <v>45</v>
      </c>
      <c r="D129" s="608">
        <v>12</v>
      </c>
      <c r="E129" s="607" t="s">
        <v>169</v>
      </c>
    </row>
    <row r="130" spans="1:7" x14ac:dyDescent="0.2">
      <c r="A130" s="608" t="str">
        <f t="shared" si="1"/>
        <v>INDEC-CM - 37210-11</v>
      </c>
      <c r="B130" s="608">
        <v>37210</v>
      </c>
      <c r="C130" s="608" t="s">
        <v>45</v>
      </c>
      <c r="D130" s="608">
        <v>11</v>
      </c>
      <c r="E130" s="612" t="s">
        <v>170</v>
      </c>
      <c r="F130" s="612"/>
      <c r="G130" s="612"/>
    </row>
    <row r="131" spans="1:7" x14ac:dyDescent="0.2">
      <c r="A131" s="608" t="str">
        <f t="shared" si="1"/>
        <v>INDEC-CM - 46212-11</v>
      </c>
      <c r="B131" s="608">
        <v>46212</v>
      </c>
      <c r="C131" s="608" t="s">
        <v>45</v>
      </c>
      <c r="D131" s="608">
        <v>11</v>
      </c>
      <c r="E131" s="607" t="s">
        <v>171</v>
      </c>
    </row>
    <row r="132" spans="1:7" x14ac:dyDescent="0.2">
      <c r="A132" s="608" t="str">
        <f t="shared" si="1"/>
        <v>INDEC-CM - 46212-51</v>
      </c>
      <c r="B132" s="608">
        <v>46212</v>
      </c>
      <c r="C132" s="608" t="s">
        <v>45</v>
      </c>
      <c r="D132" s="608">
        <v>51</v>
      </c>
      <c r="E132" s="607" t="s">
        <v>172</v>
      </c>
    </row>
    <row r="133" spans="1:7" x14ac:dyDescent="0.2">
      <c r="A133" s="608" t="str">
        <f t="shared" si="1"/>
        <v>INDEC-CM - 46212-31</v>
      </c>
      <c r="B133" s="608">
        <v>46212</v>
      </c>
      <c r="C133" s="608" t="s">
        <v>45</v>
      </c>
      <c r="D133" s="608">
        <v>31</v>
      </c>
      <c r="E133" s="607" t="s">
        <v>173</v>
      </c>
    </row>
    <row r="134" spans="1:7" x14ac:dyDescent="0.2">
      <c r="A134" s="608" t="str">
        <f t="shared" ref="A134:A197" si="2">CONCATENATE("INDEC-CM - ",B134,C134,D134)</f>
        <v>INDEC-CM - 46212-41</v>
      </c>
      <c r="B134" s="608">
        <v>46212</v>
      </c>
      <c r="C134" s="608" t="s">
        <v>45</v>
      </c>
      <c r="D134" s="608">
        <v>41</v>
      </c>
      <c r="E134" s="607" t="s">
        <v>174</v>
      </c>
    </row>
    <row r="135" spans="1:7" x14ac:dyDescent="0.2">
      <c r="A135" s="608" t="str">
        <f t="shared" si="2"/>
        <v>INDEC-CM - 42999-51</v>
      </c>
      <c r="B135" s="608">
        <v>42999</v>
      </c>
      <c r="C135" s="608" t="s">
        <v>45</v>
      </c>
      <c r="D135" s="608">
        <v>51</v>
      </c>
      <c r="E135" s="607" t="s">
        <v>175</v>
      </c>
    </row>
    <row r="136" spans="1:7" x14ac:dyDescent="0.2">
      <c r="A136" s="608" t="str">
        <f t="shared" si="2"/>
        <v>INDEC-CM - 35110-51</v>
      </c>
      <c r="B136" s="608">
        <v>35110</v>
      </c>
      <c r="C136" s="608" t="s">
        <v>45</v>
      </c>
      <c r="D136" s="608">
        <v>51</v>
      </c>
      <c r="E136" s="607" t="s">
        <v>176</v>
      </c>
    </row>
    <row r="137" spans="1:7" x14ac:dyDescent="0.2">
      <c r="A137" s="608" t="str">
        <f t="shared" si="2"/>
        <v>INDEC-CM - 37350-11</v>
      </c>
      <c r="B137" s="608">
        <v>37350</v>
      </c>
      <c r="C137" s="608" t="s">
        <v>45</v>
      </c>
      <c r="D137" s="608">
        <v>11</v>
      </c>
      <c r="E137" s="607" t="s">
        <v>177</v>
      </c>
    </row>
    <row r="138" spans="1:7" x14ac:dyDescent="0.2">
      <c r="A138" s="608" t="str">
        <f t="shared" si="2"/>
        <v>INDEC-CM - 37350-41</v>
      </c>
      <c r="B138" s="608">
        <v>37350</v>
      </c>
      <c r="C138" s="608" t="s">
        <v>45</v>
      </c>
      <c r="D138" s="608">
        <v>41</v>
      </c>
      <c r="E138" s="607" t="s">
        <v>178</v>
      </c>
    </row>
    <row r="139" spans="1:7" x14ac:dyDescent="0.2">
      <c r="A139" s="608" t="str">
        <f t="shared" si="2"/>
        <v>INDEC-CM - 37350-21</v>
      </c>
      <c r="B139" s="608">
        <v>37350</v>
      </c>
      <c r="C139" s="608" t="s">
        <v>45</v>
      </c>
      <c r="D139" s="608">
        <v>21</v>
      </c>
      <c r="E139" s="607" t="s">
        <v>179</v>
      </c>
    </row>
    <row r="140" spans="1:7" x14ac:dyDescent="0.2">
      <c r="A140" s="608" t="str">
        <f t="shared" si="2"/>
        <v>INDEC-CM - 37350-31</v>
      </c>
      <c r="B140" s="608">
        <v>37350</v>
      </c>
      <c r="C140" s="608" t="s">
        <v>45</v>
      </c>
      <c r="D140" s="608">
        <v>31</v>
      </c>
      <c r="E140" s="607" t="s">
        <v>180</v>
      </c>
    </row>
    <row r="141" spans="1:7" x14ac:dyDescent="0.2">
      <c r="A141" s="608" t="str">
        <f t="shared" si="2"/>
        <v>INDEC-CM - 37210-32</v>
      </c>
      <c r="B141" s="608">
        <v>37210</v>
      </c>
      <c r="C141" s="608" t="s">
        <v>45</v>
      </c>
      <c r="D141" s="608">
        <v>32</v>
      </c>
      <c r="E141" s="607" t="s">
        <v>181</v>
      </c>
    </row>
    <row r="142" spans="1:7" x14ac:dyDescent="0.2">
      <c r="A142" s="608" t="str">
        <f t="shared" si="2"/>
        <v>INDEC-CM - 37210-31</v>
      </c>
      <c r="B142" s="608">
        <v>37210</v>
      </c>
      <c r="C142" s="608" t="s">
        <v>45</v>
      </c>
      <c r="D142" s="608">
        <v>31</v>
      </c>
      <c r="E142" s="607" t="s">
        <v>182</v>
      </c>
    </row>
    <row r="143" spans="1:7" x14ac:dyDescent="0.2">
      <c r="A143" s="608" t="str">
        <f t="shared" si="2"/>
        <v>INDEC-CM - 37210-33</v>
      </c>
      <c r="B143" s="608">
        <v>37210</v>
      </c>
      <c r="C143" s="608" t="s">
        <v>45</v>
      </c>
      <c r="D143" s="608">
        <v>33</v>
      </c>
      <c r="E143" s="607" t="s">
        <v>183</v>
      </c>
    </row>
    <row r="144" spans="1:7" x14ac:dyDescent="0.2">
      <c r="A144" s="608" t="str">
        <f t="shared" si="2"/>
        <v>INDEC-CM - 31210-41</v>
      </c>
      <c r="B144" s="608">
        <v>31210</v>
      </c>
      <c r="C144" s="608" t="s">
        <v>45</v>
      </c>
      <c r="D144" s="608">
        <v>41</v>
      </c>
      <c r="E144" s="607" t="s">
        <v>184</v>
      </c>
    </row>
    <row r="145" spans="1:7" x14ac:dyDescent="0.2">
      <c r="A145" s="608" t="str">
        <f t="shared" si="2"/>
        <v>INDEC-CM - 43240-21</v>
      </c>
      <c r="B145" s="608">
        <v>43240</v>
      </c>
      <c r="C145" s="608" t="s">
        <v>45</v>
      </c>
      <c r="D145" s="608">
        <v>21</v>
      </c>
      <c r="E145" s="607" t="s">
        <v>185</v>
      </c>
    </row>
    <row r="146" spans="1:7" x14ac:dyDescent="0.2">
      <c r="A146" s="608" t="str">
        <f t="shared" si="2"/>
        <v>INDEC-CM - 43240-32</v>
      </c>
      <c r="B146" s="608">
        <v>43240</v>
      </c>
      <c r="C146" s="608" t="s">
        <v>45</v>
      </c>
      <c r="D146" s="608">
        <v>32</v>
      </c>
      <c r="E146" s="607" t="s">
        <v>186</v>
      </c>
    </row>
    <row r="147" spans="1:7" x14ac:dyDescent="0.2">
      <c r="A147" s="608" t="str">
        <f t="shared" si="2"/>
        <v>INDEC-CM - 43240-31</v>
      </c>
      <c r="B147" s="608">
        <v>43240</v>
      </c>
      <c r="C147" s="608" t="s">
        <v>45</v>
      </c>
      <c r="D147" s="608">
        <v>31</v>
      </c>
      <c r="E147" s="607" t="s">
        <v>187</v>
      </c>
    </row>
    <row r="148" spans="1:7" x14ac:dyDescent="0.2">
      <c r="A148" s="608" t="str">
        <f t="shared" si="2"/>
        <v>INDEC-CM - 43240-41</v>
      </c>
      <c r="B148" s="608">
        <v>43240</v>
      </c>
      <c r="C148" s="608" t="s">
        <v>45</v>
      </c>
      <c r="D148" s="608">
        <v>41</v>
      </c>
      <c r="E148" s="607" t="s">
        <v>188</v>
      </c>
    </row>
    <row r="149" spans="1:7" x14ac:dyDescent="0.2">
      <c r="A149" s="608" t="str">
        <f t="shared" si="2"/>
        <v>INDEC-CM - 37540-32</v>
      </c>
      <c r="B149" s="608">
        <v>37540</v>
      </c>
      <c r="C149" s="608" t="s">
        <v>45</v>
      </c>
      <c r="D149" s="608">
        <v>32</v>
      </c>
      <c r="E149" s="612" t="s">
        <v>189</v>
      </c>
      <c r="F149" s="612"/>
      <c r="G149" s="612"/>
    </row>
    <row r="150" spans="1:7" x14ac:dyDescent="0.2">
      <c r="A150" s="608" t="str">
        <f t="shared" si="2"/>
        <v>INDEC-CM - 37540-31</v>
      </c>
      <c r="B150" s="608">
        <v>37540</v>
      </c>
      <c r="C150" s="608" t="s">
        <v>45</v>
      </c>
      <c r="D150" s="608">
        <v>31</v>
      </c>
      <c r="E150" s="607" t="s">
        <v>190</v>
      </c>
    </row>
    <row r="151" spans="1:7" x14ac:dyDescent="0.2">
      <c r="A151" s="608" t="str">
        <f t="shared" si="2"/>
        <v>INDEC-CM - 31210-21</v>
      </c>
      <c r="B151" s="608">
        <v>31210</v>
      </c>
      <c r="C151" s="608" t="s">
        <v>45</v>
      </c>
      <c r="D151" s="608">
        <v>21</v>
      </c>
      <c r="E151" s="612" t="s">
        <v>191</v>
      </c>
      <c r="F151" s="612"/>
      <c r="G151" s="612"/>
    </row>
    <row r="152" spans="1:7" x14ac:dyDescent="0.2">
      <c r="A152" s="608" t="str">
        <f t="shared" si="2"/>
        <v>INDEC-CM - 42911-61</v>
      </c>
      <c r="B152" s="608">
        <v>42911</v>
      </c>
      <c r="C152" s="608" t="s">
        <v>45</v>
      </c>
      <c r="D152" s="608">
        <v>61</v>
      </c>
      <c r="E152" s="612" t="s">
        <v>192</v>
      </c>
      <c r="F152" s="612"/>
      <c r="G152" s="612"/>
    </row>
    <row r="153" spans="1:7" x14ac:dyDescent="0.2">
      <c r="A153" s="608" t="str">
        <f t="shared" si="2"/>
        <v>INDEC-CM - 43923-11</v>
      </c>
      <c r="B153" s="608">
        <v>43923</v>
      </c>
      <c r="C153" s="608" t="s">
        <v>45</v>
      </c>
      <c r="D153" s="608">
        <v>11</v>
      </c>
      <c r="E153" s="612" t="s">
        <v>193</v>
      </c>
      <c r="F153" s="612"/>
      <c r="G153" s="612"/>
    </row>
    <row r="154" spans="1:7" x14ac:dyDescent="0.2">
      <c r="A154" s="608" t="str">
        <f t="shared" si="2"/>
        <v>INDEC-CM - 37930-12</v>
      </c>
      <c r="B154" s="608">
        <v>37930</v>
      </c>
      <c r="C154" s="608" t="s">
        <v>45</v>
      </c>
      <c r="D154" s="608">
        <v>12</v>
      </c>
      <c r="E154" s="607" t="s">
        <v>194</v>
      </c>
    </row>
    <row r="155" spans="1:7" x14ac:dyDescent="0.2">
      <c r="A155" s="608" t="str">
        <f t="shared" si="2"/>
        <v>INDEC-CM - 37930-11</v>
      </c>
      <c r="B155" s="608">
        <v>37930</v>
      </c>
      <c r="C155" s="608" t="s">
        <v>45</v>
      </c>
      <c r="D155" s="608">
        <v>11</v>
      </c>
      <c r="E155" s="607" t="s">
        <v>195</v>
      </c>
    </row>
    <row r="156" spans="1:7" x14ac:dyDescent="0.2">
      <c r="A156" s="608" t="str">
        <f t="shared" si="2"/>
        <v>INDEC-CM - 42999-61</v>
      </c>
      <c r="B156" s="608">
        <v>42999</v>
      </c>
      <c r="C156" s="608" t="s">
        <v>45</v>
      </c>
      <c r="D156" s="608">
        <v>61</v>
      </c>
      <c r="E156" s="612" t="s">
        <v>196</v>
      </c>
      <c r="F156" s="612"/>
      <c r="G156" s="612"/>
    </row>
    <row r="157" spans="1:7" x14ac:dyDescent="0.2">
      <c r="A157" s="608" t="str">
        <f t="shared" si="2"/>
        <v>INDEC-CM - 42999-62</v>
      </c>
      <c r="B157" s="608">
        <v>42999</v>
      </c>
      <c r="C157" s="608" t="s">
        <v>45</v>
      </c>
      <c r="D157" s="608">
        <v>62</v>
      </c>
      <c r="E157" s="612" t="s">
        <v>197</v>
      </c>
      <c r="F157" s="612"/>
      <c r="G157" s="612"/>
    </row>
    <row r="158" spans="1:7" x14ac:dyDescent="0.2">
      <c r="A158" s="608" t="str">
        <f t="shared" si="2"/>
        <v>INDEC-CM - 37610-11</v>
      </c>
      <c r="B158" s="608">
        <v>37610</v>
      </c>
      <c r="C158" s="608" t="s">
        <v>45</v>
      </c>
      <c r="D158" s="608">
        <v>11</v>
      </c>
      <c r="E158" s="612" t="s">
        <v>198</v>
      </c>
      <c r="F158" s="612"/>
      <c r="G158" s="612"/>
    </row>
    <row r="159" spans="1:7" x14ac:dyDescent="0.2">
      <c r="A159" s="608" t="str">
        <f t="shared" si="2"/>
        <v>INDEC-CM - 37610-12</v>
      </c>
      <c r="B159" s="608">
        <v>37610</v>
      </c>
      <c r="C159" s="608" t="s">
        <v>45</v>
      </c>
      <c r="D159" s="608">
        <v>12</v>
      </c>
      <c r="E159" s="612" t="s">
        <v>199</v>
      </c>
      <c r="F159" s="612"/>
      <c r="G159" s="612"/>
    </row>
    <row r="160" spans="1:7" x14ac:dyDescent="0.2">
      <c r="A160" s="608" t="str">
        <f t="shared" si="2"/>
        <v>INDEC-CM - 42943-11</v>
      </c>
      <c r="B160" s="608">
        <v>42943</v>
      </c>
      <c r="C160" s="608" t="s">
        <v>45</v>
      </c>
      <c r="D160" s="608">
        <v>11</v>
      </c>
      <c r="E160" s="612" t="s">
        <v>200</v>
      </c>
      <c r="F160" s="612"/>
      <c r="G160" s="612"/>
    </row>
    <row r="161" spans="1:7" x14ac:dyDescent="0.2">
      <c r="A161" s="608" t="str">
        <f t="shared" si="2"/>
        <v>INDEC-CM - 37540-11</v>
      </c>
      <c r="B161" s="608">
        <v>37540</v>
      </c>
      <c r="C161" s="608" t="s">
        <v>45</v>
      </c>
      <c r="D161" s="608">
        <v>11</v>
      </c>
      <c r="E161" s="607" t="s">
        <v>201</v>
      </c>
    </row>
    <row r="162" spans="1:7" x14ac:dyDescent="0.2">
      <c r="A162" s="608" t="str">
        <f t="shared" si="2"/>
        <v>INDEC-CM - 38130-16</v>
      </c>
      <c r="B162" s="608">
        <v>38130</v>
      </c>
      <c r="C162" s="608" t="s">
        <v>45</v>
      </c>
      <c r="D162" s="608">
        <v>16</v>
      </c>
      <c r="E162" s="612" t="s">
        <v>202</v>
      </c>
      <c r="F162" s="612"/>
      <c r="G162" s="612"/>
    </row>
    <row r="163" spans="1:7" x14ac:dyDescent="0.2">
      <c r="A163" s="608" t="str">
        <f t="shared" si="2"/>
        <v>INDEC-CM - 38130-15</v>
      </c>
      <c r="B163" s="608">
        <v>38130</v>
      </c>
      <c r="C163" s="608" t="s">
        <v>45</v>
      </c>
      <c r="D163" s="608">
        <v>15</v>
      </c>
      <c r="E163" s="612" t="s">
        <v>203</v>
      </c>
      <c r="F163" s="612"/>
      <c r="G163" s="612"/>
    </row>
    <row r="164" spans="1:7" x14ac:dyDescent="0.2">
      <c r="A164" s="608" t="str">
        <f t="shared" si="2"/>
        <v>INDEC-CM - 38130-14</v>
      </c>
      <c r="B164" s="608">
        <v>38130</v>
      </c>
      <c r="C164" s="608" t="s">
        <v>45</v>
      </c>
      <c r="D164" s="608">
        <v>14</v>
      </c>
      <c r="E164" s="612" t="s">
        <v>204</v>
      </c>
      <c r="F164" s="612"/>
      <c r="G164" s="612"/>
    </row>
    <row r="165" spans="1:7" x14ac:dyDescent="0.2">
      <c r="A165" s="608" t="str">
        <f t="shared" si="2"/>
        <v>INDEC-CM - 35490-11</v>
      </c>
      <c r="B165" s="608">
        <v>35490</v>
      </c>
      <c r="C165" s="608" t="s">
        <v>45</v>
      </c>
      <c r="D165" s="608">
        <v>11</v>
      </c>
      <c r="E165" s="607" t="s">
        <v>205</v>
      </c>
    </row>
    <row r="166" spans="1:7" x14ac:dyDescent="0.2">
      <c r="A166" s="608" t="str">
        <f t="shared" si="2"/>
        <v>INDEC-CM - 41251-11</v>
      </c>
      <c r="B166" s="608">
        <v>41251</v>
      </c>
      <c r="C166" s="608" t="s">
        <v>45</v>
      </c>
      <c r="D166" s="608">
        <v>11</v>
      </c>
      <c r="E166" s="612" t="s">
        <v>206</v>
      </c>
      <c r="F166" s="612"/>
      <c r="G166" s="612"/>
    </row>
    <row r="167" spans="1:7" x14ac:dyDescent="0.2">
      <c r="A167" s="613" t="str">
        <f t="shared" si="2"/>
        <v>INDEC-CM - 41278-21</v>
      </c>
      <c r="B167" s="613">
        <v>41278</v>
      </c>
      <c r="C167" s="613" t="s">
        <v>45</v>
      </c>
      <c r="D167" s="613">
        <v>21</v>
      </c>
      <c r="E167" s="615" t="s">
        <v>207</v>
      </c>
      <c r="F167" s="607" t="s">
        <v>2039</v>
      </c>
    </row>
    <row r="168" spans="1:7" x14ac:dyDescent="0.2">
      <c r="A168" s="608" t="str">
        <f t="shared" si="2"/>
        <v>INDEC-CM - 42911-71</v>
      </c>
      <c r="B168" s="608">
        <v>42911</v>
      </c>
      <c r="C168" s="608" t="s">
        <v>45</v>
      </c>
      <c r="D168" s="608">
        <v>71</v>
      </c>
      <c r="E168" s="612" t="s">
        <v>208</v>
      </c>
      <c r="F168" s="612"/>
      <c r="G168" s="612"/>
    </row>
    <row r="169" spans="1:7" x14ac:dyDescent="0.2">
      <c r="A169" s="608" t="str">
        <f t="shared" si="2"/>
        <v>INDEC-CM - 37210-42</v>
      </c>
      <c r="B169" s="608">
        <v>37210</v>
      </c>
      <c r="C169" s="608" t="s">
        <v>45</v>
      </c>
      <c r="D169" s="608">
        <v>42</v>
      </c>
      <c r="E169" s="612" t="s">
        <v>209</v>
      </c>
      <c r="F169" s="612"/>
      <c r="G169" s="612"/>
    </row>
    <row r="170" spans="1:7" x14ac:dyDescent="0.2">
      <c r="A170" s="608" t="str">
        <f t="shared" si="2"/>
        <v>INDEC-CM - 37210-41</v>
      </c>
      <c r="B170" s="608">
        <v>37210</v>
      </c>
      <c r="C170" s="608" t="s">
        <v>45</v>
      </c>
      <c r="D170" s="608">
        <v>41</v>
      </c>
      <c r="E170" s="612" t="s">
        <v>210</v>
      </c>
      <c r="F170" s="612"/>
      <c r="G170" s="612"/>
    </row>
    <row r="171" spans="1:7" x14ac:dyDescent="0.2">
      <c r="A171" s="608" t="str">
        <f t="shared" si="2"/>
        <v>INDEC-CM - 36930-11</v>
      </c>
      <c r="B171" s="608">
        <v>36930</v>
      </c>
      <c r="C171" s="608" t="s">
        <v>45</v>
      </c>
      <c r="D171" s="608">
        <v>11</v>
      </c>
      <c r="E171" s="607" t="s">
        <v>211</v>
      </c>
    </row>
    <row r="172" spans="1:7" x14ac:dyDescent="0.2">
      <c r="A172" s="608" t="str">
        <f t="shared" si="2"/>
        <v>INDEC-CM - 36950-21</v>
      </c>
      <c r="B172" s="608">
        <v>36950</v>
      </c>
      <c r="C172" s="608" t="s">
        <v>45</v>
      </c>
      <c r="D172" s="608">
        <v>21</v>
      </c>
      <c r="E172" s="607" t="s">
        <v>212</v>
      </c>
    </row>
    <row r="173" spans="1:7" x14ac:dyDescent="0.2">
      <c r="A173" s="608" t="str">
        <f t="shared" si="2"/>
        <v>INDEC-CM - 35110-31</v>
      </c>
      <c r="B173" s="608">
        <v>35110</v>
      </c>
      <c r="C173" s="608" t="s">
        <v>45</v>
      </c>
      <c r="D173" s="608">
        <v>31</v>
      </c>
      <c r="E173" s="607" t="s">
        <v>213</v>
      </c>
    </row>
    <row r="174" spans="1:7" x14ac:dyDescent="0.2">
      <c r="A174" s="608" t="str">
        <f t="shared" si="2"/>
        <v>INDEC-CM - 35110-32</v>
      </c>
      <c r="B174" s="608">
        <v>35110</v>
      </c>
      <c r="C174" s="608" t="s">
        <v>45</v>
      </c>
      <c r="D174" s="608">
        <v>32</v>
      </c>
      <c r="E174" s="607" t="s">
        <v>214</v>
      </c>
    </row>
    <row r="175" spans="1:7" x14ac:dyDescent="0.2">
      <c r="A175" s="608" t="str">
        <f t="shared" si="2"/>
        <v>INDEC-CM - 37940-11</v>
      </c>
      <c r="B175" s="608">
        <v>37940</v>
      </c>
      <c r="C175" s="608" t="s">
        <v>45</v>
      </c>
      <c r="D175" s="608">
        <v>11</v>
      </c>
      <c r="E175" s="607" t="s">
        <v>215</v>
      </c>
    </row>
    <row r="176" spans="1:7" x14ac:dyDescent="0.2">
      <c r="A176" s="608" t="str">
        <f t="shared" si="2"/>
        <v>INDEC-CM - 35110-71</v>
      </c>
      <c r="B176" s="608">
        <v>35110</v>
      </c>
      <c r="C176" s="608" t="s">
        <v>45</v>
      </c>
      <c r="D176" s="608">
        <v>71</v>
      </c>
      <c r="E176" s="607" t="s">
        <v>216</v>
      </c>
    </row>
    <row r="177" spans="1:7" x14ac:dyDescent="0.2">
      <c r="A177" s="608" t="str">
        <f t="shared" si="2"/>
        <v>INDEC-CM - 31210-31</v>
      </c>
      <c r="B177" s="608">
        <v>31210</v>
      </c>
      <c r="C177" s="608" t="s">
        <v>45</v>
      </c>
      <c r="D177" s="608">
        <v>31</v>
      </c>
      <c r="E177" s="607" t="s">
        <v>217</v>
      </c>
    </row>
    <row r="178" spans="1:7" x14ac:dyDescent="0.2">
      <c r="A178" s="608" t="str">
        <f t="shared" si="2"/>
        <v>INDEC-CM - 31210-32</v>
      </c>
      <c r="B178" s="608">
        <v>31210</v>
      </c>
      <c r="C178" s="608" t="s">
        <v>45</v>
      </c>
      <c r="D178" s="608">
        <v>32</v>
      </c>
      <c r="E178" s="607" t="s">
        <v>218</v>
      </c>
    </row>
    <row r="179" spans="1:7" x14ac:dyDescent="0.2">
      <c r="A179" s="608" t="str">
        <f t="shared" si="2"/>
        <v>INDEC-CM - 41541-11</v>
      </c>
      <c r="B179" s="608">
        <v>41541</v>
      </c>
      <c r="C179" s="608" t="s">
        <v>45</v>
      </c>
      <c r="D179" s="608">
        <v>11</v>
      </c>
      <c r="E179" s="607" t="s">
        <v>219</v>
      </c>
    </row>
    <row r="180" spans="1:7" x14ac:dyDescent="0.2">
      <c r="A180" s="608" t="str">
        <f t="shared" si="2"/>
        <v>INDEC-CM - 34720-11</v>
      </c>
      <c r="B180" s="608">
        <v>34720</v>
      </c>
      <c r="C180" s="608" t="s">
        <v>45</v>
      </c>
      <c r="D180" s="608">
        <v>11</v>
      </c>
      <c r="E180" s="612" t="s">
        <v>220</v>
      </c>
      <c r="F180" s="612"/>
      <c r="G180" s="612"/>
    </row>
    <row r="181" spans="1:7" x14ac:dyDescent="0.2">
      <c r="A181" s="608" t="str">
        <f t="shared" si="2"/>
        <v>INDEC-CM - 47220-11</v>
      </c>
      <c r="B181" s="608">
        <v>47220</v>
      </c>
      <c r="C181" s="608" t="s">
        <v>45</v>
      </c>
      <c r="D181" s="608">
        <v>11</v>
      </c>
      <c r="E181" s="612" t="s">
        <v>221</v>
      </c>
      <c r="F181" s="612"/>
      <c r="G181" s="612"/>
    </row>
    <row r="182" spans="1:7" x14ac:dyDescent="0.2">
      <c r="A182" s="608" t="str">
        <f t="shared" si="2"/>
        <v>INDEC-CM - 31600-81</v>
      </c>
      <c r="B182" s="608">
        <v>31600</v>
      </c>
      <c r="C182" s="608" t="s">
        <v>45</v>
      </c>
      <c r="D182" s="608">
        <v>81</v>
      </c>
      <c r="E182" s="607" t="s">
        <v>222</v>
      </c>
    </row>
    <row r="183" spans="1:7" x14ac:dyDescent="0.2">
      <c r="A183" s="608" t="str">
        <f t="shared" si="2"/>
        <v>INDEC-CM - 42120-31</v>
      </c>
      <c r="B183" s="608">
        <v>42120</v>
      </c>
      <c r="C183" s="608" t="s">
        <v>45</v>
      </c>
      <c r="D183" s="608">
        <v>31</v>
      </c>
      <c r="E183" s="607" t="s">
        <v>223</v>
      </c>
    </row>
    <row r="184" spans="1:7" x14ac:dyDescent="0.2">
      <c r="A184" s="608" t="str">
        <f t="shared" si="2"/>
        <v>INDEC-CM - 35490-21</v>
      </c>
      <c r="B184" s="608">
        <v>35490</v>
      </c>
      <c r="C184" s="608" t="s">
        <v>45</v>
      </c>
      <c r="D184" s="608">
        <v>21</v>
      </c>
      <c r="E184" s="612" t="s">
        <v>224</v>
      </c>
      <c r="F184" s="612"/>
      <c r="G184" s="612"/>
    </row>
    <row r="185" spans="1:7" x14ac:dyDescent="0.2">
      <c r="A185" s="608" t="str">
        <f t="shared" si="2"/>
        <v>INDEC-CM - 31600-41</v>
      </c>
      <c r="B185" s="608">
        <v>31600</v>
      </c>
      <c r="C185" s="608" t="s">
        <v>45</v>
      </c>
      <c r="D185" s="608">
        <v>41</v>
      </c>
      <c r="E185" s="612" t="s">
        <v>225</v>
      </c>
      <c r="F185" s="612"/>
      <c r="G185" s="612"/>
    </row>
    <row r="186" spans="1:7" x14ac:dyDescent="0.2">
      <c r="A186" s="608" t="str">
        <f t="shared" si="2"/>
        <v>INDEC-CM - 42120-21</v>
      </c>
      <c r="B186" s="608">
        <v>42120</v>
      </c>
      <c r="C186" s="608" t="s">
        <v>45</v>
      </c>
      <c r="D186" s="608">
        <v>21</v>
      </c>
      <c r="E186" s="612" t="s">
        <v>226</v>
      </c>
      <c r="F186" s="612"/>
      <c r="G186" s="612"/>
    </row>
    <row r="187" spans="1:7" x14ac:dyDescent="0.2">
      <c r="A187" s="608" t="str">
        <f t="shared" si="2"/>
        <v>INDEC-CM - 42120-22</v>
      </c>
      <c r="B187" s="608">
        <v>42120</v>
      </c>
      <c r="C187" s="608" t="s">
        <v>45</v>
      </c>
      <c r="D187" s="608">
        <v>22</v>
      </c>
      <c r="E187" s="612" t="s">
        <v>227</v>
      </c>
      <c r="F187" s="612"/>
      <c r="G187" s="612"/>
    </row>
    <row r="188" spans="1:7" x14ac:dyDescent="0.2">
      <c r="A188" s="608" t="str">
        <f t="shared" si="2"/>
        <v>INDEC-CM - 31600-33</v>
      </c>
      <c r="B188" s="608">
        <v>31600</v>
      </c>
      <c r="C188" s="608" t="s">
        <v>45</v>
      </c>
      <c r="D188" s="608">
        <v>33</v>
      </c>
      <c r="E188" s="607" t="s">
        <v>228</v>
      </c>
    </row>
    <row r="189" spans="1:7" x14ac:dyDescent="0.2">
      <c r="A189" s="608" t="str">
        <f t="shared" si="2"/>
        <v>INDEC-CM - 31600-32</v>
      </c>
      <c r="B189" s="608">
        <v>31600</v>
      </c>
      <c r="C189" s="608" t="s">
        <v>45</v>
      </c>
      <c r="D189" s="608">
        <v>32</v>
      </c>
      <c r="E189" s="607" t="s">
        <v>229</v>
      </c>
    </row>
    <row r="190" spans="1:7" x14ac:dyDescent="0.2">
      <c r="A190" s="608" t="str">
        <f t="shared" si="2"/>
        <v>INDEC-CM - 31600-31</v>
      </c>
      <c r="B190" s="608">
        <v>31600</v>
      </c>
      <c r="C190" s="608" t="s">
        <v>45</v>
      </c>
      <c r="D190" s="608">
        <v>31</v>
      </c>
      <c r="E190" s="607" t="s">
        <v>230</v>
      </c>
    </row>
    <row r="191" spans="1:7" x14ac:dyDescent="0.2">
      <c r="A191" s="608" t="str">
        <f t="shared" si="2"/>
        <v>INDEC-CM - 42120-11</v>
      </c>
      <c r="B191" s="608">
        <v>42120</v>
      </c>
      <c r="C191" s="608" t="s">
        <v>45</v>
      </c>
      <c r="D191" s="608">
        <v>11</v>
      </c>
      <c r="E191" s="607" t="s">
        <v>231</v>
      </c>
    </row>
    <row r="192" spans="1:7" x14ac:dyDescent="0.2">
      <c r="A192" s="608" t="str">
        <f t="shared" si="2"/>
        <v>INDEC-CM - 31600-23</v>
      </c>
      <c r="B192" s="608">
        <v>31600</v>
      </c>
      <c r="C192" s="608" t="s">
        <v>45</v>
      </c>
      <c r="D192" s="608">
        <v>23</v>
      </c>
      <c r="E192" s="607" t="s">
        <v>232</v>
      </c>
    </row>
    <row r="193" spans="1:7" x14ac:dyDescent="0.2">
      <c r="A193" s="608" t="str">
        <f t="shared" si="2"/>
        <v>INDEC-CM - 31600-22</v>
      </c>
      <c r="B193" s="608">
        <v>31600</v>
      </c>
      <c r="C193" s="608" t="s">
        <v>45</v>
      </c>
      <c r="D193" s="608">
        <v>22</v>
      </c>
      <c r="E193" s="607" t="s">
        <v>233</v>
      </c>
    </row>
    <row r="194" spans="1:7" x14ac:dyDescent="0.2">
      <c r="A194" s="608" t="str">
        <f t="shared" si="2"/>
        <v>INDEC-CM - 31600-21</v>
      </c>
      <c r="B194" s="608">
        <v>31600</v>
      </c>
      <c r="C194" s="608" t="s">
        <v>45</v>
      </c>
      <c r="D194" s="608">
        <v>21</v>
      </c>
      <c r="E194" s="607" t="s">
        <v>234</v>
      </c>
    </row>
    <row r="195" spans="1:7" x14ac:dyDescent="0.2">
      <c r="A195" s="608" t="str">
        <f t="shared" si="2"/>
        <v>INDEC-CM - 41278-33</v>
      </c>
      <c r="B195" s="608">
        <v>41278</v>
      </c>
      <c r="C195" s="608" t="s">
        <v>45</v>
      </c>
      <c r="D195" s="608">
        <v>33</v>
      </c>
      <c r="E195" s="612" t="s">
        <v>235</v>
      </c>
      <c r="F195" s="612"/>
      <c r="G195" s="612"/>
    </row>
    <row r="196" spans="1:7" x14ac:dyDescent="0.2">
      <c r="A196" s="608" t="str">
        <f t="shared" si="2"/>
        <v>INDEC-CM - 36320-33</v>
      </c>
      <c r="B196" s="608">
        <v>36320</v>
      </c>
      <c r="C196" s="608" t="s">
        <v>45</v>
      </c>
      <c r="D196" s="608">
        <v>33</v>
      </c>
      <c r="E196" s="607" t="s">
        <v>236</v>
      </c>
    </row>
    <row r="197" spans="1:7" x14ac:dyDescent="0.2">
      <c r="A197" s="608" t="str">
        <f t="shared" si="2"/>
        <v>INDEC-CM - 48270-11</v>
      </c>
      <c r="B197" s="608">
        <v>48270</v>
      </c>
      <c r="C197" s="608" t="s">
        <v>45</v>
      </c>
      <c r="D197" s="608">
        <v>11</v>
      </c>
      <c r="E197" s="612" t="s">
        <v>237</v>
      </c>
      <c r="F197" s="612"/>
      <c r="G197" s="612"/>
    </row>
    <row r="198" spans="1:7" x14ac:dyDescent="0.2">
      <c r="A198" s="608" t="str">
        <f t="shared" ref="A198:A220" si="3">CONCATENATE("INDEC-CM - ",B198,C198,D198)</f>
        <v>INDEC-CM - 42190-11</v>
      </c>
      <c r="B198" s="608">
        <v>42190</v>
      </c>
      <c r="C198" s="608" t="s">
        <v>45</v>
      </c>
      <c r="D198" s="608">
        <v>11</v>
      </c>
      <c r="E198" s="607" t="s">
        <v>238</v>
      </c>
    </row>
    <row r="199" spans="1:7" x14ac:dyDescent="0.2">
      <c r="A199" s="608" t="str">
        <f t="shared" si="3"/>
        <v>INDEC-CM - 43923-31</v>
      </c>
      <c r="B199" s="608">
        <v>43923</v>
      </c>
      <c r="C199" s="608" t="s">
        <v>45</v>
      </c>
      <c r="D199" s="608">
        <v>31</v>
      </c>
      <c r="E199" s="612" t="s">
        <v>239</v>
      </c>
      <c r="F199" s="612"/>
      <c r="G199" s="612"/>
    </row>
    <row r="200" spans="1:7" x14ac:dyDescent="0.2">
      <c r="A200" s="608" t="str">
        <f t="shared" si="3"/>
        <v>INDEC-CM - 31210-11</v>
      </c>
      <c r="B200" s="608">
        <v>31210</v>
      </c>
      <c r="C200" s="608" t="s">
        <v>45</v>
      </c>
      <c r="D200" s="608">
        <v>11</v>
      </c>
      <c r="E200" s="612" t="s">
        <v>240</v>
      </c>
      <c r="F200" s="612"/>
      <c r="G200" s="612"/>
    </row>
    <row r="201" spans="1:7" x14ac:dyDescent="0.2">
      <c r="A201" s="608" t="str">
        <f t="shared" si="3"/>
        <v>INDEC-CM - 37129-21</v>
      </c>
      <c r="B201" s="608">
        <v>37129</v>
      </c>
      <c r="C201" s="608" t="s">
        <v>45</v>
      </c>
      <c r="D201" s="608">
        <v>21</v>
      </c>
      <c r="E201" s="607" t="s">
        <v>241</v>
      </c>
    </row>
    <row r="202" spans="1:7" x14ac:dyDescent="0.2">
      <c r="A202" s="608" t="str">
        <f t="shared" si="3"/>
        <v>INDEC-CM - 37560-21</v>
      </c>
      <c r="B202" s="608">
        <v>37560</v>
      </c>
      <c r="C202" s="608" t="s">
        <v>45</v>
      </c>
      <c r="D202" s="608">
        <v>21</v>
      </c>
      <c r="E202" s="612" t="s">
        <v>242</v>
      </c>
      <c r="F202" s="612"/>
      <c r="G202" s="612"/>
    </row>
    <row r="203" spans="1:7" x14ac:dyDescent="0.2">
      <c r="A203" s="608" t="str">
        <f t="shared" si="3"/>
        <v>INDEC-CM - 42999-71</v>
      </c>
      <c r="B203" s="608">
        <v>42999</v>
      </c>
      <c r="C203" s="608" t="s">
        <v>45</v>
      </c>
      <c r="D203" s="608">
        <v>71</v>
      </c>
      <c r="E203" s="607" t="s">
        <v>243</v>
      </c>
    </row>
    <row r="204" spans="1:7" x14ac:dyDescent="0.2">
      <c r="A204" s="608" t="str">
        <f t="shared" si="3"/>
        <v>INDEC-CM - 41516-22</v>
      </c>
      <c r="B204" s="608">
        <v>41516</v>
      </c>
      <c r="C204" s="608" t="s">
        <v>45</v>
      </c>
      <c r="D204" s="608">
        <v>22</v>
      </c>
      <c r="E204" s="607" t="s">
        <v>244</v>
      </c>
    </row>
    <row r="205" spans="1:7" x14ac:dyDescent="0.2">
      <c r="A205" s="608" t="str">
        <f t="shared" si="3"/>
        <v>INDEC-CM - 37350-51</v>
      </c>
      <c r="B205" s="608">
        <v>37350</v>
      </c>
      <c r="C205" s="608" t="s">
        <v>45</v>
      </c>
      <c r="D205" s="608">
        <v>51</v>
      </c>
      <c r="E205" s="607" t="s">
        <v>245</v>
      </c>
    </row>
    <row r="206" spans="1:7" x14ac:dyDescent="0.2">
      <c r="A206" s="608" t="str">
        <f t="shared" si="3"/>
        <v>INDEC-CM - 44826-21</v>
      </c>
      <c r="B206" s="608">
        <v>44826</v>
      </c>
      <c r="C206" s="608" t="s">
        <v>45</v>
      </c>
      <c r="D206" s="608">
        <v>21</v>
      </c>
      <c r="E206" s="607" t="s">
        <v>246</v>
      </c>
    </row>
    <row r="207" spans="1:7" x14ac:dyDescent="0.2">
      <c r="A207" s="608" t="str">
        <f t="shared" si="3"/>
        <v>INDEC-CM - 31210-22</v>
      </c>
      <c r="B207" s="608">
        <v>31210</v>
      </c>
      <c r="C207" s="608" t="s">
        <v>45</v>
      </c>
      <c r="D207" s="608">
        <v>22</v>
      </c>
      <c r="E207" s="607" t="s">
        <v>247</v>
      </c>
    </row>
    <row r="208" spans="1:7" x14ac:dyDescent="0.2">
      <c r="A208" s="608" t="str">
        <f t="shared" si="3"/>
        <v>INDEC-CM - 31100-11</v>
      </c>
      <c r="B208" s="608">
        <v>31100</v>
      </c>
      <c r="C208" s="608" t="s">
        <v>45</v>
      </c>
      <c r="D208" s="608">
        <v>11</v>
      </c>
      <c r="E208" s="607" t="s">
        <v>248</v>
      </c>
    </row>
    <row r="209" spans="1:7" x14ac:dyDescent="0.2">
      <c r="A209" s="608" t="str">
        <f t="shared" si="3"/>
        <v>INDEC-CM - 46212-53</v>
      </c>
      <c r="B209" s="608">
        <v>46212</v>
      </c>
      <c r="C209" s="608" t="s">
        <v>45</v>
      </c>
      <c r="D209" s="608">
        <v>53</v>
      </c>
      <c r="E209" s="607" t="s">
        <v>249</v>
      </c>
    </row>
    <row r="210" spans="1:7" x14ac:dyDescent="0.2">
      <c r="A210" s="608" t="str">
        <f t="shared" si="3"/>
        <v>INDEC-CM - 46212-52</v>
      </c>
      <c r="B210" s="608">
        <v>46212</v>
      </c>
      <c r="C210" s="608" t="s">
        <v>45</v>
      </c>
      <c r="D210" s="608">
        <v>52</v>
      </c>
      <c r="E210" s="612" t="s">
        <v>250</v>
      </c>
      <c r="F210" s="612"/>
      <c r="G210" s="612"/>
    </row>
    <row r="211" spans="1:7" x14ac:dyDescent="0.2">
      <c r="A211" s="608" t="str">
        <f t="shared" si="3"/>
        <v>INDEC-CM - 15400-21</v>
      </c>
      <c r="B211" s="608">
        <v>15400</v>
      </c>
      <c r="C211" s="608" t="s">
        <v>45</v>
      </c>
      <c r="D211" s="608">
        <v>21</v>
      </c>
      <c r="E211" s="607" t="s">
        <v>251</v>
      </c>
    </row>
    <row r="212" spans="1:7" x14ac:dyDescent="0.2">
      <c r="A212" s="608" t="str">
        <f t="shared" si="3"/>
        <v>INDEC-CM - 43240-11</v>
      </c>
      <c r="B212" s="608">
        <v>43240</v>
      </c>
      <c r="C212" s="608" t="s">
        <v>45</v>
      </c>
      <c r="D212" s="608">
        <v>11</v>
      </c>
      <c r="E212" s="607" t="s">
        <v>252</v>
      </c>
    </row>
    <row r="213" spans="1:7" x14ac:dyDescent="0.2">
      <c r="A213" s="608" t="str">
        <f t="shared" si="3"/>
        <v>INDEC-CM - 31600-42</v>
      </c>
      <c r="B213" s="608">
        <v>31600</v>
      </c>
      <c r="C213" s="608" t="s">
        <v>45</v>
      </c>
      <c r="D213" s="608">
        <v>42</v>
      </c>
      <c r="E213" s="612" t="s">
        <v>253</v>
      </c>
      <c r="F213" s="612"/>
      <c r="G213" s="612"/>
    </row>
    <row r="214" spans="1:7" x14ac:dyDescent="0.2">
      <c r="A214" s="613" t="str">
        <f t="shared" si="3"/>
        <v>INDEC-CM - 42120-42</v>
      </c>
      <c r="B214" s="613">
        <v>42120</v>
      </c>
      <c r="C214" s="613" t="s">
        <v>45</v>
      </c>
      <c r="D214" s="613">
        <v>42</v>
      </c>
      <c r="E214" s="615" t="s">
        <v>254</v>
      </c>
      <c r="F214" s="607" t="s">
        <v>2039</v>
      </c>
    </row>
    <row r="215" spans="1:7" x14ac:dyDescent="0.2">
      <c r="A215" s="613" t="str">
        <f t="shared" si="3"/>
        <v>INDEC-CM - 42120-41</v>
      </c>
      <c r="B215" s="613">
        <v>42120</v>
      </c>
      <c r="C215" s="613" t="s">
        <v>45</v>
      </c>
      <c r="D215" s="613">
        <v>41</v>
      </c>
      <c r="E215" s="615" t="s">
        <v>255</v>
      </c>
      <c r="F215" s="607" t="s">
        <v>2039</v>
      </c>
    </row>
    <row r="216" spans="1:7" x14ac:dyDescent="0.2">
      <c r="A216" s="613" t="str">
        <f t="shared" si="3"/>
        <v>INDEC-CM - 42120-51</v>
      </c>
      <c r="B216" s="613">
        <v>42120</v>
      </c>
      <c r="C216" s="613" t="s">
        <v>45</v>
      </c>
      <c r="D216" s="613">
        <v>51</v>
      </c>
      <c r="E216" s="614" t="s">
        <v>256</v>
      </c>
      <c r="F216" s="607" t="s">
        <v>2039</v>
      </c>
    </row>
    <row r="217" spans="1:7" x14ac:dyDescent="0.2">
      <c r="A217" s="608" t="str">
        <f t="shared" si="3"/>
        <v>INDEC-CM - 37550-11</v>
      </c>
      <c r="B217" s="608">
        <v>37550</v>
      </c>
      <c r="C217" s="608" t="s">
        <v>45</v>
      </c>
      <c r="D217" s="608">
        <v>11</v>
      </c>
      <c r="E217" s="607" t="s">
        <v>257</v>
      </c>
    </row>
    <row r="218" spans="1:7" x14ac:dyDescent="0.2">
      <c r="A218" s="608" t="str">
        <f t="shared" si="3"/>
        <v>INDEC-CM - 37410-11</v>
      </c>
      <c r="B218" s="608">
        <v>37410</v>
      </c>
      <c r="C218" s="608" t="s">
        <v>45</v>
      </c>
      <c r="D218" s="608">
        <v>11</v>
      </c>
      <c r="E218" s="607" t="s">
        <v>258</v>
      </c>
    </row>
    <row r="219" spans="1:7" x14ac:dyDescent="0.2">
      <c r="A219" s="608" t="str">
        <f t="shared" si="3"/>
        <v>INDEC-CM - 31210-33</v>
      </c>
      <c r="B219" s="608">
        <v>31210</v>
      </c>
      <c r="C219" s="608" t="s">
        <v>45</v>
      </c>
      <c r="D219" s="608">
        <v>33</v>
      </c>
      <c r="E219" s="607" t="s">
        <v>259</v>
      </c>
    </row>
    <row r="220" spans="1:7" x14ac:dyDescent="0.2">
      <c r="A220" s="608" t="str">
        <f t="shared" si="3"/>
        <v>INDEC-CM - 37540-21</v>
      </c>
      <c r="B220" s="608">
        <v>37540</v>
      </c>
      <c r="C220" s="608" t="s">
        <v>45</v>
      </c>
      <c r="D220" s="608">
        <v>21</v>
      </c>
      <c r="E220" s="607" t="s">
        <v>260</v>
      </c>
    </row>
    <row r="223" spans="1:7" x14ac:dyDescent="0.2">
      <c r="A223" s="19"/>
      <c r="B223" s="606" t="s">
        <v>535</v>
      </c>
      <c r="C223" s="18"/>
      <c r="D223" s="18"/>
      <c r="E223" s="19"/>
    </row>
    <row r="224" spans="1:7" x14ac:dyDescent="0.2">
      <c r="A224" s="19"/>
      <c r="B224" s="616"/>
      <c r="C224" s="18"/>
      <c r="D224" s="18"/>
      <c r="E224" s="19"/>
    </row>
    <row r="225" spans="1:5" x14ac:dyDescent="0.2">
      <c r="A225" s="870" t="s">
        <v>343</v>
      </c>
      <c r="B225" s="870" t="s">
        <v>42</v>
      </c>
      <c r="C225" s="870"/>
      <c r="D225" s="870"/>
      <c r="E225" s="870" t="s">
        <v>43</v>
      </c>
    </row>
    <row r="226" spans="1:5" x14ac:dyDescent="0.2">
      <c r="A226" s="870"/>
      <c r="B226" s="870" t="s">
        <v>44</v>
      </c>
      <c r="C226" s="870"/>
      <c r="D226" s="870"/>
      <c r="E226" s="870"/>
    </row>
    <row r="227" spans="1:5" x14ac:dyDescent="0.2">
      <c r="A227" s="608" t="str">
        <f>CONCATENATE(B227,C227,D227)</f>
        <v/>
      </c>
      <c r="B227" s="617"/>
      <c r="C227" s="18"/>
      <c r="D227" s="18"/>
      <c r="E227" s="19"/>
    </row>
    <row r="228" spans="1:5" x14ac:dyDescent="0.2">
      <c r="A228" s="608" t="str">
        <f>CONCATENATE("INDEC-CM - ",B228,C228,D228)</f>
        <v>INDEC-CM - 37370-0</v>
      </c>
      <c r="B228" s="18">
        <v>37370</v>
      </c>
      <c r="C228" s="18" t="s">
        <v>45</v>
      </c>
      <c r="D228" s="18">
        <v>0</v>
      </c>
      <c r="E228" s="19" t="s">
        <v>536</v>
      </c>
    </row>
    <row r="229" spans="1:5" x14ac:dyDescent="0.2">
      <c r="A229" s="608" t="str">
        <f>CONCATENATE("INDEC-CM - ",B229,C229,D229)</f>
        <v>INDEC-CM - 31600-6</v>
      </c>
      <c r="B229" s="18">
        <v>31600</v>
      </c>
      <c r="C229" s="18" t="s">
        <v>45</v>
      </c>
      <c r="D229" s="18">
        <v>6</v>
      </c>
      <c r="E229" s="19" t="s">
        <v>537</v>
      </c>
    </row>
    <row r="230" spans="1:5" x14ac:dyDescent="0.2">
      <c r="A230" s="608" t="str">
        <f>CONCATENATE("INDEC-CM - ",B230,C230,D230)</f>
        <v>INDEC-CM - 41278-0</v>
      </c>
      <c r="B230" s="18">
        <v>41278</v>
      </c>
      <c r="C230" s="18" t="s">
        <v>45</v>
      </c>
      <c r="D230" s="18">
        <v>0</v>
      </c>
      <c r="E230" s="19" t="s">
        <v>538</v>
      </c>
    </row>
    <row r="231" spans="1:5" x14ac:dyDescent="0.2">
      <c r="A231" s="608" t="str">
        <f>CONCATENATE("INDEC-CM - ",B231,C231,D231)</f>
        <v>INDEC-CM - 31600-7</v>
      </c>
      <c r="B231" s="18">
        <v>31600</v>
      </c>
      <c r="C231" s="18" t="s">
        <v>45</v>
      </c>
      <c r="D231" s="18">
        <v>7</v>
      </c>
      <c r="E231" s="19" t="s">
        <v>539</v>
      </c>
    </row>
    <row r="232" spans="1:5" x14ac:dyDescent="0.2">
      <c r="A232" s="608" t="str">
        <f>CONCATENATE("INDEC-CM - ",B232,C232,D232)</f>
        <v>INDEC-CM - 42120-41/42/51</v>
      </c>
      <c r="B232" s="18">
        <v>42120</v>
      </c>
      <c r="C232" s="18" t="s">
        <v>45</v>
      </c>
      <c r="D232" s="18" t="s">
        <v>540</v>
      </c>
      <c r="E232" s="19" t="s">
        <v>541</v>
      </c>
    </row>
    <row r="235" spans="1:5" x14ac:dyDescent="0.2">
      <c r="A235" s="606"/>
      <c r="B235" s="606" t="s">
        <v>543</v>
      </c>
      <c r="C235" s="606"/>
      <c r="D235" s="606"/>
      <c r="E235" s="606"/>
    </row>
    <row r="236" spans="1:5" x14ac:dyDescent="0.2">
      <c r="A236" s="618"/>
      <c r="D236" s="619"/>
    </row>
    <row r="237" spans="1:5" x14ac:dyDescent="0.2">
      <c r="A237" s="870" t="s">
        <v>343</v>
      </c>
      <c r="B237" s="870" t="s">
        <v>42</v>
      </c>
      <c r="C237" s="870"/>
      <c r="D237" s="870"/>
      <c r="E237" s="870" t="s">
        <v>331</v>
      </c>
    </row>
    <row r="238" spans="1:5" x14ac:dyDescent="0.2">
      <c r="A238" s="870"/>
      <c r="B238" s="870"/>
      <c r="C238" s="870"/>
      <c r="D238" s="870"/>
      <c r="E238" s="870"/>
    </row>
    <row r="239" spans="1:5" x14ac:dyDescent="0.2">
      <c r="E239" s="620" t="s">
        <v>267</v>
      </c>
    </row>
    <row r="240" spans="1:5" x14ac:dyDescent="0.2">
      <c r="E240" s="620"/>
    </row>
    <row r="241" spans="1:5" x14ac:dyDescent="0.2">
      <c r="A241" s="618"/>
      <c r="D241" s="619"/>
      <c r="E241" s="605" t="s">
        <v>332</v>
      </c>
    </row>
    <row r="242" spans="1:5" x14ac:dyDescent="0.2">
      <c r="A242" s="618"/>
      <c r="D242" s="619"/>
      <c r="E242" s="605"/>
    </row>
    <row r="243" spans="1:5" x14ac:dyDescent="0.2">
      <c r="B243" s="619"/>
      <c r="E243" s="605" t="s">
        <v>333</v>
      </c>
    </row>
    <row r="244" spans="1:5" x14ac:dyDescent="0.2">
      <c r="A244" s="608" t="str">
        <f>CONCATENATE("INDEC-MO - ",B244,C244,D244)</f>
        <v>INDEC-MO - 51560-11</v>
      </c>
      <c r="B244" s="608">
        <v>51560</v>
      </c>
      <c r="C244" s="608" t="s">
        <v>45</v>
      </c>
      <c r="D244" s="608">
        <v>11</v>
      </c>
      <c r="E244" s="621" t="s">
        <v>1868</v>
      </c>
    </row>
    <row r="245" spans="1:5" x14ac:dyDescent="0.2">
      <c r="A245" s="608" t="str">
        <f>CONCATENATE("INDEC-MO - ",B245,C245,D245)</f>
        <v>INDEC-MO - 51560-12</v>
      </c>
      <c r="B245" s="608">
        <v>51560</v>
      </c>
      <c r="C245" s="608" t="s">
        <v>45</v>
      </c>
      <c r="D245" s="608">
        <v>12</v>
      </c>
      <c r="E245" s="621" t="s">
        <v>903</v>
      </c>
    </row>
    <row r="246" spans="1:5" x14ac:dyDescent="0.2">
      <c r="A246" s="608" t="str">
        <f>CONCATENATE("INDEC-MO - ",B246,C246,D246)</f>
        <v>INDEC-MO - 51560-13</v>
      </c>
      <c r="B246" s="608">
        <v>51560</v>
      </c>
      <c r="C246" s="608" t="s">
        <v>45</v>
      </c>
      <c r="D246" s="608">
        <v>13</v>
      </c>
      <c r="E246" s="621" t="s">
        <v>1013</v>
      </c>
    </row>
    <row r="247" spans="1:5" x14ac:dyDescent="0.2">
      <c r="A247" s="608" t="str">
        <f>CONCATENATE("INDEC-MO - ",B247,C247,D247)</f>
        <v>INDEC-MO - 51560-14</v>
      </c>
      <c r="B247" s="608">
        <v>51560</v>
      </c>
      <c r="C247" s="608" t="s">
        <v>45</v>
      </c>
      <c r="D247" s="608">
        <v>14</v>
      </c>
      <c r="E247" s="621" t="s">
        <v>717</v>
      </c>
    </row>
    <row r="248" spans="1:5" x14ac:dyDescent="0.2">
      <c r="A248" s="608" t="str">
        <f>CONCATENATE(B248,C248,D248)</f>
        <v/>
      </c>
    </row>
    <row r="249" spans="1:5" x14ac:dyDescent="0.2">
      <c r="A249" s="608" t="str">
        <f>CONCATENATE("INDEC-MO - ",B249,C249,D249)</f>
        <v>INDEC-MO - 51560-32</v>
      </c>
      <c r="B249" s="608">
        <v>51560</v>
      </c>
      <c r="C249" s="608" t="s">
        <v>45</v>
      </c>
      <c r="D249" s="608">
        <v>32</v>
      </c>
      <c r="E249" s="605" t="s">
        <v>334</v>
      </c>
    </row>
    <row r="250" spans="1:5" x14ac:dyDescent="0.2">
      <c r="A250" s="608" t="str">
        <f>CONCATENATE(B250,C250,D250)</f>
        <v/>
      </c>
    </row>
    <row r="251" spans="1:5" x14ac:dyDescent="0.2">
      <c r="A251" s="608" t="str">
        <f>CONCATENATE("INDEC-MO - ",B251,C251,D251)</f>
        <v>INDEC-MO - 81291-1</v>
      </c>
      <c r="B251" s="608">
        <v>81291</v>
      </c>
      <c r="C251" s="608" t="s">
        <v>45</v>
      </c>
      <c r="D251" s="608">
        <v>1</v>
      </c>
      <c r="E251" s="620" t="s">
        <v>335</v>
      </c>
    </row>
    <row r="252" spans="1:5" x14ac:dyDescent="0.2">
      <c r="A252" s="608" t="str">
        <f>CONCATENATE(B252,C252,D252)</f>
        <v/>
      </c>
    </row>
    <row r="253" spans="1:5" x14ac:dyDescent="0.2">
      <c r="A253" s="608" t="str">
        <f>CONCATENATE(B253,C253,D253)</f>
        <v/>
      </c>
      <c r="E253" s="620" t="s">
        <v>336</v>
      </c>
    </row>
    <row r="254" spans="1:5" x14ac:dyDescent="0.2">
      <c r="A254" s="608" t="str">
        <f t="shared" ref="A254:A259" si="4">CONCATENATE("INDEC-MO - ",B254,C254,D254)</f>
        <v>INDEC-MO - 51641-1</v>
      </c>
      <c r="B254" s="608">
        <v>51641</v>
      </c>
      <c r="C254" s="608" t="s">
        <v>45</v>
      </c>
      <c r="D254" s="608">
        <v>1</v>
      </c>
      <c r="E254" s="621" t="s">
        <v>337</v>
      </c>
    </row>
    <row r="255" spans="1:5" x14ac:dyDescent="0.2">
      <c r="A255" s="608" t="str">
        <f t="shared" si="4"/>
        <v>INDEC-MO - 51620-1</v>
      </c>
      <c r="B255" s="608">
        <v>51620</v>
      </c>
      <c r="C255" s="608" t="s">
        <v>45</v>
      </c>
      <c r="D255" s="608">
        <v>1</v>
      </c>
      <c r="E255" s="621" t="s">
        <v>338</v>
      </c>
    </row>
    <row r="256" spans="1:5" x14ac:dyDescent="0.2">
      <c r="A256" s="608" t="str">
        <f t="shared" si="4"/>
        <v>INDEC-MO - 51690-1</v>
      </c>
      <c r="B256" s="608">
        <v>51690</v>
      </c>
      <c r="C256" s="608" t="s">
        <v>45</v>
      </c>
      <c r="D256" s="608">
        <v>1</v>
      </c>
      <c r="E256" s="621" t="s">
        <v>339</v>
      </c>
    </row>
    <row r="257" spans="1:7" x14ac:dyDescent="0.2">
      <c r="A257" s="608" t="str">
        <f t="shared" si="4"/>
        <v>INDEC-MO - 51630-1</v>
      </c>
      <c r="B257" s="608">
        <v>51630</v>
      </c>
      <c r="C257" s="608" t="s">
        <v>45</v>
      </c>
      <c r="D257" s="608">
        <v>1</v>
      </c>
      <c r="E257" s="621" t="s">
        <v>340</v>
      </c>
    </row>
    <row r="258" spans="1:7" x14ac:dyDescent="0.2">
      <c r="A258" s="613" t="str">
        <f t="shared" si="4"/>
        <v>INDEC-MO - 51720-1</v>
      </c>
      <c r="B258" s="613">
        <v>51720</v>
      </c>
      <c r="C258" s="613" t="s">
        <v>45</v>
      </c>
      <c r="D258" s="613">
        <v>1</v>
      </c>
      <c r="E258" s="622" t="s">
        <v>341</v>
      </c>
      <c r="F258" s="607" t="s">
        <v>2039</v>
      </c>
    </row>
    <row r="259" spans="1:7" x14ac:dyDescent="0.2">
      <c r="A259" s="608" t="str">
        <f t="shared" si="4"/>
        <v>INDEC-MO - 51730-1</v>
      </c>
      <c r="B259" s="608">
        <v>51730</v>
      </c>
      <c r="C259" s="608" t="s">
        <v>45</v>
      </c>
      <c r="D259" s="608">
        <v>1</v>
      </c>
      <c r="E259" s="621" t="s">
        <v>342</v>
      </c>
    </row>
    <row r="262" spans="1:7" x14ac:dyDescent="0.2">
      <c r="A262" s="616"/>
      <c r="B262" s="606" t="s">
        <v>544</v>
      </c>
      <c r="C262" s="18"/>
      <c r="D262" s="18"/>
      <c r="E262" s="18"/>
      <c r="F262" s="18"/>
      <c r="G262" s="616"/>
    </row>
    <row r="263" spans="1:7" x14ac:dyDescent="0.2">
      <c r="A263" s="623"/>
      <c r="B263" s="18"/>
      <c r="C263" s="18"/>
      <c r="D263" s="624"/>
      <c r="E263" s="19"/>
      <c r="F263" s="19"/>
      <c r="G263" s="625"/>
    </row>
    <row r="264" spans="1:7" x14ac:dyDescent="0.2">
      <c r="A264" s="870" t="s">
        <v>343</v>
      </c>
      <c r="B264" s="870" t="s">
        <v>42</v>
      </c>
      <c r="C264" s="870"/>
      <c r="D264" s="870"/>
      <c r="E264" s="870" t="s">
        <v>331</v>
      </c>
      <c r="F264" s="626"/>
      <c r="G264" s="626"/>
    </row>
    <row r="265" spans="1:7" x14ac:dyDescent="0.2">
      <c r="A265" s="870"/>
      <c r="B265" s="870"/>
      <c r="C265" s="870"/>
      <c r="D265" s="870"/>
      <c r="E265" s="870"/>
      <c r="F265" s="626"/>
      <c r="G265" s="626"/>
    </row>
    <row r="266" spans="1:7" x14ac:dyDescent="0.2">
      <c r="A266" s="19"/>
      <c r="B266" s="18"/>
      <c r="C266" s="18"/>
      <c r="D266" s="18"/>
      <c r="E266" s="19"/>
      <c r="F266" s="19"/>
      <c r="G266" s="19"/>
    </row>
    <row r="267" spans="1:7" x14ac:dyDescent="0.2">
      <c r="A267" s="608" t="str">
        <f>CONCATENATE("INDEC-MO - ",B267,C267,D267)</f>
        <v>INDEC-MO - 51720-1</v>
      </c>
      <c r="B267" s="608">
        <v>51720</v>
      </c>
      <c r="C267" s="608" t="s">
        <v>45</v>
      </c>
      <c r="D267" s="608">
        <v>1</v>
      </c>
      <c r="E267" s="17" t="s">
        <v>545</v>
      </c>
      <c r="F267" s="19"/>
      <c r="G267" s="19"/>
    </row>
    <row r="268" spans="1:7" x14ac:dyDescent="0.2">
      <c r="A268" s="19"/>
      <c r="B268" s="18"/>
      <c r="C268" s="18"/>
      <c r="D268" s="18"/>
      <c r="E268" s="19"/>
      <c r="F268" s="19"/>
      <c r="G268" s="19"/>
    </row>
    <row r="271" spans="1:7" x14ac:dyDescent="0.2">
      <c r="A271" s="605"/>
      <c r="B271" s="606" t="s">
        <v>344</v>
      </c>
      <c r="C271" s="606"/>
      <c r="D271" s="606"/>
    </row>
    <row r="273" spans="1:6" x14ac:dyDescent="0.2">
      <c r="A273" s="870" t="s">
        <v>343</v>
      </c>
      <c r="B273" s="870" t="s">
        <v>42</v>
      </c>
      <c r="C273" s="870"/>
      <c r="D273" s="870"/>
      <c r="E273" s="870" t="s">
        <v>345</v>
      </c>
    </row>
    <row r="274" spans="1:6" x14ac:dyDescent="0.2">
      <c r="A274" s="870"/>
      <c r="B274" s="870" t="s">
        <v>44</v>
      </c>
      <c r="C274" s="870"/>
      <c r="D274" s="870"/>
      <c r="E274" s="870"/>
    </row>
    <row r="275" spans="1:6" x14ac:dyDescent="0.2">
      <c r="E275" s="610"/>
    </row>
    <row r="276" spans="1:6" x14ac:dyDescent="0.2">
      <c r="A276" s="608" t="str">
        <f t="shared" ref="A276:A283" si="5">CONCATENATE("INDEC-EC - ",B276,C276,D276)</f>
        <v>INDEC-EC - 43520-11</v>
      </c>
      <c r="B276" s="608">
        <v>43520</v>
      </c>
      <c r="C276" s="608" t="s">
        <v>45</v>
      </c>
      <c r="D276" s="608">
        <v>11</v>
      </c>
      <c r="E276" s="621" t="s">
        <v>346</v>
      </c>
    </row>
    <row r="277" spans="1:6" x14ac:dyDescent="0.2">
      <c r="A277" s="608" t="str">
        <f t="shared" si="5"/>
        <v>INDEC-EC - 44440-2</v>
      </c>
      <c r="B277" s="608">
        <v>44440</v>
      </c>
      <c r="C277" s="608" t="s">
        <v>45</v>
      </c>
      <c r="D277" s="608">
        <v>2</v>
      </c>
      <c r="E277" s="621" t="s">
        <v>347</v>
      </c>
    </row>
    <row r="278" spans="1:6" x14ac:dyDescent="0.2">
      <c r="A278" s="608" t="str">
        <f t="shared" si="5"/>
        <v>INDEC-EC - 44221-11</v>
      </c>
      <c r="B278" s="608">
        <v>44221</v>
      </c>
      <c r="C278" s="608" t="s">
        <v>45</v>
      </c>
      <c r="D278" s="608">
        <v>11</v>
      </c>
      <c r="E278" s="621" t="s">
        <v>348</v>
      </c>
    </row>
    <row r="279" spans="1:6" x14ac:dyDescent="0.2">
      <c r="A279" s="608" t="str">
        <f t="shared" si="5"/>
        <v>INDEC-EC - 44221-12</v>
      </c>
      <c r="B279" s="608">
        <v>44221</v>
      </c>
      <c r="C279" s="608" t="s">
        <v>45</v>
      </c>
      <c r="D279" s="608">
        <v>12</v>
      </c>
      <c r="E279" s="621" t="s">
        <v>349</v>
      </c>
    </row>
    <row r="280" spans="1:6" x14ac:dyDescent="0.2">
      <c r="A280" s="608" t="str">
        <f t="shared" si="5"/>
        <v>INDEC-EC - 43520-21</v>
      </c>
      <c r="B280" s="608">
        <v>43520</v>
      </c>
      <c r="C280" s="608" t="s">
        <v>45</v>
      </c>
      <c r="D280" s="608">
        <v>21</v>
      </c>
      <c r="E280" s="621" t="s">
        <v>350</v>
      </c>
    </row>
    <row r="281" spans="1:6" x14ac:dyDescent="0.2">
      <c r="A281" s="608" t="str">
        <f t="shared" si="5"/>
        <v>INDEC-EC - 44231-21</v>
      </c>
      <c r="B281" s="608">
        <v>44231</v>
      </c>
      <c r="C281" s="608" t="s">
        <v>45</v>
      </c>
      <c r="D281" s="608">
        <v>21</v>
      </c>
      <c r="E281" s="621" t="s">
        <v>351</v>
      </c>
    </row>
    <row r="282" spans="1:6" x14ac:dyDescent="0.2">
      <c r="A282" s="613" t="str">
        <f t="shared" si="5"/>
        <v>INDEC-EC - 44440-11</v>
      </c>
      <c r="B282" s="613">
        <v>44440</v>
      </c>
      <c r="C282" s="613" t="s">
        <v>45</v>
      </c>
      <c r="D282" s="613">
        <v>11</v>
      </c>
      <c r="E282" s="622" t="s">
        <v>352</v>
      </c>
      <c r="F282" s="607" t="s">
        <v>2039</v>
      </c>
    </row>
    <row r="283" spans="1:6" x14ac:dyDescent="0.2">
      <c r="A283" s="608" t="str">
        <f t="shared" si="5"/>
        <v>INDEC-EC - 44231-11</v>
      </c>
      <c r="B283" s="608">
        <v>44231</v>
      </c>
      <c r="C283" s="608" t="s">
        <v>45</v>
      </c>
      <c r="D283" s="608">
        <v>11</v>
      </c>
      <c r="E283" s="621" t="s">
        <v>353</v>
      </c>
    </row>
    <row r="286" spans="1:6" x14ac:dyDescent="0.2">
      <c r="A286" s="605"/>
      <c r="B286" s="606" t="s">
        <v>354</v>
      </c>
      <c r="C286" s="606"/>
      <c r="D286" s="606"/>
    </row>
    <row r="288" spans="1:6" x14ac:dyDescent="0.2">
      <c r="A288" s="870" t="s">
        <v>343</v>
      </c>
      <c r="B288" s="870" t="s">
        <v>42</v>
      </c>
      <c r="C288" s="870"/>
      <c r="D288" s="870"/>
      <c r="E288" s="870" t="s">
        <v>355</v>
      </c>
    </row>
    <row r="289" spans="1:7" x14ac:dyDescent="0.2">
      <c r="A289" s="870"/>
      <c r="B289" s="870" t="s">
        <v>44</v>
      </c>
      <c r="C289" s="870"/>
      <c r="D289" s="870"/>
      <c r="E289" s="870"/>
    </row>
    <row r="290" spans="1:7" x14ac:dyDescent="0.2">
      <c r="E290" s="610"/>
    </row>
    <row r="291" spans="1:7" x14ac:dyDescent="0.2">
      <c r="A291" s="608" t="str">
        <f t="shared" ref="A291:A298" si="6">CONCATENATE("INDEC-SA - ",B291,C291,D291)</f>
        <v>INDEC-SA - 83107-1</v>
      </c>
      <c r="B291" s="608">
        <v>83107</v>
      </c>
      <c r="C291" s="608" t="s">
        <v>45</v>
      </c>
      <c r="D291" s="608">
        <v>1</v>
      </c>
      <c r="E291" s="627" t="s">
        <v>356</v>
      </c>
    </row>
    <row r="292" spans="1:7" x14ac:dyDescent="0.2">
      <c r="A292" s="608" t="str">
        <f t="shared" si="6"/>
        <v>INDEC-SA - 71240-21</v>
      </c>
      <c r="B292" s="608">
        <v>71240</v>
      </c>
      <c r="C292" s="608" t="s">
        <v>45</v>
      </c>
      <c r="D292" s="608">
        <v>21</v>
      </c>
      <c r="E292" s="607" t="s">
        <v>357</v>
      </c>
    </row>
    <row r="293" spans="1:7" x14ac:dyDescent="0.2">
      <c r="A293" s="608" t="str">
        <f t="shared" si="6"/>
        <v>INDEC-SA - 71240-31</v>
      </c>
      <c r="B293" s="608">
        <v>71240</v>
      </c>
      <c r="C293" s="608" t="s">
        <v>45</v>
      </c>
      <c r="D293" s="608">
        <v>31</v>
      </c>
      <c r="E293" s="607" t="s">
        <v>358</v>
      </c>
    </row>
    <row r="294" spans="1:7" x14ac:dyDescent="0.2">
      <c r="A294" s="608" t="str">
        <f t="shared" si="6"/>
        <v>INDEC-SA - 71240-11</v>
      </c>
      <c r="B294" s="608">
        <v>71240</v>
      </c>
      <c r="C294" s="608" t="s">
        <v>45</v>
      </c>
      <c r="D294" s="608">
        <v>11</v>
      </c>
      <c r="E294" s="627" t="s">
        <v>359</v>
      </c>
    </row>
    <row r="295" spans="1:7" x14ac:dyDescent="0.2">
      <c r="A295" s="608" t="str">
        <f t="shared" si="6"/>
        <v>INDEC-SA - 74110-11</v>
      </c>
      <c r="B295" s="608">
        <v>74110</v>
      </c>
      <c r="C295" s="608" t="s">
        <v>45</v>
      </c>
      <c r="D295" s="608">
        <v>11</v>
      </c>
      <c r="E295" s="627" t="s">
        <v>360</v>
      </c>
    </row>
    <row r="296" spans="1:7" x14ac:dyDescent="0.2">
      <c r="A296" s="608" t="str">
        <f t="shared" si="6"/>
        <v>INDEC-SA - 71233-11</v>
      </c>
      <c r="B296" s="608">
        <v>71233</v>
      </c>
      <c r="C296" s="608" t="s">
        <v>45</v>
      </c>
      <c r="D296" s="608">
        <v>11</v>
      </c>
      <c r="E296" s="627" t="s">
        <v>361</v>
      </c>
    </row>
    <row r="297" spans="1:7" x14ac:dyDescent="0.2">
      <c r="A297" s="608" t="str">
        <f t="shared" si="6"/>
        <v>INDEC-SA - 51800-11</v>
      </c>
      <c r="B297" s="608">
        <v>51800</v>
      </c>
      <c r="C297" s="608" t="s">
        <v>45</v>
      </c>
      <c r="D297" s="608">
        <v>11</v>
      </c>
      <c r="E297" s="628" t="s">
        <v>362</v>
      </c>
    </row>
    <row r="298" spans="1:7" x14ac:dyDescent="0.2">
      <c r="A298" s="608" t="str">
        <f t="shared" si="6"/>
        <v>INDEC-SA - 51800-21</v>
      </c>
      <c r="B298" s="608">
        <v>51800</v>
      </c>
      <c r="C298" s="608" t="s">
        <v>45</v>
      </c>
      <c r="D298" s="608">
        <v>21</v>
      </c>
      <c r="E298" s="627" t="s">
        <v>363</v>
      </c>
    </row>
    <row r="301" spans="1:7" x14ac:dyDescent="0.2">
      <c r="A301" s="629"/>
      <c r="B301" s="606" t="s">
        <v>503</v>
      </c>
      <c r="C301" s="630"/>
      <c r="D301" s="630"/>
      <c r="E301" s="629"/>
      <c r="F301" s="629"/>
      <c r="G301" s="629"/>
    </row>
    <row r="303" spans="1:7" x14ac:dyDescent="0.2">
      <c r="A303" s="870" t="s">
        <v>343</v>
      </c>
      <c r="B303" s="870" t="s">
        <v>42</v>
      </c>
      <c r="C303" s="870"/>
      <c r="D303" s="870"/>
      <c r="E303" s="870" t="s">
        <v>43</v>
      </c>
    </row>
    <row r="304" spans="1:7" x14ac:dyDescent="0.2">
      <c r="A304" s="870"/>
      <c r="B304" s="870" t="s">
        <v>44</v>
      </c>
      <c r="C304" s="870"/>
      <c r="D304" s="870"/>
      <c r="E304" s="870"/>
    </row>
    <row r="305" spans="1:6" x14ac:dyDescent="0.2">
      <c r="A305" s="610"/>
      <c r="B305" s="610"/>
      <c r="C305" s="610"/>
      <c r="D305" s="610"/>
      <c r="E305" s="610"/>
    </row>
    <row r="306" spans="1:6" x14ac:dyDescent="0.2">
      <c r="A306" s="608" t="str">
        <f t="shared" ref="A306:A369" si="7">CONCATENATE("INDEC-PB - ",B306,C306,D306)</f>
        <v>INDEC-PB - 42120-1</v>
      </c>
      <c r="B306" s="608">
        <v>42120</v>
      </c>
      <c r="C306" s="608" t="s">
        <v>45</v>
      </c>
      <c r="D306" s="608">
        <v>1</v>
      </c>
      <c r="E306" s="631" t="s">
        <v>364</v>
      </c>
    </row>
    <row r="307" spans="1:6" x14ac:dyDescent="0.2">
      <c r="A307" s="608" t="str">
        <f t="shared" si="7"/>
        <v>INDEC-PB - 42120-2</v>
      </c>
      <c r="B307" s="608">
        <v>42120</v>
      </c>
      <c r="C307" s="608" t="s">
        <v>45</v>
      </c>
      <c r="D307" s="608">
        <v>2</v>
      </c>
      <c r="E307" s="631" t="s">
        <v>365</v>
      </c>
    </row>
    <row r="308" spans="1:6" x14ac:dyDescent="0.2">
      <c r="A308" s="608" t="str">
        <f t="shared" si="7"/>
        <v>INDEC-PB - 37910-1</v>
      </c>
      <c r="B308" s="608">
        <v>37910</v>
      </c>
      <c r="C308" s="608" t="s">
        <v>45</v>
      </c>
      <c r="D308" s="608">
        <v>1</v>
      </c>
      <c r="E308" s="631" t="s">
        <v>366</v>
      </c>
    </row>
    <row r="309" spans="1:6" x14ac:dyDescent="0.2">
      <c r="A309" s="608" t="str">
        <f t="shared" si="7"/>
        <v>INDEC-PB - 42921-4</v>
      </c>
      <c r="B309" s="608">
        <v>42921</v>
      </c>
      <c r="C309" s="608" t="s">
        <v>45</v>
      </c>
      <c r="D309" s="608">
        <v>4</v>
      </c>
      <c r="E309" s="631" t="s">
        <v>367</v>
      </c>
    </row>
    <row r="310" spans="1:6" x14ac:dyDescent="0.2">
      <c r="A310" s="608" t="str">
        <f t="shared" si="7"/>
        <v>INDEC-PB - 44251-1</v>
      </c>
      <c r="B310" s="608">
        <v>44251</v>
      </c>
      <c r="C310" s="608" t="s">
        <v>45</v>
      </c>
      <c r="D310" s="608">
        <v>1</v>
      </c>
      <c r="E310" s="631" t="s">
        <v>368</v>
      </c>
    </row>
    <row r="311" spans="1:6" x14ac:dyDescent="0.2">
      <c r="A311" s="608" t="str">
        <f t="shared" si="7"/>
        <v>INDEC-PB - 42922-1</v>
      </c>
      <c r="B311" s="608">
        <v>42922</v>
      </c>
      <c r="C311" s="608" t="s">
        <v>45</v>
      </c>
      <c r="D311" s="608">
        <v>1</v>
      </c>
      <c r="E311" s="631" t="s">
        <v>369</v>
      </c>
    </row>
    <row r="312" spans="1:6" x14ac:dyDescent="0.2">
      <c r="A312" s="608" t="str">
        <f t="shared" si="7"/>
        <v>INDEC-PB - 33380-1</v>
      </c>
      <c r="B312" s="608">
        <v>33380</v>
      </c>
      <c r="C312" s="608" t="s">
        <v>45</v>
      </c>
      <c r="D312" s="608">
        <v>1</v>
      </c>
      <c r="E312" s="631" t="s">
        <v>370</v>
      </c>
    </row>
    <row r="313" spans="1:6" x14ac:dyDescent="0.2">
      <c r="A313" s="608" t="str">
        <f t="shared" si="7"/>
        <v>INDEC-PB - 49229-1</v>
      </c>
      <c r="B313" s="608">
        <v>49229</v>
      </c>
      <c r="C313" s="608" t="s">
        <v>45</v>
      </c>
      <c r="D313" s="608">
        <v>1</v>
      </c>
      <c r="E313" s="631" t="s">
        <v>371</v>
      </c>
    </row>
    <row r="314" spans="1:6" x14ac:dyDescent="0.2">
      <c r="A314" s="608" t="str">
        <f t="shared" si="7"/>
        <v>INDEC-PB - 46420-1</v>
      </c>
      <c r="B314" s="608">
        <v>46420</v>
      </c>
      <c r="C314" s="608" t="s">
        <v>45</v>
      </c>
      <c r="D314" s="608">
        <v>1</v>
      </c>
      <c r="E314" s="631" t="s">
        <v>372</v>
      </c>
    </row>
    <row r="315" spans="1:6" x14ac:dyDescent="0.2">
      <c r="A315" s="608" t="str">
        <f t="shared" si="7"/>
        <v>INDEC-PB - 41263-1</v>
      </c>
      <c r="B315" s="608">
        <v>41263</v>
      </c>
      <c r="C315" s="608" t="s">
        <v>45</v>
      </c>
      <c r="D315" s="608">
        <v>1</v>
      </c>
      <c r="E315" s="631" t="s">
        <v>373</v>
      </c>
    </row>
    <row r="316" spans="1:6" x14ac:dyDescent="0.2">
      <c r="A316" s="613" t="str">
        <f t="shared" si="7"/>
        <v>INDEC-PB - 41241-1</v>
      </c>
      <c r="B316" s="613">
        <v>41241</v>
      </c>
      <c r="C316" s="613" t="s">
        <v>45</v>
      </c>
      <c r="D316" s="613">
        <v>1</v>
      </c>
      <c r="E316" s="632" t="s">
        <v>374</v>
      </c>
      <c r="F316" s="607" t="s">
        <v>2039</v>
      </c>
    </row>
    <row r="317" spans="1:6" x14ac:dyDescent="0.2">
      <c r="A317" s="608" t="str">
        <f t="shared" si="7"/>
        <v>INDEC-PB - 44216-1</v>
      </c>
      <c r="B317" s="608">
        <v>44216</v>
      </c>
      <c r="C317" s="608" t="s">
        <v>45</v>
      </c>
      <c r="D317" s="608">
        <v>1</v>
      </c>
      <c r="E317" s="631" t="s">
        <v>375</v>
      </c>
    </row>
    <row r="318" spans="1:6" x14ac:dyDescent="0.2">
      <c r="A318" s="608" t="str">
        <f t="shared" si="7"/>
        <v>INDEC-PB - 15400-1</v>
      </c>
      <c r="B318" s="608">
        <v>15400</v>
      </c>
      <c r="C318" s="608" t="s">
        <v>45</v>
      </c>
      <c r="D318" s="608">
        <v>1</v>
      </c>
      <c r="E318" s="631" t="s">
        <v>376</v>
      </c>
    </row>
    <row r="319" spans="1:6" x14ac:dyDescent="0.2">
      <c r="A319" s="608" t="str">
        <f t="shared" si="7"/>
        <v>INDEC-PB - 15310-1</v>
      </c>
      <c r="B319" s="608">
        <v>15310</v>
      </c>
      <c r="C319" s="608" t="s">
        <v>45</v>
      </c>
      <c r="D319" s="608">
        <v>1</v>
      </c>
      <c r="E319" s="631" t="s">
        <v>377</v>
      </c>
    </row>
    <row r="320" spans="1:6" x14ac:dyDescent="0.2">
      <c r="A320" s="613" t="str">
        <f t="shared" si="7"/>
        <v>INDEC-PB - 37210-1</v>
      </c>
      <c r="B320" s="613">
        <v>37210</v>
      </c>
      <c r="C320" s="613" t="s">
        <v>45</v>
      </c>
      <c r="D320" s="613">
        <v>1</v>
      </c>
      <c r="E320" s="632" t="s">
        <v>378</v>
      </c>
      <c r="F320" s="607" t="s">
        <v>2039</v>
      </c>
    </row>
    <row r="321" spans="1:6" x14ac:dyDescent="0.2">
      <c r="A321" s="613" t="str">
        <f t="shared" si="7"/>
        <v>INDEC-PB - 37540-2</v>
      </c>
      <c r="B321" s="613">
        <v>37540</v>
      </c>
      <c r="C321" s="613" t="s">
        <v>45</v>
      </c>
      <c r="D321" s="613">
        <v>2</v>
      </c>
      <c r="E321" s="632" t="s">
        <v>379</v>
      </c>
      <c r="F321" s="607" t="s">
        <v>2039</v>
      </c>
    </row>
    <row r="322" spans="1:6" x14ac:dyDescent="0.2">
      <c r="A322" s="608" t="str">
        <f t="shared" si="7"/>
        <v>INDEC-PB - 49113-1</v>
      </c>
      <c r="B322" s="608">
        <v>49113</v>
      </c>
      <c r="C322" s="608" t="s">
        <v>45</v>
      </c>
      <c r="D322" s="608">
        <v>1</v>
      </c>
      <c r="E322" s="631" t="s">
        <v>380</v>
      </c>
    </row>
    <row r="323" spans="1:6" x14ac:dyDescent="0.2">
      <c r="A323" s="608" t="str">
        <f t="shared" si="7"/>
        <v>INDEC-PB - 36270-1</v>
      </c>
      <c r="B323" s="608">
        <v>36270</v>
      </c>
      <c r="C323" s="608" t="s">
        <v>45</v>
      </c>
      <c r="D323" s="608">
        <v>1</v>
      </c>
      <c r="E323" s="631" t="s">
        <v>381</v>
      </c>
    </row>
    <row r="324" spans="1:6" x14ac:dyDescent="0.2">
      <c r="A324" s="608" t="str">
        <f t="shared" si="7"/>
        <v>INDEC-PB - 46539-1</v>
      </c>
      <c r="B324" s="608">
        <v>46539</v>
      </c>
      <c r="C324" s="608" t="s">
        <v>45</v>
      </c>
      <c r="D324" s="608">
        <v>1</v>
      </c>
      <c r="E324" s="631" t="s">
        <v>382</v>
      </c>
    </row>
    <row r="325" spans="1:6" x14ac:dyDescent="0.2">
      <c r="A325" s="608" t="str">
        <f t="shared" si="7"/>
        <v>INDEC-PB - 37370-1</v>
      </c>
      <c r="B325" s="608">
        <v>37370</v>
      </c>
      <c r="C325" s="608" t="s">
        <v>45</v>
      </c>
      <c r="D325" s="608">
        <v>1</v>
      </c>
      <c r="E325" s="631" t="s">
        <v>383</v>
      </c>
    </row>
    <row r="326" spans="1:6" x14ac:dyDescent="0.2">
      <c r="A326" s="608" t="str">
        <f t="shared" si="7"/>
        <v>INDEC-PB - 35110-4</v>
      </c>
      <c r="B326" s="608">
        <v>35110</v>
      </c>
      <c r="C326" s="608" t="s">
        <v>45</v>
      </c>
      <c r="D326" s="608">
        <v>4</v>
      </c>
      <c r="E326" s="631" t="s">
        <v>384</v>
      </c>
    </row>
    <row r="327" spans="1:6" x14ac:dyDescent="0.2">
      <c r="A327" s="608" t="str">
        <f t="shared" si="7"/>
        <v>INDEC-PB - 41261-1</v>
      </c>
      <c r="B327" s="608">
        <v>41261</v>
      </c>
      <c r="C327" s="608" t="s">
        <v>45</v>
      </c>
      <c r="D327" s="608">
        <v>1</v>
      </c>
      <c r="E327" s="631" t="s">
        <v>385</v>
      </c>
    </row>
    <row r="328" spans="1:6" x14ac:dyDescent="0.2">
      <c r="A328" s="608" t="str">
        <f t="shared" si="7"/>
        <v>INDEC-PB - 36490-6</v>
      </c>
      <c r="B328" s="608">
        <v>36490</v>
      </c>
      <c r="C328" s="608" t="s">
        <v>45</v>
      </c>
      <c r="D328" s="608">
        <v>6</v>
      </c>
      <c r="E328" s="631" t="s">
        <v>386</v>
      </c>
    </row>
    <row r="329" spans="1:6" x14ac:dyDescent="0.2">
      <c r="A329" s="608" t="str">
        <f t="shared" si="7"/>
        <v>INDEC-PB - 42944-1</v>
      </c>
      <c r="B329" s="608">
        <v>42944</v>
      </c>
      <c r="C329" s="608" t="s">
        <v>45</v>
      </c>
      <c r="D329" s="608">
        <v>1</v>
      </c>
      <c r="E329" s="631" t="s">
        <v>387</v>
      </c>
    </row>
    <row r="330" spans="1:6" x14ac:dyDescent="0.2">
      <c r="A330" s="608" t="str">
        <f t="shared" si="7"/>
        <v>INDEC-PB - 42320-1</v>
      </c>
      <c r="B330" s="608">
        <v>42320</v>
      </c>
      <c r="C330" s="608" t="s">
        <v>45</v>
      </c>
      <c r="D330" s="608">
        <v>1</v>
      </c>
      <c r="E330" s="631" t="s">
        <v>388</v>
      </c>
    </row>
    <row r="331" spans="1:6" x14ac:dyDescent="0.2">
      <c r="A331" s="608" t="str">
        <f t="shared" si="7"/>
        <v>INDEC-PB - 37420-1</v>
      </c>
      <c r="B331" s="608">
        <v>37420</v>
      </c>
      <c r="C331" s="608" t="s">
        <v>45</v>
      </c>
      <c r="D331" s="608">
        <v>1</v>
      </c>
      <c r="E331" s="631" t="s">
        <v>389</v>
      </c>
    </row>
    <row r="332" spans="1:6" x14ac:dyDescent="0.2">
      <c r="A332" s="613" t="str">
        <f t="shared" si="7"/>
        <v>INDEC-PB - 49115-2</v>
      </c>
      <c r="B332" s="613">
        <v>49115</v>
      </c>
      <c r="C332" s="613" t="s">
        <v>45</v>
      </c>
      <c r="D332" s="613">
        <v>2</v>
      </c>
      <c r="E332" s="632" t="s">
        <v>390</v>
      </c>
      <c r="F332" s="607" t="s">
        <v>2039</v>
      </c>
    </row>
    <row r="333" spans="1:6" x14ac:dyDescent="0.2">
      <c r="A333" s="613" t="str">
        <f t="shared" si="7"/>
        <v>INDEC-PB - 36320-3</v>
      </c>
      <c r="B333" s="613">
        <v>36320</v>
      </c>
      <c r="C333" s="613" t="s">
        <v>45</v>
      </c>
      <c r="D333" s="613">
        <v>3</v>
      </c>
      <c r="E333" s="632" t="s">
        <v>391</v>
      </c>
      <c r="F333" s="607" t="s">
        <v>2039</v>
      </c>
    </row>
    <row r="334" spans="1:6" x14ac:dyDescent="0.2">
      <c r="A334" s="613" t="str">
        <f t="shared" si="7"/>
        <v>INDEC-PB - 36320-2</v>
      </c>
      <c r="B334" s="613">
        <v>36320</v>
      </c>
      <c r="C334" s="613" t="s">
        <v>45</v>
      </c>
      <c r="D334" s="613">
        <v>2</v>
      </c>
      <c r="E334" s="632" t="s">
        <v>392</v>
      </c>
      <c r="F334" s="607" t="s">
        <v>2039</v>
      </c>
    </row>
    <row r="335" spans="1:6" x14ac:dyDescent="0.2">
      <c r="A335" s="608" t="str">
        <f t="shared" si="7"/>
        <v>INDEC-PB - 36320-1</v>
      </c>
      <c r="B335" s="608">
        <v>36320</v>
      </c>
      <c r="C335" s="608" t="s">
        <v>45</v>
      </c>
      <c r="D335" s="608">
        <v>1</v>
      </c>
      <c r="E335" s="631" t="s">
        <v>393</v>
      </c>
    </row>
    <row r="336" spans="1:6" x14ac:dyDescent="0.2">
      <c r="A336" s="608" t="str">
        <f t="shared" si="7"/>
        <v>INDEC-PB - 46220-1</v>
      </c>
      <c r="B336" s="608">
        <v>46220</v>
      </c>
      <c r="C336" s="608" t="s">
        <v>45</v>
      </c>
      <c r="D336" s="608">
        <v>1</v>
      </c>
      <c r="E336" s="631" t="s">
        <v>394</v>
      </c>
    </row>
    <row r="337" spans="1:6" x14ac:dyDescent="0.2">
      <c r="A337" s="613" t="str">
        <f t="shared" si="7"/>
        <v>INDEC-PB - 34800-1</v>
      </c>
      <c r="B337" s="613">
        <v>34800</v>
      </c>
      <c r="C337" s="613" t="s">
        <v>45</v>
      </c>
      <c r="D337" s="613">
        <v>1</v>
      </c>
      <c r="E337" s="632" t="s">
        <v>395</v>
      </c>
      <c r="F337" s="607" t="s">
        <v>2039</v>
      </c>
    </row>
    <row r="338" spans="1:6" x14ac:dyDescent="0.2">
      <c r="A338" s="608" t="str">
        <f t="shared" si="7"/>
        <v>INDEC-PB - 37440-1</v>
      </c>
      <c r="B338" s="608">
        <v>37440</v>
      </c>
      <c r="C338" s="608" t="s">
        <v>45</v>
      </c>
      <c r="D338" s="608">
        <v>1</v>
      </c>
      <c r="E338" s="631" t="s">
        <v>396</v>
      </c>
    </row>
    <row r="339" spans="1:6" x14ac:dyDescent="0.2">
      <c r="A339" s="608" t="str">
        <f t="shared" si="7"/>
        <v>INDEC-PB - 42992-1</v>
      </c>
      <c r="B339" s="608">
        <v>42992</v>
      </c>
      <c r="C339" s="608" t="s">
        <v>45</v>
      </c>
      <c r="D339" s="608">
        <v>1</v>
      </c>
      <c r="E339" s="631" t="s">
        <v>397</v>
      </c>
    </row>
    <row r="340" spans="1:6" x14ac:dyDescent="0.2">
      <c r="A340" s="608" t="str">
        <f t="shared" si="7"/>
        <v>INDEC-PB - 42999-2</v>
      </c>
      <c r="B340" s="608">
        <v>42999</v>
      </c>
      <c r="C340" s="608" t="s">
        <v>45</v>
      </c>
      <c r="D340" s="608">
        <v>2</v>
      </c>
      <c r="E340" s="631" t="s">
        <v>398</v>
      </c>
    </row>
    <row r="341" spans="1:6" x14ac:dyDescent="0.2">
      <c r="A341" s="608" t="str">
        <f t="shared" si="7"/>
        <v>INDEC-PB - 42944-2</v>
      </c>
      <c r="B341" s="608">
        <v>42944</v>
      </c>
      <c r="C341" s="608" t="s">
        <v>45</v>
      </c>
      <c r="D341" s="608">
        <v>2</v>
      </c>
      <c r="E341" s="631" t="s">
        <v>399</v>
      </c>
    </row>
    <row r="342" spans="1:6" x14ac:dyDescent="0.2">
      <c r="A342" s="608" t="str">
        <f t="shared" si="7"/>
        <v>INDEC-PB - 43230-1</v>
      </c>
      <c r="B342" s="608">
        <v>43230</v>
      </c>
      <c r="C342" s="608" t="s">
        <v>45</v>
      </c>
      <c r="D342" s="608">
        <v>1</v>
      </c>
      <c r="E342" s="631" t="s">
        <v>400</v>
      </c>
    </row>
    <row r="343" spans="1:6" x14ac:dyDescent="0.2">
      <c r="A343" s="608" t="str">
        <f t="shared" si="7"/>
        <v>INDEC-PB - 46340-1</v>
      </c>
      <c r="B343" s="608">
        <v>46340</v>
      </c>
      <c r="C343" s="608" t="s">
        <v>45</v>
      </c>
      <c r="D343" s="608">
        <v>1</v>
      </c>
      <c r="E343" s="631" t="s">
        <v>401</v>
      </c>
    </row>
    <row r="344" spans="1:6" x14ac:dyDescent="0.2">
      <c r="A344" s="613" t="str">
        <f t="shared" si="7"/>
        <v>INDEC-PB - 36270-2</v>
      </c>
      <c r="B344" s="613">
        <v>36270</v>
      </c>
      <c r="C344" s="613" t="s">
        <v>45</v>
      </c>
      <c r="D344" s="613">
        <v>2</v>
      </c>
      <c r="E344" s="632" t="s">
        <v>402</v>
      </c>
      <c r="F344" s="607" t="s">
        <v>2039</v>
      </c>
    </row>
    <row r="345" spans="1:6" x14ac:dyDescent="0.2">
      <c r="A345" s="608" t="str">
        <f t="shared" si="7"/>
        <v>INDEC-PB - 42190-2</v>
      </c>
      <c r="B345" s="608">
        <v>42190</v>
      </c>
      <c r="C345" s="608" t="s">
        <v>45</v>
      </c>
      <c r="D345" s="608">
        <v>2</v>
      </c>
      <c r="E345" s="631" t="s">
        <v>403</v>
      </c>
    </row>
    <row r="346" spans="1:6" x14ac:dyDescent="0.2">
      <c r="A346" s="608" t="str">
        <f t="shared" si="7"/>
        <v>INDEC-PB - 36990-2</v>
      </c>
      <c r="B346" s="608">
        <v>36990</v>
      </c>
      <c r="C346" s="608" t="s">
        <v>45</v>
      </c>
      <c r="D346" s="608">
        <v>2</v>
      </c>
      <c r="E346" s="631" t="s">
        <v>404</v>
      </c>
    </row>
    <row r="347" spans="1:6" x14ac:dyDescent="0.2">
      <c r="A347" s="613" t="str">
        <f t="shared" si="7"/>
        <v>INDEC-PB - 31600-1</v>
      </c>
      <c r="B347" s="613">
        <v>31600</v>
      </c>
      <c r="C347" s="613" t="s">
        <v>45</v>
      </c>
      <c r="D347" s="613">
        <v>1</v>
      </c>
      <c r="E347" s="632" t="s">
        <v>405</v>
      </c>
      <c r="F347" s="607" t="s">
        <v>2039</v>
      </c>
    </row>
    <row r="348" spans="1:6" x14ac:dyDescent="0.2">
      <c r="A348" s="608" t="str">
        <f t="shared" si="7"/>
        <v>INDEC-PB - 32600-1</v>
      </c>
      <c r="B348" s="608">
        <v>32600</v>
      </c>
      <c r="C348" s="608" t="s">
        <v>45</v>
      </c>
      <c r="D348" s="608">
        <v>1</v>
      </c>
      <c r="E348" s="631" t="s">
        <v>406</v>
      </c>
    </row>
    <row r="349" spans="1:6" x14ac:dyDescent="0.2">
      <c r="A349" s="608" t="str">
        <f t="shared" si="7"/>
        <v>INDEC-PB - 36111-3</v>
      </c>
      <c r="B349" s="608">
        <v>36111</v>
      </c>
      <c r="C349" s="608" t="s">
        <v>45</v>
      </c>
      <c r="D349" s="608">
        <v>3</v>
      </c>
      <c r="E349" s="631" t="s">
        <v>407</v>
      </c>
    </row>
    <row r="350" spans="1:6" x14ac:dyDescent="0.2">
      <c r="A350" s="608" t="str">
        <f t="shared" si="7"/>
        <v>INDEC-PB - 36111-2</v>
      </c>
      <c r="B350" s="608">
        <v>36111</v>
      </c>
      <c r="C350" s="608" t="s">
        <v>45</v>
      </c>
      <c r="D350" s="608">
        <v>2</v>
      </c>
      <c r="E350" s="631" t="s">
        <v>408</v>
      </c>
    </row>
    <row r="351" spans="1:6" x14ac:dyDescent="0.2">
      <c r="A351" s="613" t="str">
        <f t="shared" si="7"/>
        <v>INDEC-PB - 36111-1</v>
      </c>
      <c r="B351" s="613">
        <v>36111</v>
      </c>
      <c r="C351" s="613" t="s">
        <v>45</v>
      </c>
      <c r="D351" s="613">
        <v>1</v>
      </c>
      <c r="E351" s="632" t="s">
        <v>409</v>
      </c>
      <c r="F351" s="607" t="s">
        <v>2039</v>
      </c>
    </row>
    <row r="352" spans="1:6" x14ac:dyDescent="0.2">
      <c r="A352" s="608" t="str">
        <f t="shared" si="7"/>
        <v>INDEC-PB - 42921-1</v>
      </c>
      <c r="B352" s="608">
        <v>42921</v>
      </c>
      <c r="C352" s="608" t="s">
        <v>45</v>
      </c>
      <c r="D352" s="608">
        <v>1</v>
      </c>
      <c r="E352" s="631" t="s">
        <v>410</v>
      </c>
    </row>
    <row r="353" spans="1:6" x14ac:dyDescent="0.2">
      <c r="A353" s="613" t="str">
        <f t="shared" si="7"/>
        <v>INDEC-PB - 34800-2</v>
      </c>
      <c r="B353" s="613">
        <v>34800</v>
      </c>
      <c r="C353" s="613" t="s">
        <v>45</v>
      </c>
      <c r="D353" s="613">
        <v>2</v>
      </c>
      <c r="E353" s="632" t="s">
        <v>411</v>
      </c>
      <c r="F353" s="607" t="s">
        <v>2039</v>
      </c>
    </row>
    <row r="354" spans="1:6" x14ac:dyDescent="0.2">
      <c r="A354" s="608" t="str">
        <f t="shared" si="7"/>
        <v>INDEC-PB - 49129-1</v>
      </c>
      <c r="B354" s="608">
        <v>49129</v>
      </c>
      <c r="C354" s="608" t="s">
        <v>45</v>
      </c>
      <c r="D354" s="608">
        <v>1</v>
      </c>
      <c r="E354" s="631" t="s">
        <v>412</v>
      </c>
    </row>
    <row r="355" spans="1:6" x14ac:dyDescent="0.2">
      <c r="A355" s="608" t="str">
        <f t="shared" si="7"/>
        <v>INDEC-PB - 43220-1</v>
      </c>
      <c r="B355" s="608">
        <v>43220</v>
      </c>
      <c r="C355" s="608" t="s">
        <v>45</v>
      </c>
      <c r="D355" s="608">
        <v>1</v>
      </c>
      <c r="E355" s="631" t="s">
        <v>413</v>
      </c>
    </row>
    <row r="356" spans="1:6" x14ac:dyDescent="0.2">
      <c r="A356" s="608" t="str">
        <f t="shared" si="7"/>
        <v>INDEC-PB - 35110-1</v>
      </c>
      <c r="B356" s="608">
        <v>35110</v>
      </c>
      <c r="C356" s="608" t="s">
        <v>45</v>
      </c>
      <c r="D356" s="608">
        <v>1</v>
      </c>
      <c r="E356" s="631" t="s">
        <v>414</v>
      </c>
    </row>
    <row r="357" spans="1:6" x14ac:dyDescent="0.2">
      <c r="A357" s="608" t="str">
        <f t="shared" si="7"/>
        <v>INDEC-PB - 17100-1</v>
      </c>
      <c r="B357" s="608">
        <v>17100</v>
      </c>
      <c r="C357" s="608" t="s">
        <v>45</v>
      </c>
      <c r="D357" s="608">
        <v>1</v>
      </c>
      <c r="E357" s="631" t="s">
        <v>415</v>
      </c>
    </row>
    <row r="358" spans="1:6" x14ac:dyDescent="0.2">
      <c r="A358" s="608" t="str">
        <f t="shared" si="7"/>
        <v>INDEC-PB - 49129-3</v>
      </c>
      <c r="B358" s="608">
        <v>49129</v>
      </c>
      <c r="C358" s="608" t="s">
        <v>45</v>
      </c>
      <c r="D358" s="608">
        <v>3</v>
      </c>
      <c r="E358" s="631" t="s">
        <v>416</v>
      </c>
    </row>
    <row r="359" spans="1:6" x14ac:dyDescent="0.2">
      <c r="A359" s="608" t="str">
        <f t="shared" si="7"/>
        <v>INDEC-PB - 35110-2</v>
      </c>
      <c r="B359" s="608">
        <v>35110</v>
      </c>
      <c r="C359" s="608" t="s">
        <v>45</v>
      </c>
      <c r="D359" s="608">
        <v>2</v>
      </c>
      <c r="E359" s="631" t="s">
        <v>417</v>
      </c>
    </row>
    <row r="360" spans="1:6" x14ac:dyDescent="0.2">
      <c r="A360" s="608" t="str">
        <f t="shared" si="7"/>
        <v>INDEC-PB - 37129-1</v>
      </c>
      <c r="B360" s="608">
        <v>37129</v>
      </c>
      <c r="C360" s="608" t="s">
        <v>45</v>
      </c>
      <c r="D360" s="608">
        <v>1</v>
      </c>
      <c r="E360" s="631" t="s">
        <v>418</v>
      </c>
    </row>
    <row r="361" spans="1:6" x14ac:dyDescent="0.2">
      <c r="A361" s="608" t="str">
        <f t="shared" si="7"/>
        <v>INDEC-PB - 36490-4</v>
      </c>
      <c r="B361" s="608">
        <v>36490</v>
      </c>
      <c r="C361" s="608" t="s">
        <v>45</v>
      </c>
      <c r="D361" s="608">
        <v>4</v>
      </c>
      <c r="E361" s="631" t="s">
        <v>419</v>
      </c>
    </row>
    <row r="362" spans="1:6" x14ac:dyDescent="0.2">
      <c r="A362" s="608" t="str">
        <f t="shared" si="7"/>
        <v>INDEC-PB - 33370-1</v>
      </c>
      <c r="B362" s="608">
        <v>33370</v>
      </c>
      <c r="C362" s="608" t="s">
        <v>45</v>
      </c>
      <c r="D362" s="608">
        <v>1</v>
      </c>
      <c r="E362" s="631" t="s">
        <v>420</v>
      </c>
    </row>
    <row r="363" spans="1:6" x14ac:dyDescent="0.2">
      <c r="A363" s="608" t="str">
        <f t="shared" si="7"/>
        <v>INDEC-PB - 12020-1</v>
      </c>
      <c r="B363" s="608">
        <v>12020</v>
      </c>
      <c r="C363" s="608" t="s">
        <v>45</v>
      </c>
      <c r="D363" s="608">
        <v>1</v>
      </c>
      <c r="E363" s="631" t="s">
        <v>421</v>
      </c>
    </row>
    <row r="364" spans="1:6" x14ac:dyDescent="0.2">
      <c r="A364" s="608" t="str">
        <f t="shared" si="7"/>
        <v>INDEC-PB - 33360-1</v>
      </c>
      <c r="B364" s="608">
        <v>33360</v>
      </c>
      <c r="C364" s="608" t="s">
        <v>45</v>
      </c>
      <c r="D364" s="608">
        <v>1</v>
      </c>
      <c r="E364" s="631" t="s">
        <v>422</v>
      </c>
    </row>
    <row r="365" spans="1:6" x14ac:dyDescent="0.2">
      <c r="A365" s="608" t="str">
        <f t="shared" si="7"/>
        <v>INDEC-PB - 33410-1</v>
      </c>
      <c r="B365" s="608">
        <v>33410</v>
      </c>
      <c r="C365" s="608" t="s">
        <v>45</v>
      </c>
      <c r="D365" s="608">
        <v>1</v>
      </c>
      <c r="E365" s="631" t="s">
        <v>423</v>
      </c>
    </row>
    <row r="366" spans="1:6" x14ac:dyDescent="0.2">
      <c r="A366" s="608" t="str">
        <f t="shared" si="7"/>
        <v>INDEC-PB - 42911-1</v>
      </c>
      <c r="B366" s="608">
        <v>42911</v>
      </c>
      <c r="C366" s="608" t="s">
        <v>45</v>
      </c>
      <c r="D366" s="608">
        <v>1</v>
      </c>
      <c r="E366" s="631" t="s">
        <v>424</v>
      </c>
    </row>
    <row r="367" spans="1:6" x14ac:dyDescent="0.2">
      <c r="A367" s="608" t="str">
        <f t="shared" si="7"/>
        <v>INDEC-PB - 46113-1</v>
      </c>
      <c r="B367" s="608">
        <v>46113</v>
      </c>
      <c r="C367" s="608" t="s">
        <v>45</v>
      </c>
      <c r="D367" s="608">
        <v>1</v>
      </c>
      <c r="E367" s="631" t="s">
        <v>425</v>
      </c>
    </row>
    <row r="368" spans="1:6" x14ac:dyDescent="0.2">
      <c r="A368" s="608" t="str">
        <f t="shared" si="7"/>
        <v>INDEC-PB - 42921-2</v>
      </c>
      <c r="B368" s="608">
        <v>42921</v>
      </c>
      <c r="C368" s="608" t="s">
        <v>45</v>
      </c>
      <c r="D368" s="608">
        <v>2</v>
      </c>
      <c r="E368" s="631" t="s">
        <v>426</v>
      </c>
    </row>
    <row r="369" spans="1:6" x14ac:dyDescent="0.2">
      <c r="A369" s="608" t="str">
        <f t="shared" si="7"/>
        <v>INDEC-PB - 37990-1</v>
      </c>
      <c r="B369" s="608">
        <v>37990</v>
      </c>
      <c r="C369" s="608" t="s">
        <v>45</v>
      </c>
      <c r="D369" s="608">
        <v>1</v>
      </c>
      <c r="E369" s="631" t="s">
        <v>427</v>
      </c>
    </row>
    <row r="370" spans="1:6" x14ac:dyDescent="0.2">
      <c r="A370" s="608" t="str">
        <f t="shared" ref="A370:A425" si="8">CONCATENATE("INDEC-PB - ",B370,C370,D370)</f>
        <v>INDEC-PB - 41242-1</v>
      </c>
      <c r="B370" s="608">
        <v>41242</v>
      </c>
      <c r="C370" s="608" t="s">
        <v>45</v>
      </c>
      <c r="D370" s="608">
        <v>1</v>
      </c>
      <c r="E370" s="631" t="s">
        <v>428</v>
      </c>
    </row>
    <row r="371" spans="1:6" x14ac:dyDescent="0.2">
      <c r="A371" s="608" t="str">
        <f t="shared" si="8"/>
        <v>INDEC-PB - 37510-1</v>
      </c>
      <c r="B371" s="608">
        <v>37510</v>
      </c>
      <c r="C371" s="608" t="s">
        <v>45</v>
      </c>
      <c r="D371" s="608">
        <v>1</v>
      </c>
      <c r="E371" s="631" t="s">
        <v>429</v>
      </c>
    </row>
    <row r="372" spans="1:6" x14ac:dyDescent="0.2">
      <c r="A372" s="608" t="str">
        <f t="shared" si="8"/>
        <v>INDEC-PB - 44440-1</v>
      </c>
      <c r="B372" s="608">
        <v>44440</v>
      </c>
      <c r="C372" s="608" t="s">
        <v>45</v>
      </c>
      <c r="D372" s="608">
        <v>1</v>
      </c>
      <c r="E372" s="631" t="s">
        <v>430</v>
      </c>
    </row>
    <row r="373" spans="1:6" x14ac:dyDescent="0.2">
      <c r="A373" s="608" t="str">
        <f t="shared" si="8"/>
        <v>INDEC-PB - 35110-5</v>
      </c>
      <c r="B373" s="608">
        <v>35110</v>
      </c>
      <c r="C373" s="608" t="s">
        <v>45</v>
      </c>
      <c r="D373" s="608">
        <v>5</v>
      </c>
      <c r="E373" s="631" t="s">
        <v>431</v>
      </c>
    </row>
    <row r="374" spans="1:6" x14ac:dyDescent="0.2">
      <c r="A374" s="608" t="str">
        <f t="shared" si="8"/>
        <v>INDEC-PB - 46212-1</v>
      </c>
      <c r="B374" s="608">
        <v>46212</v>
      </c>
      <c r="C374" s="608" t="s">
        <v>45</v>
      </c>
      <c r="D374" s="608">
        <v>1</v>
      </c>
      <c r="E374" s="631" t="s">
        <v>432</v>
      </c>
    </row>
    <row r="375" spans="1:6" x14ac:dyDescent="0.2">
      <c r="A375" s="613" t="str">
        <f t="shared" si="8"/>
        <v>INDEC-PB - 33340-1</v>
      </c>
      <c r="B375" s="613">
        <v>33340</v>
      </c>
      <c r="C375" s="613" t="s">
        <v>45</v>
      </c>
      <c r="D375" s="613">
        <v>1</v>
      </c>
      <c r="E375" s="632" t="s">
        <v>433</v>
      </c>
      <c r="F375" s="607" t="s">
        <v>2039</v>
      </c>
    </row>
    <row r="376" spans="1:6" x14ac:dyDescent="0.2">
      <c r="A376" s="608" t="str">
        <f t="shared" si="8"/>
        <v>INDEC-PB - 37350-1</v>
      </c>
      <c r="B376" s="608">
        <v>37350</v>
      </c>
      <c r="C376" s="608" t="s">
        <v>45</v>
      </c>
      <c r="D376" s="608">
        <v>1</v>
      </c>
      <c r="E376" s="631" t="s">
        <v>434</v>
      </c>
    </row>
    <row r="377" spans="1:6" x14ac:dyDescent="0.2">
      <c r="A377" s="608" t="str">
        <f t="shared" si="8"/>
        <v>INDEC-PB - 37320-1</v>
      </c>
      <c r="B377" s="608">
        <v>37320</v>
      </c>
      <c r="C377" s="608" t="s">
        <v>45</v>
      </c>
      <c r="D377" s="608">
        <v>1</v>
      </c>
      <c r="E377" s="631" t="s">
        <v>435</v>
      </c>
    </row>
    <row r="378" spans="1:6" x14ac:dyDescent="0.2">
      <c r="A378" s="608" t="str">
        <f t="shared" si="8"/>
        <v>INDEC-PB - 41532-11</v>
      </c>
      <c r="B378" s="608">
        <v>41532</v>
      </c>
      <c r="C378" s="608" t="s">
        <v>45</v>
      </c>
      <c r="D378" s="608">
        <v>11</v>
      </c>
      <c r="E378" s="631" t="s">
        <v>436</v>
      </c>
    </row>
    <row r="379" spans="1:6" x14ac:dyDescent="0.2">
      <c r="A379" s="608" t="str">
        <f t="shared" si="8"/>
        <v>INDEC-PB - 41532-1</v>
      </c>
      <c r="B379" s="608">
        <v>41532</v>
      </c>
      <c r="C379" s="608" t="s">
        <v>45</v>
      </c>
      <c r="D379" s="608">
        <v>1</v>
      </c>
      <c r="E379" s="631" t="s">
        <v>437</v>
      </c>
    </row>
    <row r="380" spans="1:6" x14ac:dyDescent="0.2">
      <c r="A380" s="608" t="str">
        <f t="shared" si="8"/>
        <v>INDEC-PB - 31430-1</v>
      </c>
      <c r="B380" s="608">
        <v>31430</v>
      </c>
      <c r="C380" s="608" t="s">
        <v>45</v>
      </c>
      <c r="D380" s="608">
        <v>1</v>
      </c>
      <c r="E380" s="631" t="s">
        <v>438</v>
      </c>
    </row>
    <row r="381" spans="1:6" x14ac:dyDescent="0.2">
      <c r="A381" s="608" t="str">
        <f t="shared" si="8"/>
        <v>INDEC-PB - 31100-1</v>
      </c>
      <c r="B381" s="608">
        <v>31100</v>
      </c>
      <c r="C381" s="608" t="s">
        <v>45</v>
      </c>
      <c r="D381" s="608">
        <v>1</v>
      </c>
      <c r="E381" s="631" t="s">
        <v>439</v>
      </c>
    </row>
    <row r="382" spans="1:6" x14ac:dyDescent="0.2">
      <c r="A382" s="608" t="str">
        <f t="shared" si="8"/>
        <v>INDEC-PB - 31420-1</v>
      </c>
      <c r="B382" s="608">
        <v>31420</v>
      </c>
      <c r="C382" s="608" t="s">
        <v>45</v>
      </c>
      <c r="D382" s="608">
        <v>1</v>
      </c>
      <c r="E382" s="631" t="s">
        <v>440</v>
      </c>
    </row>
    <row r="383" spans="1:6" x14ac:dyDescent="0.2">
      <c r="A383" s="608" t="str">
        <f t="shared" si="8"/>
        <v>INDEC-PB - 31420-2</v>
      </c>
      <c r="B383" s="608">
        <v>31420</v>
      </c>
      <c r="C383" s="608" t="s">
        <v>45</v>
      </c>
      <c r="D383" s="608">
        <v>2</v>
      </c>
      <c r="E383" s="631" t="s">
        <v>441</v>
      </c>
    </row>
    <row r="384" spans="1:6" x14ac:dyDescent="0.2">
      <c r="A384" s="613" t="str">
        <f t="shared" si="8"/>
        <v>INDEC-PB - 44222-1</v>
      </c>
      <c r="B384" s="613">
        <v>44222</v>
      </c>
      <c r="C384" s="613" t="s">
        <v>45</v>
      </c>
      <c r="D384" s="613">
        <v>1</v>
      </c>
      <c r="E384" s="632" t="s">
        <v>442</v>
      </c>
      <c r="F384" s="607" t="s">
        <v>2039</v>
      </c>
    </row>
    <row r="385" spans="1:6" x14ac:dyDescent="0.2">
      <c r="A385" s="613" t="str">
        <f t="shared" si="8"/>
        <v>INDEC-PB - 44427-1</v>
      </c>
      <c r="B385" s="613">
        <v>44427</v>
      </c>
      <c r="C385" s="613" t="s">
        <v>45</v>
      </c>
      <c r="D385" s="613">
        <v>1</v>
      </c>
      <c r="E385" s="632" t="s">
        <v>443</v>
      </c>
      <c r="F385" s="607" t="s">
        <v>2039</v>
      </c>
    </row>
    <row r="386" spans="1:6" x14ac:dyDescent="0.2">
      <c r="A386" s="608" t="str">
        <f t="shared" si="8"/>
        <v>INDEC-PB - 44430-1</v>
      </c>
      <c r="B386" s="608">
        <v>44430</v>
      </c>
      <c r="C386" s="608" t="s">
        <v>45</v>
      </c>
      <c r="D386" s="608">
        <v>1</v>
      </c>
      <c r="E386" s="631" t="s">
        <v>444</v>
      </c>
    </row>
    <row r="387" spans="1:6" x14ac:dyDescent="0.2">
      <c r="A387" s="608" t="str">
        <f t="shared" si="8"/>
        <v>INDEC-PB - 37930-1</v>
      </c>
      <c r="B387" s="608">
        <v>37930</v>
      </c>
      <c r="C387" s="608" t="s">
        <v>45</v>
      </c>
      <c r="D387" s="608">
        <v>1</v>
      </c>
      <c r="E387" s="631" t="s">
        <v>445</v>
      </c>
    </row>
    <row r="388" spans="1:6" x14ac:dyDescent="0.2">
      <c r="A388" s="608" t="str">
        <f t="shared" si="8"/>
        <v>INDEC-PB - 37330-1</v>
      </c>
      <c r="B388" s="608">
        <v>37330</v>
      </c>
      <c r="C388" s="608" t="s">
        <v>45</v>
      </c>
      <c r="D388" s="608">
        <v>1</v>
      </c>
      <c r="E388" s="631" t="s">
        <v>446</v>
      </c>
    </row>
    <row r="389" spans="1:6" x14ac:dyDescent="0.2">
      <c r="A389" s="608" t="str">
        <f t="shared" si="8"/>
        <v>INDEC-PB - 37540-1</v>
      </c>
      <c r="B389" s="608">
        <v>37540</v>
      </c>
      <c r="C389" s="608" t="s">
        <v>45</v>
      </c>
      <c r="D389" s="608">
        <v>1</v>
      </c>
      <c r="E389" s="631" t="s">
        <v>447</v>
      </c>
    </row>
    <row r="390" spans="1:6" x14ac:dyDescent="0.2">
      <c r="A390" s="608" t="str">
        <f t="shared" si="8"/>
        <v>INDEC-PB - 43121-1</v>
      </c>
      <c r="B390" s="608">
        <v>43121</v>
      </c>
      <c r="C390" s="608" t="s">
        <v>45</v>
      </c>
      <c r="D390" s="608">
        <v>1</v>
      </c>
      <c r="E390" s="631" t="s">
        <v>448</v>
      </c>
    </row>
    <row r="391" spans="1:6" x14ac:dyDescent="0.2">
      <c r="A391" s="608" t="str">
        <f t="shared" si="8"/>
        <v>INDEC-PB - 46112-1</v>
      </c>
      <c r="B391" s="608">
        <v>46112</v>
      </c>
      <c r="C391" s="608" t="s">
        <v>45</v>
      </c>
      <c r="D391" s="608">
        <v>1</v>
      </c>
      <c r="E391" s="631" t="s">
        <v>449</v>
      </c>
    </row>
    <row r="392" spans="1:6" x14ac:dyDescent="0.2">
      <c r="A392" s="613" t="str">
        <f t="shared" si="8"/>
        <v>INDEC-PB - 43122-1</v>
      </c>
      <c r="B392" s="613">
        <v>43122</v>
      </c>
      <c r="C392" s="613" t="s">
        <v>45</v>
      </c>
      <c r="D392" s="613">
        <v>1</v>
      </c>
      <c r="E392" s="632" t="s">
        <v>450</v>
      </c>
      <c r="F392" s="607" t="s">
        <v>2039</v>
      </c>
    </row>
    <row r="393" spans="1:6" x14ac:dyDescent="0.2">
      <c r="A393" s="608" t="str">
        <f t="shared" si="8"/>
        <v>INDEC-PB - 49911-1</v>
      </c>
      <c r="B393" s="608">
        <v>49911</v>
      </c>
      <c r="C393" s="608" t="s">
        <v>45</v>
      </c>
      <c r="D393" s="608">
        <v>1</v>
      </c>
      <c r="E393" s="631" t="s">
        <v>451</v>
      </c>
    </row>
    <row r="394" spans="1:6" x14ac:dyDescent="0.2">
      <c r="A394" s="608" t="str">
        <f t="shared" si="8"/>
        <v>INDEC-PB - 33310-1</v>
      </c>
      <c r="B394" s="608">
        <v>33310</v>
      </c>
      <c r="C394" s="608" t="s">
        <v>45</v>
      </c>
      <c r="D394" s="608">
        <v>1</v>
      </c>
      <c r="E394" s="631" t="s">
        <v>452</v>
      </c>
    </row>
    <row r="395" spans="1:6" x14ac:dyDescent="0.2">
      <c r="A395" s="608" t="str">
        <f t="shared" si="8"/>
        <v>INDEC-PB - 32129-1</v>
      </c>
      <c r="B395" s="608">
        <v>32129</v>
      </c>
      <c r="C395" s="608" t="s">
        <v>45</v>
      </c>
      <c r="D395" s="608">
        <v>1</v>
      </c>
      <c r="E395" s="631" t="s">
        <v>453</v>
      </c>
    </row>
    <row r="396" spans="1:6" x14ac:dyDescent="0.2">
      <c r="A396" s="608" t="str">
        <f t="shared" si="8"/>
        <v>INDEC-PB - 37990-2</v>
      </c>
      <c r="B396" s="608">
        <v>37990</v>
      </c>
      <c r="C396" s="608" t="s">
        <v>45</v>
      </c>
      <c r="D396" s="608">
        <v>2</v>
      </c>
      <c r="E396" s="631" t="s">
        <v>454</v>
      </c>
    </row>
    <row r="397" spans="1:6" x14ac:dyDescent="0.2">
      <c r="A397" s="608" t="str">
        <f t="shared" si="8"/>
        <v>INDEC-PB - 41251-1</v>
      </c>
      <c r="B397" s="608">
        <v>41251</v>
      </c>
      <c r="C397" s="608" t="s">
        <v>45</v>
      </c>
      <c r="D397" s="608">
        <v>1</v>
      </c>
      <c r="E397" s="631" t="s">
        <v>455</v>
      </c>
    </row>
    <row r="398" spans="1:6" x14ac:dyDescent="0.2">
      <c r="A398" s="608" t="str">
        <f t="shared" si="8"/>
        <v>INDEC-PB - 12010-1</v>
      </c>
      <c r="B398" s="608">
        <v>12010</v>
      </c>
      <c r="C398" s="608" t="s">
        <v>45</v>
      </c>
      <c r="D398" s="608">
        <v>1</v>
      </c>
      <c r="E398" s="631" t="s">
        <v>456</v>
      </c>
    </row>
    <row r="399" spans="1:6" x14ac:dyDescent="0.2">
      <c r="A399" s="608" t="str">
        <f t="shared" si="8"/>
        <v>INDEC-PB - 15320-1</v>
      </c>
      <c r="B399" s="608">
        <v>15320</v>
      </c>
      <c r="C399" s="608" t="s">
        <v>45</v>
      </c>
      <c r="D399" s="608">
        <v>1</v>
      </c>
      <c r="E399" s="631" t="s">
        <v>457</v>
      </c>
    </row>
    <row r="400" spans="1:6" x14ac:dyDescent="0.2">
      <c r="A400" s="608" t="str">
        <f t="shared" si="8"/>
        <v>INDEC-PB - 41116-1</v>
      </c>
      <c r="B400" s="608">
        <v>41116</v>
      </c>
      <c r="C400" s="608" t="s">
        <v>45</v>
      </c>
      <c r="D400" s="608">
        <v>1</v>
      </c>
      <c r="E400" s="631" t="s">
        <v>458</v>
      </c>
    </row>
    <row r="401" spans="1:6" x14ac:dyDescent="0.2">
      <c r="A401" s="608" t="str">
        <f t="shared" si="8"/>
        <v>INDEC-PB - 42999-1</v>
      </c>
      <c r="B401" s="608">
        <v>42999</v>
      </c>
      <c r="C401" s="608" t="s">
        <v>45</v>
      </c>
      <c r="D401" s="608">
        <v>1</v>
      </c>
      <c r="E401" s="631" t="s">
        <v>459</v>
      </c>
    </row>
    <row r="402" spans="1:6" x14ac:dyDescent="0.2">
      <c r="A402" s="608" t="str">
        <f t="shared" si="8"/>
        <v>INDEC-PB - 35110-3</v>
      </c>
      <c r="B402" s="608">
        <v>35110</v>
      </c>
      <c r="C402" s="608" t="s">
        <v>45</v>
      </c>
      <c r="D402" s="608">
        <v>3</v>
      </c>
      <c r="E402" s="631" t="s">
        <v>460</v>
      </c>
    </row>
    <row r="403" spans="1:6" x14ac:dyDescent="0.2">
      <c r="A403" s="608" t="str">
        <f t="shared" si="8"/>
        <v>INDEC-PB - 34740-6</v>
      </c>
      <c r="B403" s="608">
        <v>34740</v>
      </c>
      <c r="C403" s="608" t="s">
        <v>45</v>
      </c>
      <c r="D403" s="608">
        <v>6</v>
      </c>
      <c r="E403" s="631" t="s">
        <v>461</v>
      </c>
    </row>
    <row r="404" spans="1:6" x14ac:dyDescent="0.2">
      <c r="A404" s="608" t="str">
        <f t="shared" si="8"/>
        <v>INDEC-PB - 34730-1</v>
      </c>
      <c r="B404" s="608">
        <v>34730</v>
      </c>
      <c r="C404" s="608" t="s">
        <v>45</v>
      </c>
      <c r="D404" s="608">
        <v>1</v>
      </c>
      <c r="E404" s="631" t="s">
        <v>462</v>
      </c>
    </row>
    <row r="405" spans="1:6" x14ac:dyDescent="0.2">
      <c r="A405" s="613" t="str">
        <f t="shared" si="8"/>
        <v>INDEC-PB - 34720-1</v>
      </c>
      <c r="B405" s="613">
        <v>34720</v>
      </c>
      <c r="C405" s="613" t="s">
        <v>45</v>
      </c>
      <c r="D405" s="613">
        <v>1</v>
      </c>
      <c r="E405" s="632" t="s">
        <v>463</v>
      </c>
      <c r="F405" s="607" t="s">
        <v>2039</v>
      </c>
    </row>
    <row r="406" spans="1:6" x14ac:dyDescent="0.2">
      <c r="A406" s="608" t="str">
        <f t="shared" si="8"/>
        <v>INDEC-PB - 34710-1</v>
      </c>
      <c r="B406" s="608">
        <v>34710</v>
      </c>
      <c r="C406" s="608" t="s">
        <v>45</v>
      </c>
      <c r="D406" s="608">
        <v>1</v>
      </c>
      <c r="E406" s="631" t="s">
        <v>464</v>
      </c>
    </row>
    <row r="407" spans="1:6" x14ac:dyDescent="0.2">
      <c r="A407" s="608" t="str">
        <f t="shared" si="8"/>
        <v>INDEC-PB - 41530-1</v>
      </c>
      <c r="B407" s="608">
        <v>41530</v>
      </c>
      <c r="C407" s="608" t="s">
        <v>45</v>
      </c>
      <c r="D407" s="608">
        <v>1</v>
      </c>
      <c r="E407" s="631" t="s">
        <v>465</v>
      </c>
    </row>
    <row r="408" spans="1:6" x14ac:dyDescent="0.2">
      <c r="A408" s="608" t="str">
        <f t="shared" si="8"/>
        <v>INDEC-PB - 41510-1</v>
      </c>
      <c r="B408" s="608">
        <v>41510</v>
      </c>
      <c r="C408" s="608" t="s">
        <v>45</v>
      </c>
      <c r="D408" s="608">
        <v>1</v>
      </c>
      <c r="E408" s="631" t="s">
        <v>466</v>
      </c>
    </row>
    <row r="409" spans="1:6" x14ac:dyDescent="0.2">
      <c r="A409" s="608" t="str">
        <f t="shared" si="8"/>
        <v>INDEC-PB - 31600-2</v>
      </c>
      <c r="B409" s="608">
        <v>31600</v>
      </c>
      <c r="C409" s="608" t="s">
        <v>45</v>
      </c>
      <c r="D409" s="608">
        <v>2</v>
      </c>
      <c r="E409" s="631" t="s">
        <v>467</v>
      </c>
    </row>
    <row r="410" spans="1:6" x14ac:dyDescent="0.2">
      <c r="A410" s="608" t="str">
        <f t="shared" si="8"/>
        <v>INDEC-PB - 49129-2</v>
      </c>
      <c r="B410" s="608">
        <v>49129</v>
      </c>
      <c r="C410" s="608" t="s">
        <v>45</v>
      </c>
      <c r="D410" s="608">
        <v>2</v>
      </c>
      <c r="E410" s="631" t="s">
        <v>468</v>
      </c>
    </row>
    <row r="411" spans="1:6" x14ac:dyDescent="0.2">
      <c r="A411" s="608" t="str">
        <f t="shared" si="8"/>
        <v>INDEC-PB - 34740-1</v>
      </c>
      <c r="B411" s="608">
        <v>34740</v>
      </c>
      <c r="C411" s="608" t="s">
        <v>45</v>
      </c>
      <c r="D411" s="608">
        <v>1</v>
      </c>
      <c r="E411" s="631" t="s">
        <v>469</v>
      </c>
    </row>
    <row r="412" spans="1:6" x14ac:dyDescent="0.2">
      <c r="A412" s="613" t="str">
        <f t="shared" si="8"/>
        <v>INDEC-PB - 43310-1</v>
      </c>
      <c r="B412" s="613">
        <v>43310</v>
      </c>
      <c r="C412" s="613" t="s">
        <v>45</v>
      </c>
      <c r="D412" s="613">
        <v>1</v>
      </c>
      <c r="E412" s="632" t="s">
        <v>470</v>
      </c>
      <c r="F412" s="607" t="s">
        <v>2039</v>
      </c>
    </row>
    <row r="413" spans="1:6" x14ac:dyDescent="0.2">
      <c r="A413" s="608" t="str">
        <f t="shared" si="8"/>
        <v>INDEC-PB - 44240-1</v>
      </c>
      <c r="B413" s="608">
        <v>44240</v>
      </c>
      <c r="C413" s="608" t="s">
        <v>45</v>
      </c>
      <c r="D413" s="608">
        <v>1</v>
      </c>
      <c r="E413" s="631" t="s">
        <v>471</v>
      </c>
    </row>
    <row r="414" spans="1:6" x14ac:dyDescent="0.2">
      <c r="A414" s="608" t="str">
        <f t="shared" si="8"/>
        <v>INDEC-PB - 33500-1</v>
      </c>
      <c r="B414" s="608">
        <v>33500</v>
      </c>
      <c r="C414" s="608" t="s">
        <v>45</v>
      </c>
      <c r="D414" s="608">
        <v>1</v>
      </c>
      <c r="E414" s="631" t="s">
        <v>472</v>
      </c>
    </row>
    <row r="415" spans="1:6" x14ac:dyDescent="0.2">
      <c r="A415" s="608" t="str">
        <f t="shared" si="8"/>
        <v>INDEC-PB - 44214-1</v>
      </c>
      <c r="B415" s="608">
        <v>44214</v>
      </c>
      <c r="C415" s="608" t="s">
        <v>45</v>
      </c>
      <c r="D415" s="608">
        <v>1</v>
      </c>
      <c r="E415" s="631" t="s">
        <v>473</v>
      </c>
    </row>
    <row r="416" spans="1:6" x14ac:dyDescent="0.2">
      <c r="A416" s="608" t="str">
        <f t="shared" si="8"/>
        <v>INDEC-PB - 37350-2</v>
      </c>
      <c r="B416" s="608">
        <v>37350</v>
      </c>
      <c r="C416" s="608" t="s">
        <v>45</v>
      </c>
      <c r="D416" s="608">
        <v>2</v>
      </c>
      <c r="E416" s="631" t="s">
        <v>474</v>
      </c>
    </row>
    <row r="417" spans="1:6" x14ac:dyDescent="0.2">
      <c r="A417" s="608" t="str">
        <f t="shared" si="8"/>
        <v>INDEC-PB - 42943-1</v>
      </c>
      <c r="B417" s="608">
        <v>42943</v>
      </c>
      <c r="C417" s="608" t="s">
        <v>45</v>
      </c>
      <c r="D417" s="608">
        <v>1</v>
      </c>
      <c r="E417" s="631" t="s">
        <v>475</v>
      </c>
    </row>
    <row r="418" spans="1:6" x14ac:dyDescent="0.2">
      <c r="A418" s="608" t="str">
        <f t="shared" si="8"/>
        <v>INDEC-PB - 36990-1</v>
      </c>
      <c r="B418" s="608">
        <v>36990</v>
      </c>
      <c r="C418" s="608" t="s">
        <v>45</v>
      </c>
      <c r="D418" s="608">
        <v>1</v>
      </c>
      <c r="E418" s="631" t="s">
        <v>476</v>
      </c>
    </row>
    <row r="419" spans="1:6" x14ac:dyDescent="0.2">
      <c r="A419" s="608" t="str">
        <f t="shared" si="8"/>
        <v>INDEC-PB - 46121-1</v>
      </c>
      <c r="B419" s="608">
        <v>46121</v>
      </c>
      <c r="C419" s="608" t="s">
        <v>45</v>
      </c>
      <c r="D419" s="608">
        <v>1</v>
      </c>
      <c r="E419" s="631" t="s">
        <v>477</v>
      </c>
    </row>
    <row r="420" spans="1:6" x14ac:dyDescent="0.2">
      <c r="A420" s="608" t="str">
        <f t="shared" si="8"/>
        <v>INDEC-PB - 49115-1</v>
      </c>
      <c r="B420" s="608">
        <v>49115</v>
      </c>
      <c r="C420" s="608" t="s">
        <v>45</v>
      </c>
      <c r="D420" s="608">
        <v>1</v>
      </c>
      <c r="E420" s="631" t="s">
        <v>478</v>
      </c>
    </row>
    <row r="421" spans="1:6" x14ac:dyDescent="0.2">
      <c r="A421" s="613" t="str">
        <f t="shared" si="8"/>
        <v>INDEC-PB - 37113-1</v>
      </c>
      <c r="B421" s="613">
        <v>37113</v>
      </c>
      <c r="C421" s="613" t="s">
        <v>45</v>
      </c>
      <c r="D421" s="613">
        <v>1</v>
      </c>
      <c r="E421" s="632" t="s">
        <v>479</v>
      </c>
      <c r="F421" s="607" t="s">
        <v>2039</v>
      </c>
    </row>
    <row r="422" spans="1:6" x14ac:dyDescent="0.2">
      <c r="A422" s="613" t="str">
        <f t="shared" si="8"/>
        <v>INDEC-PB - 37199-3</v>
      </c>
      <c r="B422" s="613">
        <v>37199</v>
      </c>
      <c r="C422" s="613" t="s">
        <v>45</v>
      </c>
      <c r="D422" s="613">
        <v>3</v>
      </c>
      <c r="E422" s="632" t="s">
        <v>480</v>
      </c>
      <c r="F422" s="607" t="s">
        <v>2039</v>
      </c>
    </row>
    <row r="423" spans="1:6" x14ac:dyDescent="0.2">
      <c r="A423" s="613" t="str">
        <f t="shared" si="8"/>
        <v>INDEC-PB - 37199-1</v>
      </c>
      <c r="B423" s="613">
        <v>37199</v>
      </c>
      <c r="C423" s="613" t="s">
        <v>45</v>
      </c>
      <c r="D423" s="613">
        <v>1</v>
      </c>
      <c r="E423" s="632" t="s">
        <v>481</v>
      </c>
      <c r="F423" s="607" t="s">
        <v>2039</v>
      </c>
    </row>
    <row r="424" spans="1:6" x14ac:dyDescent="0.2">
      <c r="A424" s="613" t="str">
        <f t="shared" si="8"/>
        <v>INDEC-PB - 37199-2</v>
      </c>
      <c r="B424" s="613">
        <v>37199</v>
      </c>
      <c r="C424" s="613" t="s">
        <v>45</v>
      </c>
      <c r="D424" s="613">
        <v>2</v>
      </c>
      <c r="E424" s="632" t="s">
        <v>482</v>
      </c>
      <c r="F424" s="607" t="s">
        <v>2039</v>
      </c>
    </row>
    <row r="425" spans="1:6" x14ac:dyDescent="0.2">
      <c r="A425" s="608" t="str">
        <f t="shared" si="8"/>
        <v>INDEC-PB - 15200-1</v>
      </c>
      <c r="B425" s="608">
        <v>15200</v>
      </c>
      <c r="C425" s="608" t="s">
        <v>45</v>
      </c>
      <c r="D425" s="608">
        <v>1</v>
      </c>
      <c r="E425" s="631" t="s">
        <v>483</v>
      </c>
    </row>
    <row r="426" spans="1:6" x14ac:dyDescent="0.2">
      <c r="A426" s="633"/>
      <c r="E426" s="634"/>
    </row>
    <row r="427" spans="1:6" x14ac:dyDescent="0.2">
      <c r="A427" s="635"/>
      <c r="E427" s="634" t="s">
        <v>484</v>
      </c>
    </row>
    <row r="428" spans="1:6" x14ac:dyDescent="0.2">
      <c r="A428" s="608" t="str">
        <f t="shared" ref="A428:A445" si="9">CONCATENATE("INDEC-PB - ",B428,C428,D428)</f>
        <v>INDEC-PB - 94920-1</v>
      </c>
      <c r="B428" s="608">
        <v>94920</v>
      </c>
      <c r="C428" s="608" t="s">
        <v>45</v>
      </c>
      <c r="D428" s="608">
        <v>1</v>
      </c>
      <c r="E428" s="631" t="s">
        <v>485</v>
      </c>
    </row>
    <row r="429" spans="1:6" x14ac:dyDescent="0.2">
      <c r="A429" s="608" t="str">
        <f t="shared" si="9"/>
        <v>INDEC-PB - 91223-1</v>
      </c>
      <c r="B429" s="608">
        <v>91223</v>
      </c>
      <c r="C429" s="608" t="s">
        <v>45</v>
      </c>
      <c r="D429" s="608">
        <v>1</v>
      </c>
      <c r="E429" s="631" t="s">
        <v>486</v>
      </c>
    </row>
    <row r="430" spans="1:6" x14ac:dyDescent="0.2">
      <c r="A430" s="608" t="str">
        <f t="shared" si="9"/>
        <v>INDEC-PB - 91211-11</v>
      </c>
      <c r="B430" s="608">
        <v>91211</v>
      </c>
      <c r="C430" s="608" t="s">
        <v>45</v>
      </c>
      <c r="D430" s="608">
        <v>11</v>
      </c>
      <c r="E430" s="631" t="s">
        <v>487</v>
      </c>
    </row>
    <row r="431" spans="1:6" x14ac:dyDescent="0.2">
      <c r="A431" s="608" t="str">
        <f t="shared" si="9"/>
        <v>INDEC-PB - 91211-1</v>
      </c>
      <c r="B431" s="608">
        <v>91211</v>
      </c>
      <c r="C431" s="608" t="s">
        <v>45</v>
      </c>
      <c r="D431" s="608">
        <v>1</v>
      </c>
      <c r="E431" s="631" t="s">
        <v>488</v>
      </c>
    </row>
    <row r="432" spans="1:6" x14ac:dyDescent="0.2">
      <c r="A432" s="613" t="str">
        <f t="shared" si="9"/>
        <v>INDEC-PB - 91511-1</v>
      </c>
      <c r="B432" s="613">
        <v>91511</v>
      </c>
      <c r="C432" s="613" t="s">
        <v>45</v>
      </c>
      <c r="D432" s="613">
        <v>1</v>
      </c>
      <c r="E432" s="632" t="s">
        <v>489</v>
      </c>
      <c r="F432" s="607" t="s">
        <v>2039</v>
      </c>
    </row>
    <row r="433" spans="1:6" x14ac:dyDescent="0.2">
      <c r="A433" s="608" t="str">
        <f t="shared" si="9"/>
        <v>INDEC-PB - 91547-1</v>
      </c>
      <c r="B433" s="608">
        <v>91547</v>
      </c>
      <c r="C433" s="608" t="s">
        <v>45</v>
      </c>
      <c r="D433" s="608">
        <v>1</v>
      </c>
      <c r="E433" s="631" t="s">
        <v>490</v>
      </c>
    </row>
    <row r="434" spans="1:6" x14ac:dyDescent="0.2">
      <c r="A434" s="608" t="str">
        <f t="shared" si="9"/>
        <v>INDEC-PB - 81100-1</v>
      </c>
      <c r="B434" s="608">
        <v>81100</v>
      </c>
      <c r="C434" s="608" t="s">
        <v>45</v>
      </c>
      <c r="D434" s="608">
        <v>1</v>
      </c>
      <c r="E434" s="631" t="s">
        <v>491</v>
      </c>
    </row>
    <row r="435" spans="1:6" x14ac:dyDescent="0.2">
      <c r="A435" s="613" t="str">
        <f t="shared" si="9"/>
        <v>INDEC-PB - 91601-2</v>
      </c>
      <c r="B435" s="613">
        <v>91601</v>
      </c>
      <c r="C435" s="613" t="s">
        <v>45</v>
      </c>
      <c r="D435" s="613">
        <v>2</v>
      </c>
      <c r="E435" s="632" t="s">
        <v>492</v>
      </c>
      <c r="F435" s="607" t="s">
        <v>2039</v>
      </c>
    </row>
    <row r="436" spans="1:6" x14ac:dyDescent="0.2">
      <c r="A436" s="608" t="str">
        <f t="shared" si="9"/>
        <v>INDEC-PB - 94214-1</v>
      </c>
      <c r="B436" s="608">
        <v>94214</v>
      </c>
      <c r="C436" s="608" t="s">
        <v>45</v>
      </c>
      <c r="D436" s="608">
        <v>1</v>
      </c>
      <c r="E436" s="631" t="s">
        <v>493</v>
      </c>
    </row>
    <row r="437" spans="1:6" x14ac:dyDescent="0.2">
      <c r="A437" s="608" t="str">
        <f t="shared" si="9"/>
        <v>INDEC-PB - 94216-1</v>
      </c>
      <c r="B437" s="608">
        <v>94216</v>
      </c>
      <c r="C437" s="608" t="s">
        <v>45</v>
      </c>
      <c r="D437" s="608">
        <v>1</v>
      </c>
      <c r="E437" s="631" t="s">
        <v>494</v>
      </c>
    </row>
    <row r="438" spans="1:6" x14ac:dyDescent="0.2">
      <c r="A438" s="613" t="str">
        <f t="shared" si="9"/>
        <v>INDEC-PB - 93310-2</v>
      </c>
      <c r="B438" s="613">
        <v>93310</v>
      </c>
      <c r="C438" s="613" t="s">
        <v>45</v>
      </c>
      <c r="D438" s="613">
        <v>2</v>
      </c>
      <c r="E438" s="632" t="s">
        <v>495</v>
      </c>
      <c r="F438" s="607" t="s">
        <v>2039</v>
      </c>
    </row>
    <row r="439" spans="1:6" x14ac:dyDescent="0.2">
      <c r="A439" s="608" t="str">
        <f t="shared" si="9"/>
        <v>INDEC-PB - 82129-1</v>
      </c>
      <c r="B439" s="608">
        <v>82129</v>
      </c>
      <c r="C439" s="608" t="s">
        <v>45</v>
      </c>
      <c r="D439" s="608">
        <v>1</v>
      </c>
      <c r="E439" s="631" t="s">
        <v>496</v>
      </c>
    </row>
    <row r="440" spans="1:6" x14ac:dyDescent="0.2">
      <c r="A440" s="613" t="str">
        <f t="shared" si="9"/>
        <v>INDEC-PB - 91251-1</v>
      </c>
      <c r="B440" s="613">
        <v>91251</v>
      </c>
      <c r="C440" s="613" t="s">
        <v>45</v>
      </c>
      <c r="D440" s="613">
        <v>1</v>
      </c>
      <c r="E440" s="632" t="s">
        <v>497</v>
      </c>
      <c r="F440" s="607" t="s">
        <v>2039</v>
      </c>
    </row>
    <row r="441" spans="1:6" x14ac:dyDescent="0.2">
      <c r="A441" s="608" t="str">
        <f t="shared" si="9"/>
        <v>INDEC-PB - 93310-1</v>
      </c>
      <c r="B441" s="608">
        <v>93310</v>
      </c>
      <c r="C441" s="608" t="s">
        <v>45</v>
      </c>
      <c r="D441" s="608">
        <v>1</v>
      </c>
      <c r="E441" s="631" t="s">
        <v>498</v>
      </c>
    </row>
    <row r="442" spans="1:6" x14ac:dyDescent="0.2">
      <c r="A442" s="613" t="str">
        <f t="shared" si="9"/>
        <v>INDEC-PB - 84710-1</v>
      </c>
      <c r="B442" s="613">
        <v>84710</v>
      </c>
      <c r="C442" s="613" t="s">
        <v>45</v>
      </c>
      <c r="D442" s="613">
        <v>1</v>
      </c>
      <c r="E442" s="632" t="s">
        <v>499</v>
      </c>
      <c r="F442" s="607" t="s">
        <v>2039</v>
      </c>
    </row>
    <row r="443" spans="1:6" x14ac:dyDescent="0.2">
      <c r="A443" s="613" t="str">
        <f t="shared" si="9"/>
        <v>INDEC-PB - 84740-1</v>
      </c>
      <c r="B443" s="613">
        <v>84740</v>
      </c>
      <c r="C443" s="613" t="s">
        <v>45</v>
      </c>
      <c r="D443" s="613">
        <v>1</v>
      </c>
      <c r="E443" s="632" t="s">
        <v>500</v>
      </c>
      <c r="F443" s="607" t="s">
        <v>2039</v>
      </c>
    </row>
    <row r="444" spans="1:6" x14ac:dyDescent="0.2">
      <c r="A444" s="613" t="str">
        <f t="shared" si="9"/>
        <v>INDEC-PB - 84230-1</v>
      </c>
      <c r="B444" s="613">
        <v>84230</v>
      </c>
      <c r="C444" s="613" t="s">
        <v>45</v>
      </c>
      <c r="D444" s="613">
        <v>1</v>
      </c>
      <c r="E444" s="632" t="s">
        <v>501</v>
      </c>
      <c r="F444" s="607" t="s">
        <v>2039</v>
      </c>
    </row>
    <row r="445" spans="1:6" x14ac:dyDescent="0.2">
      <c r="A445" s="608" t="str">
        <f t="shared" si="9"/>
        <v>INDEC-PB - 85490-1</v>
      </c>
      <c r="B445" s="608">
        <v>85490</v>
      </c>
      <c r="C445" s="608" t="s">
        <v>45</v>
      </c>
      <c r="D445" s="608">
        <v>1</v>
      </c>
      <c r="E445" s="631" t="s">
        <v>502</v>
      </c>
    </row>
    <row r="448" spans="1:6" x14ac:dyDescent="0.2">
      <c r="A448" s="631"/>
      <c r="B448" s="606" t="s">
        <v>504</v>
      </c>
      <c r="C448" s="20"/>
      <c r="D448" s="20"/>
    </row>
    <row r="449" spans="1:5" x14ac:dyDescent="0.2">
      <c r="A449" s="631"/>
      <c r="B449" s="616"/>
      <c r="C449" s="20"/>
      <c r="D449" s="20"/>
    </row>
    <row r="450" spans="1:5" x14ac:dyDescent="0.2">
      <c r="A450" s="870" t="s">
        <v>343</v>
      </c>
      <c r="B450" s="870" t="s">
        <v>505</v>
      </c>
      <c r="C450" s="870"/>
      <c r="D450" s="870"/>
      <c r="E450" s="870" t="s">
        <v>43</v>
      </c>
    </row>
    <row r="451" spans="1:5" x14ac:dyDescent="0.2">
      <c r="A451" s="870"/>
      <c r="B451" s="870" t="s">
        <v>506</v>
      </c>
      <c r="C451" s="870"/>
      <c r="D451" s="870"/>
      <c r="E451" s="870"/>
    </row>
    <row r="452" spans="1:5" x14ac:dyDescent="0.2">
      <c r="B452" s="18"/>
      <c r="C452" s="20"/>
      <c r="D452" s="20"/>
      <c r="E452" s="636"/>
    </row>
    <row r="453" spans="1:5" x14ac:dyDescent="0.2">
      <c r="B453" s="18"/>
      <c r="C453" s="20"/>
      <c r="D453" s="20"/>
      <c r="E453" s="634" t="s">
        <v>507</v>
      </c>
    </row>
    <row r="454" spans="1:5" x14ac:dyDescent="0.2">
      <c r="A454" s="608" t="str">
        <f t="shared" ref="A454:A474" si="10">CONCATENATE("INDEC-PB - ",B454,C454,D454)</f>
        <v>INDEC-PB - 2811-1</v>
      </c>
      <c r="B454" s="20">
        <v>2811</v>
      </c>
      <c r="C454" s="608" t="s">
        <v>45</v>
      </c>
      <c r="D454" s="608">
        <v>1</v>
      </c>
      <c r="E454" s="19" t="s">
        <v>508</v>
      </c>
    </row>
    <row r="455" spans="1:5" x14ac:dyDescent="0.2">
      <c r="A455" s="608" t="str">
        <f t="shared" si="10"/>
        <v>INDEC-PB - 2710-1</v>
      </c>
      <c r="B455" s="20">
        <v>2710</v>
      </c>
      <c r="C455" s="608" t="s">
        <v>45</v>
      </c>
      <c r="D455" s="608">
        <v>1</v>
      </c>
      <c r="E455" s="19" t="s">
        <v>509</v>
      </c>
    </row>
    <row r="456" spans="1:5" x14ac:dyDescent="0.2">
      <c r="A456" s="608" t="str">
        <f t="shared" si="10"/>
        <v>INDEC-PB - 2922-1</v>
      </c>
      <c r="B456" s="20">
        <v>2922</v>
      </c>
      <c r="C456" s="608" t="s">
        <v>45</v>
      </c>
      <c r="D456" s="608">
        <v>1</v>
      </c>
      <c r="E456" s="19" t="s">
        <v>510</v>
      </c>
    </row>
    <row r="457" spans="1:5" x14ac:dyDescent="0.2">
      <c r="A457" s="608" t="str">
        <f t="shared" si="10"/>
        <v>INDEC-PB - 2691-</v>
      </c>
      <c r="B457" s="20">
        <v>2691</v>
      </c>
      <c r="C457" s="608" t="s">
        <v>45</v>
      </c>
      <c r="E457" s="19" t="s">
        <v>511</v>
      </c>
    </row>
    <row r="458" spans="1:5" x14ac:dyDescent="0.2">
      <c r="A458" s="608" t="str">
        <f t="shared" si="10"/>
        <v>INDEC-PB - 2695-</v>
      </c>
      <c r="B458" s="20">
        <v>2695</v>
      </c>
      <c r="C458" s="608" t="s">
        <v>45</v>
      </c>
      <c r="E458" s="19" t="s">
        <v>512</v>
      </c>
    </row>
    <row r="459" spans="1:5" x14ac:dyDescent="0.2">
      <c r="A459" s="608" t="str">
        <f t="shared" si="10"/>
        <v>INDEC-PB - 3410-2</v>
      </c>
      <c r="B459" s="20">
        <v>3410</v>
      </c>
      <c r="C459" s="608" t="s">
        <v>45</v>
      </c>
      <c r="D459" s="608">
        <v>2</v>
      </c>
      <c r="E459" s="19" t="s">
        <v>513</v>
      </c>
    </row>
    <row r="460" spans="1:5" x14ac:dyDescent="0.2">
      <c r="A460" s="608" t="str">
        <f t="shared" si="10"/>
        <v>INDEC-PB - 2520-1</v>
      </c>
      <c r="B460" s="20">
        <v>2520</v>
      </c>
      <c r="C460" s="608" t="s">
        <v>45</v>
      </c>
      <c r="D460" s="608">
        <v>1</v>
      </c>
      <c r="E460" s="631" t="s">
        <v>514</v>
      </c>
    </row>
    <row r="461" spans="1:5" x14ac:dyDescent="0.2">
      <c r="A461" s="608" t="str">
        <f t="shared" si="10"/>
        <v>INDEC-PB - 2413-3</v>
      </c>
      <c r="B461" s="20">
        <v>2413</v>
      </c>
      <c r="C461" s="608" t="s">
        <v>45</v>
      </c>
      <c r="D461" s="608">
        <v>3</v>
      </c>
      <c r="E461" s="631" t="s">
        <v>515</v>
      </c>
    </row>
    <row r="462" spans="1:5" x14ac:dyDescent="0.2">
      <c r="A462" s="608" t="str">
        <f t="shared" si="10"/>
        <v>INDEC-PB - 2519-1</v>
      </c>
      <c r="B462" s="20">
        <v>2519</v>
      </c>
      <c r="C462" s="608" t="s">
        <v>45</v>
      </c>
      <c r="D462" s="608">
        <v>1</v>
      </c>
      <c r="E462" s="631" t="s">
        <v>516</v>
      </c>
    </row>
    <row r="463" spans="1:5" x14ac:dyDescent="0.2">
      <c r="A463" s="608" t="str">
        <f t="shared" si="10"/>
        <v>INDEC-PB - 2520-3</v>
      </c>
      <c r="B463" s="20">
        <v>2520</v>
      </c>
      <c r="C463" s="608" t="s">
        <v>45</v>
      </c>
      <c r="D463" s="608">
        <v>3</v>
      </c>
      <c r="E463" s="631" t="s">
        <v>517</v>
      </c>
    </row>
    <row r="464" spans="1:5" x14ac:dyDescent="0.2">
      <c r="A464" s="608" t="str">
        <f t="shared" si="10"/>
        <v>INDEC-PB - 2022-1</v>
      </c>
      <c r="B464" s="20">
        <v>2022</v>
      </c>
      <c r="C464" s="608" t="s">
        <v>45</v>
      </c>
      <c r="D464" s="608">
        <v>1</v>
      </c>
      <c r="E464" s="631" t="s">
        <v>518</v>
      </c>
    </row>
    <row r="465" spans="1:5" x14ac:dyDescent="0.2">
      <c r="A465" s="608" t="str">
        <f t="shared" si="10"/>
        <v>INDEC-PB - 2511-1</v>
      </c>
      <c r="B465" s="20">
        <v>2511</v>
      </c>
      <c r="C465" s="608" t="s">
        <v>45</v>
      </c>
      <c r="D465" s="608">
        <v>1</v>
      </c>
      <c r="E465" s="631" t="s">
        <v>519</v>
      </c>
    </row>
    <row r="466" spans="1:5" x14ac:dyDescent="0.2">
      <c r="A466" s="608" t="str">
        <f t="shared" si="10"/>
        <v>INDEC-PB - 2899-</v>
      </c>
      <c r="B466" s="20">
        <v>2899</v>
      </c>
      <c r="C466" s="608" t="s">
        <v>45</v>
      </c>
      <c r="E466" s="631" t="s">
        <v>520</v>
      </c>
    </row>
    <row r="467" spans="1:5" x14ac:dyDescent="0.2">
      <c r="A467" s="608" t="str">
        <f t="shared" si="10"/>
        <v>INDEC-PB - 3110-1</v>
      </c>
      <c r="B467" s="20">
        <v>3110</v>
      </c>
      <c r="C467" s="608" t="s">
        <v>45</v>
      </c>
      <c r="D467" s="608">
        <v>1</v>
      </c>
      <c r="E467" s="631" t="s">
        <v>521</v>
      </c>
    </row>
    <row r="468" spans="1:5" x14ac:dyDescent="0.2">
      <c r="A468" s="608" t="str">
        <f t="shared" si="10"/>
        <v>INDEC-PB - 2320-1</v>
      </c>
      <c r="B468" s="20">
        <v>2320</v>
      </c>
      <c r="C468" s="608" t="s">
        <v>45</v>
      </c>
      <c r="D468" s="608">
        <v>1</v>
      </c>
      <c r="E468" s="631" t="s">
        <v>522</v>
      </c>
    </row>
    <row r="469" spans="1:5" x14ac:dyDescent="0.2">
      <c r="A469" s="608" t="str">
        <f t="shared" si="10"/>
        <v>INDEC-PB - 2924-1</v>
      </c>
      <c r="B469" s="20">
        <v>2924</v>
      </c>
      <c r="C469" s="608" t="s">
        <v>45</v>
      </c>
      <c r="D469" s="608">
        <v>1</v>
      </c>
      <c r="E469" s="631" t="s">
        <v>523</v>
      </c>
    </row>
    <row r="470" spans="1:5" x14ac:dyDescent="0.2">
      <c r="A470" s="608" t="str">
        <f t="shared" si="10"/>
        <v>INDEC-PB - 2692-1</v>
      </c>
      <c r="B470" s="20">
        <v>2692</v>
      </c>
      <c r="C470" s="608" t="s">
        <v>45</v>
      </c>
      <c r="D470" s="608">
        <v>1</v>
      </c>
      <c r="E470" s="631" t="s">
        <v>524</v>
      </c>
    </row>
    <row r="471" spans="1:5" x14ac:dyDescent="0.2">
      <c r="A471" s="608" t="str">
        <f t="shared" si="10"/>
        <v>INDEC-PB - 3410-</v>
      </c>
      <c r="B471" s="20">
        <v>3410</v>
      </c>
      <c r="C471" s="608" t="s">
        <v>45</v>
      </c>
      <c r="E471" s="631" t="s">
        <v>525</v>
      </c>
    </row>
    <row r="472" spans="1:5" x14ac:dyDescent="0.2">
      <c r="A472" s="608" t="str">
        <f t="shared" si="10"/>
        <v>INDEC-PB - 2413-1</v>
      </c>
      <c r="B472" s="20">
        <v>2413</v>
      </c>
      <c r="C472" s="608" t="s">
        <v>45</v>
      </c>
      <c r="D472" s="608">
        <v>1</v>
      </c>
      <c r="E472" s="631" t="s">
        <v>526</v>
      </c>
    </row>
    <row r="473" spans="1:5" x14ac:dyDescent="0.2">
      <c r="A473" s="608" t="str">
        <f t="shared" si="10"/>
        <v>INDEC-PB - 291-</v>
      </c>
      <c r="B473" s="20">
        <v>291</v>
      </c>
      <c r="C473" s="608" t="s">
        <v>45</v>
      </c>
      <c r="E473" s="19" t="s">
        <v>527</v>
      </c>
    </row>
    <row r="474" spans="1:5" x14ac:dyDescent="0.2">
      <c r="A474" s="608" t="str">
        <f t="shared" si="10"/>
        <v>INDEC-PB - 2610-1</v>
      </c>
      <c r="B474" s="20">
        <v>2610</v>
      </c>
      <c r="C474" s="608" t="s">
        <v>45</v>
      </c>
      <c r="D474" s="608">
        <v>1</v>
      </c>
      <c r="E474" s="19" t="s">
        <v>528</v>
      </c>
    </row>
    <row r="475" spans="1:5" x14ac:dyDescent="0.2">
      <c r="A475" s="20"/>
      <c r="B475" s="617"/>
      <c r="C475" s="20"/>
      <c r="E475" s="19"/>
    </row>
    <row r="476" spans="1:5" x14ac:dyDescent="0.2">
      <c r="A476" s="20"/>
      <c r="B476" s="617"/>
      <c r="C476" s="20"/>
      <c r="E476" s="634" t="s">
        <v>484</v>
      </c>
    </row>
    <row r="477" spans="1:5" x14ac:dyDescent="0.2">
      <c r="A477" s="608" t="str">
        <f t="shared" ref="A477:A482" si="11">CONCATENATE("INDEC-PB - ",B477,C477,D477)</f>
        <v>INDEC-PB - 2710-1</v>
      </c>
      <c r="B477" s="20">
        <v>2710</v>
      </c>
      <c r="C477" s="608" t="s">
        <v>45</v>
      </c>
      <c r="D477" s="20">
        <v>1</v>
      </c>
      <c r="E477" s="19" t="s">
        <v>529</v>
      </c>
    </row>
    <row r="478" spans="1:5" x14ac:dyDescent="0.2">
      <c r="A478" s="608" t="str">
        <f t="shared" si="11"/>
        <v>INDEC-PB - 2720-1</v>
      </c>
      <c r="B478" s="20">
        <v>2720</v>
      </c>
      <c r="C478" s="608" t="s">
        <v>45</v>
      </c>
      <c r="D478" s="20">
        <v>1</v>
      </c>
      <c r="E478" s="19" t="s">
        <v>530</v>
      </c>
    </row>
    <row r="479" spans="1:5" x14ac:dyDescent="0.2">
      <c r="A479" s="608" t="str">
        <f t="shared" si="11"/>
        <v>INDEC-PB - 2922-1</v>
      </c>
      <c r="B479" s="20">
        <v>2922</v>
      </c>
      <c r="C479" s="608" t="s">
        <v>45</v>
      </c>
      <c r="D479" s="20">
        <v>1</v>
      </c>
      <c r="E479" s="19" t="s">
        <v>531</v>
      </c>
    </row>
    <row r="480" spans="1:5" x14ac:dyDescent="0.2">
      <c r="A480" s="608" t="str">
        <f t="shared" si="11"/>
        <v>INDEC-PB - 2913-1</v>
      </c>
      <c r="B480" s="20">
        <v>2913</v>
      </c>
      <c r="C480" s="608" t="s">
        <v>45</v>
      </c>
      <c r="D480" s="20">
        <v>1</v>
      </c>
      <c r="E480" s="19" t="s">
        <v>532</v>
      </c>
    </row>
    <row r="481" spans="1:7" x14ac:dyDescent="0.2">
      <c r="A481" s="608" t="str">
        <f t="shared" si="11"/>
        <v>INDEC-PB - 2413-11</v>
      </c>
      <c r="B481" s="20">
        <v>2413</v>
      </c>
      <c r="C481" s="608" t="s">
        <v>45</v>
      </c>
      <c r="D481" s="20">
        <v>11</v>
      </c>
      <c r="E481" s="19" t="s">
        <v>533</v>
      </c>
    </row>
    <row r="482" spans="1:7" x14ac:dyDescent="0.2">
      <c r="A482" s="608" t="str">
        <f t="shared" si="11"/>
        <v>INDEC-PB - 2411-1</v>
      </c>
      <c r="B482" s="20">
        <v>2411</v>
      </c>
      <c r="C482" s="608" t="s">
        <v>45</v>
      </c>
      <c r="D482" s="20">
        <v>1</v>
      </c>
      <c r="E482" s="19" t="s">
        <v>534</v>
      </c>
    </row>
    <row r="485" spans="1:7" x14ac:dyDescent="0.2">
      <c r="A485" s="637"/>
      <c r="B485" s="606" t="s">
        <v>570</v>
      </c>
      <c r="C485" s="638"/>
      <c r="D485" s="638"/>
    </row>
    <row r="487" spans="1:7" x14ac:dyDescent="0.2">
      <c r="A487" s="610"/>
      <c r="B487" s="870" t="s">
        <v>261</v>
      </c>
      <c r="C487" s="610"/>
      <c r="D487" s="610"/>
      <c r="E487" s="870" t="s">
        <v>262</v>
      </c>
      <c r="F487" s="870" t="s">
        <v>263</v>
      </c>
      <c r="G487" s="870" t="s">
        <v>264</v>
      </c>
    </row>
    <row r="488" spans="1:7" x14ac:dyDescent="0.2">
      <c r="A488" s="610"/>
      <c r="B488" s="870"/>
      <c r="C488" s="610"/>
      <c r="D488" s="610"/>
      <c r="E488" s="870"/>
      <c r="F488" s="870" t="s">
        <v>265</v>
      </c>
      <c r="G488" s="870"/>
    </row>
    <row r="490" spans="1:7" x14ac:dyDescent="0.2">
      <c r="A490" s="608" t="str">
        <f t="shared" ref="A490:A500" si="12">CONCATENATE("INDEC-DCTO - Inciso ",B490)</f>
        <v>INDEC-DCTO - Inciso a)</v>
      </c>
      <c r="B490" s="608" t="s">
        <v>266</v>
      </c>
      <c r="E490" s="607" t="s">
        <v>267</v>
      </c>
      <c r="F490" s="608" t="s">
        <v>268</v>
      </c>
      <c r="G490" s="607" t="s">
        <v>269</v>
      </c>
    </row>
    <row r="491" spans="1:7" x14ac:dyDescent="0.2">
      <c r="A491" s="608" t="str">
        <f t="shared" si="12"/>
        <v>INDEC-DCTO - Inciso b)</v>
      </c>
      <c r="B491" s="608" t="s">
        <v>270</v>
      </c>
      <c r="E491" s="607" t="s">
        <v>271</v>
      </c>
      <c r="F491" s="608" t="s">
        <v>272</v>
      </c>
      <c r="G491" s="607" t="s">
        <v>273</v>
      </c>
    </row>
    <row r="492" spans="1:7" x14ac:dyDescent="0.2">
      <c r="A492" s="608" t="str">
        <f t="shared" si="12"/>
        <v>INDEC-DCTO - Inciso d)</v>
      </c>
      <c r="B492" s="608" t="s">
        <v>274</v>
      </c>
      <c r="E492" s="607" t="s">
        <v>275</v>
      </c>
      <c r="F492" s="608" t="s">
        <v>272</v>
      </c>
      <c r="G492" s="607" t="s">
        <v>276</v>
      </c>
    </row>
    <row r="493" spans="1:7" x14ac:dyDescent="0.2">
      <c r="A493" s="608" t="str">
        <f t="shared" si="12"/>
        <v>INDEC-DCTO - Inciso f)</v>
      </c>
      <c r="B493" s="608" t="s">
        <v>277</v>
      </c>
      <c r="E493" s="607" t="s">
        <v>278</v>
      </c>
      <c r="F493" s="608" t="s">
        <v>279</v>
      </c>
      <c r="G493" s="607" t="s">
        <v>280</v>
      </c>
    </row>
    <row r="494" spans="1:7" x14ac:dyDescent="0.2">
      <c r="A494" s="608" t="str">
        <f t="shared" si="12"/>
        <v>INDEC-DCTO - Inciso g)</v>
      </c>
      <c r="B494" s="608" t="s">
        <v>281</v>
      </c>
      <c r="E494" s="607" t="s">
        <v>282</v>
      </c>
      <c r="F494" s="608" t="s">
        <v>272</v>
      </c>
      <c r="G494" s="607" t="s">
        <v>283</v>
      </c>
    </row>
    <row r="495" spans="1:7" x14ac:dyDescent="0.2">
      <c r="A495" s="608" t="str">
        <f t="shared" si="12"/>
        <v>INDEC-DCTO - Inciso h)</v>
      </c>
      <c r="B495" s="608" t="s">
        <v>284</v>
      </c>
      <c r="E495" s="607" t="s">
        <v>285</v>
      </c>
      <c r="F495" s="608" t="s">
        <v>286</v>
      </c>
      <c r="G495" s="607" t="s">
        <v>287</v>
      </c>
    </row>
    <row r="496" spans="1:7" x14ac:dyDescent="0.2">
      <c r="A496" s="608" t="str">
        <f t="shared" si="12"/>
        <v>INDEC-DCTO - Inciso p)</v>
      </c>
      <c r="B496" s="608" t="s">
        <v>288</v>
      </c>
      <c r="E496" s="607" t="s">
        <v>289</v>
      </c>
      <c r="F496" s="608" t="s">
        <v>268</v>
      </c>
      <c r="G496" s="607" t="s">
        <v>290</v>
      </c>
    </row>
    <row r="497" spans="1:7" x14ac:dyDescent="0.2">
      <c r="A497" s="608" t="str">
        <f t="shared" si="12"/>
        <v>INDEC-DCTO - Inciso r)</v>
      </c>
      <c r="B497" s="608" t="s">
        <v>291</v>
      </c>
      <c r="E497" s="607" t="s">
        <v>292</v>
      </c>
      <c r="F497" s="608" t="s">
        <v>272</v>
      </c>
      <c r="G497" s="607" t="s">
        <v>293</v>
      </c>
    </row>
    <row r="498" spans="1:7" x14ac:dyDescent="0.2">
      <c r="A498" s="608" t="str">
        <f t="shared" si="12"/>
        <v>INDEC-DCTO - Inciso s)</v>
      </c>
      <c r="B498" s="608" t="s">
        <v>294</v>
      </c>
      <c r="E498" s="607" t="s">
        <v>295</v>
      </c>
      <c r="F498" s="608" t="s">
        <v>286</v>
      </c>
      <c r="G498" s="607" t="s">
        <v>165</v>
      </c>
    </row>
    <row r="499" spans="1:7" x14ac:dyDescent="0.2">
      <c r="A499" s="608" t="str">
        <f t="shared" si="12"/>
        <v>INDEC-DCTO - Inciso u)</v>
      </c>
      <c r="B499" s="608" t="s">
        <v>296</v>
      </c>
      <c r="E499" s="607" t="s">
        <v>297</v>
      </c>
      <c r="F499" s="608">
        <v>4324041</v>
      </c>
      <c r="G499" s="607" t="s">
        <v>188</v>
      </c>
    </row>
    <row r="500" spans="1:7" x14ac:dyDescent="0.2">
      <c r="A500" s="608" t="str">
        <f t="shared" si="12"/>
        <v>INDEC-DCTO - Inciso v)</v>
      </c>
      <c r="B500" s="608" t="s">
        <v>298</v>
      </c>
      <c r="E500" s="607" t="s">
        <v>299</v>
      </c>
      <c r="F500" s="608">
        <v>4322032</v>
      </c>
      <c r="G500" s="607" t="s">
        <v>133</v>
      </c>
    </row>
    <row r="501" spans="1:7" x14ac:dyDescent="0.2">
      <c r="A501" s="608"/>
      <c r="F501" s="608"/>
    </row>
    <row r="502" spans="1:7" x14ac:dyDescent="0.2">
      <c r="A502" s="608" t="str">
        <f>CONCATENATE("INDEC-DCTO - Inciso ",B502)</f>
        <v>INDEC-DCTO - Inciso c)</v>
      </c>
      <c r="B502" s="608" t="s">
        <v>300</v>
      </c>
      <c r="E502" s="607" t="s">
        <v>301</v>
      </c>
      <c r="F502" s="608"/>
      <c r="G502" s="607" t="s">
        <v>571</v>
      </c>
    </row>
    <row r="503" spans="1:7" x14ac:dyDescent="0.2">
      <c r="A503" s="608" t="str">
        <f>CONCATENATE("INDEC-DCTO - Inciso ",B503)</f>
        <v>INDEC-DCTO - Inciso m)</v>
      </c>
      <c r="B503" s="608" t="s">
        <v>302</v>
      </c>
      <c r="E503" s="607" t="s">
        <v>303</v>
      </c>
      <c r="F503" s="608"/>
      <c r="G503" s="607" t="s">
        <v>572</v>
      </c>
    </row>
    <row r="504" spans="1:7" x14ac:dyDescent="0.2">
      <c r="A504" s="608" t="str">
        <f>CONCATENATE("INDEC-DCTO - Inciso ",B504)</f>
        <v>INDEC-DCTO - Inciso n)</v>
      </c>
      <c r="B504" s="608" t="s">
        <v>304</v>
      </c>
      <c r="E504" s="607" t="s">
        <v>305</v>
      </c>
      <c r="F504" s="608"/>
      <c r="G504" s="607" t="s">
        <v>573</v>
      </c>
    </row>
    <row r="505" spans="1:7" x14ac:dyDescent="0.2">
      <c r="A505" s="608" t="str">
        <f>CONCATENATE("INDEC-DCTO - Inciso ",B505)</f>
        <v>INDEC-DCTO - Inciso q)</v>
      </c>
      <c r="B505" s="608" t="s">
        <v>306</v>
      </c>
      <c r="E505" s="607" t="s">
        <v>307</v>
      </c>
      <c r="F505" s="608"/>
      <c r="G505" s="607" t="s">
        <v>574</v>
      </c>
    </row>
    <row r="508" spans="1:7" x14ac:dyDescent="0.2">
      <c r="B508" s="606" t="s">
        <v>575</v>
      </c>
    </row>
    <row r="511" spans="1:7" x14ac:dyDescent="0.2">
      <c r="A511" s="610"/>
      <c r="B511" s="870" t="s">
        <v>261</v>
      </c>
      <c r="C511" s="610"/>
      <c r="D511" s="610"/>
      <c r="E511" s="870" t="s">
        <v>262</v>
      </c>
      <c r="F511" s="870" t="s">
        <v>263</v>
      </c>
      <c r="G511" s="870" t="s">
        <v>264</v>
      </c>
    </row>
    <row r="512" spans="1:7" x14ac:dyDescent="0.2">
      <c r="A512" s="610"/>
      <c r="B512" s="870"/>
      <c r="C512" s="610"/>
      <c r="D512" s="610"/>
      <c r="E512" s="870"/>
      <c r="F512" s="870" t="s">
        <v>265</v>
      </c>
      <c r="G512" s="870"/>
    </row>
    <row r="513" spans="1:7" x14ac:dyDescent="0.2">
      <c r="A513" s="19"/>
      <c r="B513" s="18"/>
      <c r="C513" s="18"/>
      <c r="D513" s="18"/>
      <c r="E513" s="19"/>
      <c r="F513" s="19"/>
      <c r="G513" s="19"/>
    </row>
    <row r="514" spans="1:7" x14ac:dyDescent="0.2">
      <c r="A514" s="19"/>
      <c r="B514" s="18"/>
      <c r="C514" s="18"/>
      <c r="D514" s="18"/>
      <c r="E514" s="625" t="s">
        <v>507</v>
      </c>
      <c r="F514" s="19"/>
      <c r="G514" s="19"/>
    </row>
    <row r="515" spans="1:7" x14ac:dyDescent="0.2">
      <c r="A515" s="608" t="str">
        <f>CONCATENATE("INDEC-DCTO - Inciso ",B515)</f>
        <v>INDEC-DCTO - Inciso e)</v>
      </c>
      <c r="B515" s="608" t="s">
        <v>564</v>
      </c>
      <c r="C515" s="18"/>
      <c r="D515" s="18"/>
      <c r="E515" s="19" t="s">
        <v>546</v>
      </c>
      <c r="F515" s="18" t="s">
        <v>547</v>
      </c>
      <c r="G515" s="19" t="s">
        <v>548</v>
      </c>
    </row>
    <row r="516" spans="1:7" x14ac:dyDescent="0.2">
      <c r="A516" s="608" t="str">
        <f>CONCATENATE("INDEC-DCTO - Inciso ",B516)</f>
        <v>INDEC-DCTO - Inciso i)</v>
      </c>
      <c r="B516" s="608" t="s">
        <v>565</v>
      </c>
      <c r="C516" s="18"/>
      <c r="D516" s="18"/>
      <c r="E516" s="19" t="s">
        <v>549</v>
      </c>
      <c r="F516" s="18" t="s">
        <v>550</v>
      </c>
      <c r="G516" s="19" t="s">
        <v>551</v>
      </c>
    </row>
    <row r="517" spans="1:7" x14ac:dyDescent="0.2">
      <c r="A517" s="608" t="str">
        <f>CONCATENATE("INDEC-DCTO - Inciso ",B517)</f>
        <v>INDEC-DCTO - Inciso k)</v>
      </c>
      <c r="B517" s="608" t="s">
        <v>566</v>
      </c>
      <c r="C517" s="18"/>
      <c r="D517" s="18"/>
      <c r="E517" s="19" t="s">
        <v>552</v>
      </c>
      <c r="F517" s="18" t="s">
        <v>553</v>
      </c>
      <c r="G517" s="19" t="s">
        <v>554</v>
      </c>
    </row>
    <row r="518" spans="1:7" x14ac:dyDescent="0.2">
      <c r="A518" s="608" t="str">
        <f>CONCATENATE("INDEC-DCTO - Inciso ",B518)</f>
        <v>INDEC-DCTO - Inciso t)</v>
      </c>
      <c r="B518" s="608" t="s">
        <v>567</v>
      </c>
      <c r="C518" s="18"/>
      <c r="D518" s="18"/>
      <c r="E518" s="19" t="s">
        <v>555</v>
      </c>
      <c r="F518" s="18" t="s">
        <v>556</v>
      </c>
      <c r="G518" s="19" t="s">
        <v>557</v>
      </c>
    </row>
    <row r="519" spans="1:7" x14ac:dyDescent="0.2">
      <c r="A519" s="608" t="str">
        <f>CONCATENATE("INDEC-DCTO - Inciso ",B519)</f>
        <v>INDEC-DCTO - Inciso w)</v>
      </c>
      <c r="B519" s="608" t="s">
        <v>568</v>
      </c>
      <c r="C519" s="18"/>
      <c r="D519" s="18"/>
      <c r="E519" s="19" t="s">
        <v>558</v>
      </c>
      <c r="F519" s="18" t="s">
        <v>559</v>
      </c>
      <c r="G519" s="19" t="s">
        <v>560</v>
      </c>
    </row>
    <row r="520" spans="1:7" x14ac:dyDescent="0.2">
      <c r="A520" s="19"/>
      <c r="C520" s="18"/>
      <c r="D520" s="18"/>
      <c r="E520" s="19"/>
      <c r="F520" s="18"/>
      <c r="G520" s="19"/>
    </row>
    <row r="521" spans="1:7" x14ac:dyDescent="0.2">
      <c r="A521" s="19"/>
      <c r="C521" s="18"/>
      <c r="D521" s="18"/>
      <c r="E521" s="625" t="s">
        <v>484</v>
      </c>
      <c r="F521" s="18"/>
      <c r="G521" s="19"/>
    </row>
    <row r="522" spans="1:7" x14ac:dyDescent="0.2">
      <c r="A522" s="608" t="str">
        <f>CONCATENATE("INDEC-DCTO - Inciso ",B522)</f>
        <v>INDEC-DCTO - Inciso j)</v>
      </c>
      <c r="B522" s="608" t="s">
        <v>569</v>
      </c>
      <c r="C522" s="18"/>
      <c r="D522" s="18"/>
      <c r="E522" s="19" t="s">
        <v>561</v>
      </c>
      <c r="F522" s="18" t="s">
        <v>562</v>
      </c>
      <c r="G522" s="19" t="s">
        <v>563</v>
      </c>
    </row>
    <row r="523" spans="1:7" x14ac:dyDescent="0.2">
      <c r="A523" s="18"/>
      <c r="B523" s="18"/>
      <c r="C523" s="18"/>
      <c r="D523" s="18"/>
      <c r="E523" s="19"/>
      <c r="F523" s="18"/>
      <c r="G523" s="19"/>
    </row>
    <row r="526" spans="1:7" x14ac:dyDescent="0.2">
      <c r="A526" s="19"/>
      <c r="B526" s="617"/>
      <c r="C526" s="18"/>
      <c r="D526" s="18"/>
      <c r="E526" s="19"/>
    </row>
    <row r="528" spans="1:7" x14ac:dyDescent="0.2">
      <c r="A528" s="605"/>
      <c r="B528" s="606" t="s">
        <v>308</v>
      </c>
      <c r="C528" s="606"/>
      <c r="D528" s="606"/>
    </row>
    <row r="530" spans="1:5" x14ac:dyDescent="0.2">
      <c r="A530" s="870" t="s">
        <v>343</v>
      </c>
      <c r="B530" s="870" t="s">
        <v>42</v>
      </c>
      <c r="C530" s="870"/>
      <c r="D530" s="870"/>
      <c r="E530" s="870" t="s">
        <v>43</v>
      </c>
    </row>
    <row r="531" spans="1:5" x14ac:dyDescent="0.2">
      <c r="A531" s="870"/>
      <c r="B531" s="870" t="s">
        <v>44</v>
      </c>
      <c r="C531" s="870"/>
      <c r="D531" s="870"/>
      <c r="E531" s="870"/>
    </row>
    <row r="532" spans="1:5" x14ac:dyDescent="0.2">
      <c r="A532" s="608" t="str">
        <f t="shared" ref="A532:A553" si="13">CONCATENATE("INDEC-GG ",B532,C532,D532)</f>
        <v>INDEC-GG 18000-1</v>
      </c>
      <c r="B532" s="608">
        <v>18000</v>
      </c>
      <c r="C532" s="608" t="s">
        <v>45</v>
      </c>
      <c r="D532" s="608">
        <v>1</v>
      </c>
      <c r="E532" s="621" t="s">
        <v>309</v>
      </c>
    </row>
    <row r="533" spans="1:5" x14ac:dyDescent="0.2">
      <c r="A533" s="608" t="str">
        <f t="shared" si="13"/>
        <v>INDEC-GG 83107-1</v>
      </c>
      <c r="B533" s="608">
        <v>83107</v>
      </c>
      <c r="C533" s="608" t="s">
        <v>45</v>
      </c>
      <c r="D533" s="608">
        <v>1</v>
      </c>
      <c r="E533" s="621" t="s">
        <v>310</v>
      </c>
    </row>
    <row r="534" spans="1:5" x14ac:dyDescent="0.2">
      <c r="A534" s="608" t="str">
        <f t="shared" si="13"/>
        <v>INDEC-GG 71240-11</v>
      </c>
      <c r="B534" s="608">
        <v>71240</v>
      </c>
      <c r="C534" s="608" t="s">
        <v>45</v>
      </c>
      <c r="D534" s="608">
        <v>11</v>
      </c>
      <c r="E534" s="618" t="s">
        <v>311</v>
      </c>
    </row>
    <row r="535" spans="1:5" x14ac:dyDescent="0.2">
      <c r="A535" s="608" t="str">
        <f t="shared" si="13"/>
        <v>INDEC-GG 71233-11</v>
      </c>
      <c r="B535" s="608">
        <v>71233</v>
      </c>
      <c r="C535" s="608" t="s">
        <v>45</v>
      </c>
      <c r="D535" s="608">
        <v>11</v>
      </c>
      <c r="E535" s="618" t="s">
        <v>312</v>
      </c>
    </row>
    <row r="536" spans="1:5" x14ac:dyDescent="0.2">
      <c r="A536" s="608" t="str">
        <f t="shared" si="13"/>
        <v>INDEC-GG 51800-11</v>
      </c>
      <c r="B536" s="608">
        <v>51800</v>
      </c>
      <c r="C536" s="608" t="s">
        <v>45</v>
      </c>
      <c r="D536" s="608">
        <v>11</v>
      </c>
      <c r="E536" s="618" t="s">
        <v>313</v>
      </c>
    </row>
    <row r="537" spans="1:5" x14ac:dyDescent="0.2">
      <c r="A537" s="608" t="str">
        <f t="shared" si="13"/>
        <v>INDEC-GG 51800-21</v>
      </c>
      <c r="B537" s="608">
        <v>51800</v>
      </c>
      <c r="C537" s="608" t="s">
        <v>45</v>
      </c>
      <c r="D537" s="608">
        <v>21</v>
      </c>
      <c r="E537" s="621" t="s">
        <v>314</v>
      </c>
    </row>
    <row r="538" spans="1:5" x14ac:dyDescent="0.2">
      <c r="A538" s="608" t="str">
        <f t="shared" si="13"/>
        <v>INDEC-GG 74110-11</v>
      </c>
      <c r="B538" s="608">
        <v>74110</v>
      </c>
      <c r="C538" s="608" t="s">
        <v>45</v>
      </c>
      <c r="D538" s="608">
        <v>11</v>
      </c>
      <c r="E538" s="618" t="s">
        <v>315</v>
      </c>
    </row>
    <row r="539" spans="1:5" x14ac:dyDescent="0.2">
      <c r="A539" s="608" t="str">
        <f t="shared" si="13"/>
        <v>INDEC-GG 51560-31</v>
      </c>
      <c r="B539" s="608">
        <v>51560</v>
      </c>
      <c r="C539" s="608" t="s">
        <v>45</v>
      </c>
      <c r="D539" s="608">
        <v>31</v>
      </c>
      <c r="E539" s="621" t="s">
        <v>316</v>
      </c>
    </row>
    <row r="540" spans="1:5" x14ac:dyDescent="0.2">
      <c r="A540" s="608" t="str">
        <f t="shared" si="13"/>
        <v>INDEC-GG 53111-1</v>
      </c>
      <c r="B540" s="608">
        <v>53111</v>
      </c>
      <c r="C540" s="608" t="s">
        <v>45</v>
      </c>
      <c r="D540" s="608">
        <v>1</v>
      </c>
      <c r="E540" s="618" t="s">
        <v>317</v>
      </c>
    </row>
    <row r="541" spans="1:5" x14ac:dyDescent="0.2">
      <c r="A541" s="608" t="str">
        <f t="shared" si="13"/>
        <v>INDEC-GG 54400-1</v>
      </c>
      <c r="B541" s="608">
        <v>54400</v>
      </c>
      <c r="C541" s="608" t="s">
        <v>45</v>
      </c>
      <c r="D541" s="608">
        <v>1</v>
      </c>
      <c r="E541" s="618" t="s">
        <v>318</v>
      </c>
    </row>
    <row r="542" spans="1:5" x14ac:dyDescent="0.2">
      <c r="A542" s="608" t="str">
        <f t="shared" si="13"/>
        <v>INDEC-GG 18000-21</v>
      </c>
      <c r="B542" s="608">
        <v>18000</v>
      </c>
      <c r="C542" s="608" t="s">
        <v>45</v>
      </c>
      <c r="D542" s="608">
        <v>21</v>
      </c>
      <c r="E542" s="618" t="s">
        <v>319</v>
      </c>
    </row>
    <row r="543" spans="1:5" x14ac:dyDescent="0.2">
      <c r="A543" s="608" t="str">
        <f t="shared" si="13"/>
        <v>INDEC-GG 18000-22</v>
      </c>
      <c r="B543" s="608">
        <v>18000</v>
      </c>
      <c r="C543" s="608" t="s">
        <v>45</v>
      </c>
      <c r="D543" s="608">
        <v>22</v>
      </c>
      <c r="E543" s="618" t="s">
        <v>320</v>
      </c>
    </row>
    <row r="544" spans="1:5" x14ac:dyDescent="0.2">
      <c r="A544" s="608" t="str">
        <f t="shared" si="13"/>
        <v>INDEC-GG 88700-2</v>
      </c>
      <c r="B544" s="608">
        <v>88700</v>
      </c>
      <c r="C544" s="608" t="s">
        <v>45</v>
      </c>
      <c r="D544" s="608">
        <v>2</v>
      </c>
      <c r="E544" s="618" t="s">
        <v>321</v>
      </c>
    </row>
    <row r="545" spans="1:5" x14ac:dyDescent="0.2">
      <c r="A545" s="608" t="str">
        <f t="shared" si="13"/>
        <v>INDEC-GG 88700-31</v>
      </c>
      <c r="B545" s="608">
        <v>88700</v>
      </c>
      <c r="C545" s="608" t="s">
        <v>45</v>
      </c>
      <c r="D545" s="608">
        <v>31</v>
      </c>
      <c r="E545" s="621" t="s">
        <v>322</v>
      </c>
    </row>
    <row r="546" spans="1:5" x14ac:dyDescent="0.2">
      <c r="A546" s="608" t="str">
        <f t="shared" si="13"/>
        <v>INDEC-GG DEP-EQ</v>
      </c>
      <c r="B546" s="608" t="s">
        <v>934</v>
      </c>
      <c r="E546" s="621" t="s">
        <v>323</v>
      </c>
    </row>
    <row r="547" spans="1:5" x14ac:dyDescent="0.2">
      <c r="A547" s="608" t="str">
        <f t="shared" si="13"/>
        <v>INDEC-GG 88700-1</v>
      </c>
      <c r="B547" s="608">
        <v>88700</v>
      </c>
      <c r="C547" s="608" t="s">
        <v>45</v>
      </c>
      <c r="D547" s="608">
        <v>1</v>
      </c>
      <c r="E547" s="621" t="s">
        <v>324</v>
      </c>
    </row>
    <row r="548" spans="1:5" x14ac:dyDescent="0.2">
      <c r="A548" s="608" t="str">
        <f t="shared" si="13"/>
        <v>INDEC-GG 31210-11</v>
      </c>
      <c r="B548" s="608">
        <v>31210</v>
      </c>
      <c r="C548" s="608" t="s">
        <v>45</v>
      </c>
      <c r="D548" s="608">
        <v>11</v>
      </c>
      <c r="E548" s="621" t="s">
        <v>325</v>
      </c>
    </row>
    <row r="549" spans="1:5" x14ac:dyDescent="0.2">
      <c r="A549" s="608" t="str">
        <f t="shared" si="13"/>
        <v>INDEC-GG 81295-1</v>
      </c>
      <c r="B549" s="608">
        <v>81295</v>
      </c>
      <c r="C549" s="608" t="s">
        <v>45</v>
      </c>
      <c r="D549" s="608">
        <v>1</v>
      </c>
      <c r="E549" s="621" t="s">
        <v>326</v>
      </c>
    </row>
    <row r="550" spans="1:5" x14ac:dyDescent="0.2">
      <c r="A550" s="608" t="str">
        <f t="shared" si="13"/>
        <v>INDEC-GG 81297-1</v>
      </c>
      <c r="B550" s="608">
        <v>81297</v>
      </c>
      <c r="C550" s="608" t="s">
        <v>45</v>
      </c>
      <c r="D550" s="608">
        <v>1</v>
      </c>
      <c r="E550" s="618" t="s">
        <v>327</v>
      </c>
    </row>
    <row r="551" spans="1:5" x14ac:dyDescent="0.2">
      <c r="A551" s="608" t="str">
        <f t="shared" si="13"/>
        <v>INDEC-GG 51560-21</v>
      </c>
      <c r="B551" s="608">
        <v>51560</v>
      </c>
      <c r="C551" s="608" t="s">
        <v>45</v>
      </c>
      <c r="D551" s="608">
        <v>21</v>
      </c>
      <c r="E551" s="621" t="s">
        <v>328</v>
      </c>
    </row>
    <row r="552" spans="1:5" x14ac:dyDescent="0.2">
      <c r="A552" s="608" t="str">
        <f t="shared" si="13"/>
        <v>INDEC-GG 31100-11</v>
      </c>
      <c r="B552" s="608">
        <v>31100</v>
      </c>
      <c r="C552" s="608" t="s">
        <v>45</v>
      </c>
      <c r="D552" s="608">
        <v>11</v>
      </c>
      <c r="E552" s="621" t="s">
        <v>329</v>
      </c>
    </row>
    <row r="553" spans="1:5" x14ac:dyDescent="0.2">
      <c r="A553" s="608" t="str">
        <f t="shared" si="13"/>
        <v>INDEC-GG 53211-11</v>
      </c>
      <c r="B553" s="608">
        <v>53211</v>
      </c>
      <c r="C553" s="608" t="s">
        <v>45</v>
      </c>
      <c r="D553" s="608">
        <v>11</v>
      </c>
      <c r="E553" s="618" t="s">
        <v>330</v>
      </c>
    </row>
    <row r="556" spans="1:5" x14ac:dyDescent="0.2">
      <c r="B556" s="606" t="s">
        <v>718</v>
      </c>
    </row>
    <row r="557" spans="1:5" x14ac:dyDescent="0.2">
      <c r="B557" s="606" t="s">
        <v>719</v>
      </c>
    </row>
    <row r="559" spans="1:5" x14ac:dyDescent="0.2">
      <c r="A559" s="608" t="str">
        <f t="shared" ref="A559:A622" si="14">CONCATENATE("DNV-T I - ",B559)</f>
        <v>DNV-T I - 1</v>
      </c>
      <c r="B559" s="608">
        <v>1</v>
      </c>
      <c r="E559" s="607" t="s">
        <v>267</v>
      </c>
    </row>
    <row r="560" spans="1:5" x14ac:dyDescent="0.2">
      <c r="A560" s="608" t="str">
        <f t="shared" si="14"/>
        <v>DNV-T I - 2</v>
      </c>
      <c r="B560" s="608">
        <v>2</v>
      </c>
      <c r="E560" s="607" t="s">
        <v>720</v>
      </c>
    </row>
    <row r="561" spans="1:5" x14ac:dyDescent="0.2">
      <c r="A561" s="608" t="str">
        <f t="shared" si="14"/>
        <v>DNV-T I - 3</v>
      </c>
      <c r="B561" s="608">
        <v>3</v>
      </c>
      <c r="E561" s="607" t="s">
        <v>721</v>
      </c>
    </row>
    <row r="562" spans="1:5" x14ac:dyDescent="0.2">
      <c r="A562" s="608" t="str">
        <f t="shared" si="14"/>
        <v>DNV-T I - 4</v>
      </c>
      <c r="B562" s="608">
        <v>4</v>
      </c>
      <c r="E562" s="607" t="s">
        <v>722</v>
      </c>
    </row>
    <row r="563" spans="1:5" x14ac:dyDescent="0.2">
      <c r="A563" s="608" t="str">
        <f t="shared" si="14"/>
        <v>DNV-T I - 5</v>
      </c>
      <c r="B563" s="608">
        <v>5</v>
      </c>
      <c r="E563" s="607" t="s">
        <v>723</v>
      </c>
    </row>
    <row r="564" spans="1:5" x14ac:dyDescent="0.2">
      <c r="A564" s="608" t="str">
        <f t="shared" si="14"/>
        <v>DNV-T I - 6</v>
      </c>
      <c r="B564" s="608">
        <v>6</v>
      </c>
      <c r="E564" s="607" t="s">
        <v>724</v>
      </c>
    </row>
    <row r="565" spans="1:5" x14ac:dyDescent="0.2">
      <c r="A565" s="608" t="str">
        <f t="shared" si="14"/>
        <v>DNV-T I - 7</v>
      </c>
      <c r="B565" s="608">
        <v>7</v>
      </c>
      <c r="E565" s="607" t="s">
        <v>725</v>
      </c>
    </row>
    <row r="566" spans="1:5" x14ac:dyDescent="0.2">
      <c r="A566" s="608" t="str">
        <f t="shared" si="14"/>
        <v>DNV-T I - 8</v>
      </c>
      <c r="B566" s="608">
        <v>8</v>
      </c>
      <c r="E566" s="607" t="s">
        <v>726</v>
      </c>
    </row>
    <row r="567" spans="1:5" x14ac:dyDescent="0.2">
      <c r="A567" s="608" t="str">
        <f t="shared" si="14"/>
        <v>DNV-T I - 9</v>
      </c>
      <c r="B567" s="608">
        <v>9</v>
      </c>
      <c r="E567" s="607" t="s">
        <v>727</v>
      </c>
    </row>
    <row r="568" spans="1:5" x14ac:dyDescent="0.2">
      <c r="A568" s="608" t="str">
        <f t="shared" si="14"/>
        <v>DNV-T I - 10</v>
      </c>
      <c r="B568" s="608">
        <v>10</v>
      </c>
      <c r="E568" s="607" t="s">
        <v>728</v>
      </c>
    </row>
    <row r="569" spans="1:5" x14ac:dyDescent="0.2">
      <c r="A569" s="608" t="str">
        <f t="shared" si="14"/>
        <v>DNV-T I - 11</v>
      </c>
      <c r="B569" s="608">
        <v>11</v>
      </c>
      <c r="E569" s="607" t="s">
        <v>729</v>
      </c>
    </row>
    <row r="570" spans="1:5" x14ac:dyDescent="0.2">
      <c r="A570" s="608" t="str">
        <f t="shared" si="14"/>
        <v>DNV-T I - 12</v>
      </c>
      <c r="B570" s="608">
        <v>12</v>
      </c>
      <c r="E570" s="607" t="s">
        <v>730</v>
      </c>
    </row>
    <row r="571" spans="1:5" x14ac:dyDescent="0.2">
      <c r="A571" s="608" t="str">
        <f t="shared" si="14"/>
        <v>DNV-T I - 13</v>
      </c>
      <c r="B571" s="608">
        <v>13</v>
      </c>
      <c r="E571" s="607" t="s">
        <v>731</v>
      </c>
    </row>
    <row r="572" spans="1:5" x14ac:dyDescent="0.2">
      <c r="A572" s="608" t="str">
        <f t="shared" si="14"/>
        <v>DNV-T I - 14</v>
      </c>
      <c r="B572" s="608">
        <v>14</v>
      </c>
      <c r="E572" s="607" t="s">
        <v>732</v>
      </c>
    </row>
    <row r="573" spans="1:5" x14ac:dyDescent="0.2">
      <c r="A573" s="608" t="str">
        <f t="shared" si="14"/>
        <v>DNV-T I - 15</v>
      </c>
      <c r="B573" s="608">
        <v>15</v>
      </c>
      <c r="E573" s="607" t="s">
        <v>733</v>
      </c>
    </row>
    <row r="574" spans="1:5" x14ac:dyDescent="0.2">
      <c r="A574" s="608" t="str">
        <f t="shared" si="14"/>
        <v>DNV-T I - 16</v>
      </c>
      <c r="B574" s="608">
        <v>16</v>
      </c>
      <c r="E574" s="607" t="s">
        <v>734</v>
      </c>
    </row>
    <row r="575" spans="1:5" x14ac:dyDescent="0.2">
      <c r="A575" s="608" t="str">
        <f t="shared" si="14"/>
        <v>DNV-T I - 17</v>
      </c>
      <c r="B575" s="608">
        <v>17</v>
      </c>
      <c r="E575" s="607" t="s">
        <v>735</v>
      </c>
    </row>
    <row r="576" spans="1:5" x14ac:dyDescent="0.2">
      <c r="A576" s="608" t="str">
        <f t="shared" si="14"/>
        <v>DNV-T I - 18</v>
      </c>
      <c r="B576" s="608">
        <v>18</v>
      </c>
      <c r="E576" s="607" t="s">
        <v>736</v>
      </c>
    </row>
    <row r="577" spans="1:5" x14ac:dyDescent="0.2">
      <c r="A577" s="608" t="str">
        <f t="shared" si="14"/>
        <v>DNV-T I - 19</v>
      </c>
      <c r="B577" s="608">
        <v>19</v>
      </c>
      <c r="E577" s="607" t="s">
        <v>737</v>
      </c>
    </row>
    <row r="578" spans="1:5" x14ac:dyDescent="0.2">
      <c r="A578" s="608" t="str">
        <f t="shared" si="14"/>
        <v>DNV-T I - 20</v>
      </c>
      <c r="B578" s="608">
        <v>20</v>
      </c>
      <c r="E578" s="607" t="s">
        <v>738</v>
      </c>
    </row>
    <row r="579" spans="1:5" x14ac:dyDescent="0.2">
      <c r="A579" s="608" t="str">
        <f t="shared" si="14"/>
        <v>DNV-T I - 21</v>
      </c>
      <c r="B579" s="608">
        <v>21</v>
      </c>
      <c r="E579" s="607" t="s">
        <v>739</v>
      </c>
    </row>
    <row r="580" spans="1:5" x14ac:dyDescent="0.2">
      <c r="A580" s="608" t="str">
        <f t="shared" si="14"/>
        <v>DNV-T I - 22</v>
      </c>
      <c r="B580" s="608">
        <v>22</v>
      </c>
      <c r="E580" s="607" t="s">
        <v>740</v>
      </c>
    </row>
    <row r="581" spans="1:5" x14ac:dyDescent="0.2">
      <c r="A581" s="608" t="str">
        <f t="shared" si="14"/>
        <v>DNV-T I - 23</v>
      </c>
      <c r="B581" s="608">
        <v>23</v>
      </c>
      <c r="E581" s="607" t="s">
        <v>741</v>
      </c>
    </row>
    <row r="582" spans="1:5" x14ac:dyDescent="0.2">
      <c r="A582" s="608" t="str">
        <f t="shared" si="14"/>
        <v>DNV-T I - 24</v>
      </c>
      <c r="B582" s="608">
        <v>24</v>
      </c>
      <c r="E582" s="607" t="s">
        <v>742</v>
      </c>
    </row>
    <row r="583" spans="1:5" x14ac:dyDescent="0.2">
      <c r="A583" s="608" t="str">
        <f t="shared" si="14"/>
        <v>DNV-T I - 25</v>
      </c>
      <c r="B583" s="608">
        <v>25</v>
      </c>
      <c r="E583" s="607" t="s">
        <v>743</v>
      </c>
    </row>
    <row r="584" spans="1:5" x14ac:dyDescent="0.2">
      <c r="A584" s="608" t="str">
        <f t="shared" si="14"/>
        <v>DNV-T I - 26</v>
      </c>
      <c r="B584" s="608">
        <v>26</v>
      </c>
      <c r="E584" s="607" t="s">
        <v>744</v>
      </c>
    </row>
    <row r="585" spans="1:5" x14ac:dyDescent="0.2">
      <c r="A585" s="608" t="str">
        <f t="shared" si="14"/>
        <v>DNV-T I - 27</v>
      </c>
      <c r="B585" s="608">
        <v>27</v>
      </c>
      <c r="E585" s="607" t="s">
        <v>745</v>
      </c>
    </row>
    <row r="586" spans="1:5" x14ac:dyDescent="0.2">
      <c r="A586" s="608" t="str">
        <f t="shared" si="14"/>
        <v>DNV-T I - 28</v>
      </c>
      <c r="B586" s="608">
        <v>28</v>
      </c>
      <c r="E586" s="607" t="s">
        <v>746</v>
      </c>
    </row>
    <row r="587" spans="1:5" x14ac:dyDescent="0.2">
      <c r="A587" s="608" t="str">
        <f t="shared" si="14"/>
        <v>DNV-T I - 29</v>
      </c>
      <c r="B587" s="608">
        <v>29</v>
      </c>
      <c r="E587" s="607" t="s">
        <v>747</v>
      </c>
    </row>
    <row r="588" spans="1:5" x14ac:dyDescent="0.2">
      <c r="A588" s="608" t="str">
        <f t="shared" si="14"/>
        <v>DNV-T I - 30</v>
      </c>
      <c r="B588" s="608">
        <v>30</v>
      </c>
      <c r="E588" s="607" t="s">
        <v>748</v>
      </c>
    </row>
    <row r="589" spans="1:5" x14ac:dyDescent="0.2">
      <c r="A589" s="608" t="str">
        <f t="shared" si="14"/>
        <v>DNV-T I - 31</v>
      </c>
      <c r="B589" s="608">
        <v>31</v>
      </c>
      <c r="E589" s="607" t="s">
        <v>749</v>
      </c>
    </row>
    <row r="590" spans="1:5" x14ac:dyDescent="0.2">
      <c r="A590" s="608" t="str">
        <f t="shared" si="14"/>
        <v>DNV-T I - 32</v>
      </c>
      <c r="B590" s="608">
        <v>32</v>
      </c>
      <c r="E590" s="607" t="s">
        <v>750</v>
      </c>
    </row>
    <row r="591" spans="1:5" x14ac:dyDescent="0.2">
      <c r="A591" s="608" t="str">
        <f t="shared" si="14"/>
        <v>DNV-T I - 33</v>
      </c>
      <c r="B591" s="608">
        <v>33</v>
      </c>
      <c r="E591" s="607" t="s">
        <v>751</v>
      </c>
    </row>
    <row r="592" spans="1:5" x14ac:dyDescent="0.2">
      <c r="A592" s="608" t="str">
        <f t="shared" si="14"/>
        <v>DNV-T I - 34</v>
      </c>
      <c r="B592" s="608">
        <v>34</v>
      </c>
      <c r="E592" s="607" t="s">
        <v>752</v>
      </c>
    </row>
    <row r="593" spans="1:5" x14ac:dyDescent="0.2">
      <c r="A593" s="608" t="str">
        <f t="shared" si="14"/>
        <v>DNV-T I - 35</v>
      </c>
      <c r="B593" s="608">
        <v>35</v>
      </c>
      <c r="E593" s="607" t="s">
        <v>753</v>
      </c>
    </row>
    <row r="594" spans="1:5" x14ac:dyDescent="0.2">
      <c r="A594" s="608" t="str">
        <f t="shared" si="14"/>
        <v>DNV-T I - 36</v>
      </c>
      <c r="B594" s="608">
        <v>36</v>
      </c>
      <c r="E594" s="607" t="s">
        <v>754</v>
      </c>
    </row>
    <row r="595" spans="1:5" x14ac:dyDescent="0.2">
      <c r="A595" s="608" t="str">
        <f t="shared" si="14"/>
        <v>DNV-T I - 37</v>
      </c>
      <c r="B595" s="608">
        <v>37</v>
      </c>
      <c r="E595" s="607" t="s">
        <v>755</v>
      </c>
    </row>
    <row r="596" spans="1:5" x14ac:dyDescent="0.2">
      <c r="A596" s="608" t="str">
        <f t="shared" si="14"/>
        <v>DNV-T I - 38</v>
      </c>
      <c r="B596" s="608">
        <v>38</v>
      </c>
      <c r="E596" s="607" t="s">
        <v>756</v>
      </c>
    </row>
    <row r="597" spans="1:5" x14ac:dyDescent="0.2">
      <c r="A597" s="608" t="str">
        <f t="shared" si="14"/>
        <v>DNV-T I - 39</v>
      </c>
      <c r="B597" s="608">
        <v>39</v>
      </c>
      <c r="E597" s="607" t="s">
        <v>757</v>
      </c>
    </row>
    <row r="598" spans="1:5" x14ac:dyDescent="0.2">
      <c r="A598" s="608" t="str">
        <f t="shared" si="14"/>
        <v>DNV-T I - 40</v>
      </c>
      <c r="B598" s="608">
        <v>40</v>
      </c>
      <c r="E598" s="607" t="s">
        <v>758</v>
      </c>
    </row>
    <row r="599" spans="1:5" x14ac:dyDescent="0.2">
      <c r="A599" s="608" t="str">
        <f t="shared" si="14"/>
        <v>DNV-T I - 41</v>
      </c>
      <c r="B599" s="608">
        <v>41</v>
      </c>
      <c r="E599" s="607" t="s">
        <v>759</v>
      </c>
    </row>
    <row r="600" spans="1:5" x14ac:dyDescent="0.2">
      <c r="A600" s="608" t="str">
        <f t="shared" si="14"/>
        <v>DNV-T I - 42</v>
      </c>
      <c r="B600" s="608">
        <v>42</v>
      </c>
      <c r="E600" s="607" t="s">
        <v>760</v>
      </c>
    </row>
    <row r="601" spans="1:5" x14ac:dyDescent="0.2">
      <c r="A601" s="608" t="str">
        <f t="shared" si="14"/>
        <v>DNV-T I - 43</v>
      </c>
      <c r="B601" s="608">
        <v>43</v>
      </c>
      <c r="E601" s="607" t="s">
        <v>761</v>
      </c>
    </row>
    <row r="602" spans="1:5" x14ac:dyDescent="0.2">
      <c r="A602" s="608" t="str">
        <f t="shared" si="14"/>
        <v>DNV-T I - 44</v>
      </c>
      <c r="B602" s="608">
        <v>44</v>
      </c>
      <c r="E602" s="607" t="s">
        <v>762</v>
      </c>
    </row>
    <row r="603" spans="1:5" x14ac:dyDescent="0.2">
      <c r="A603" s="608" t="str">
        <f t="shared" si="14"/>
        <v>DNV-T I - 45</v>
      </c>
      <c r="B603" s="608">
        <v>45</v>
      </c>
      <c r="E603" s="607" t="s">
        <v>763</v>
      </c>
    </row>
    <row r="604" spans="1:5" x14ac:dyDescent="0.2">
      <c r="A604" s="608" t="str">
        <f t="shared" si="14"/>
        <v>DNV-T I - 46</v>
      </c>
      <c r="B604" s="608">
        <v>46</v>
      </c>
      <c r="E604" s="607" t="s">
        <v>764</v>
      </c>
    </row>
    <row r="605" spans="1:5" x14ac:dyDescent="0.2">
      <c r="A605" s="608" t="str">
        <f t="shared" si="14"/>
        <v>DNV-T I - 47</v>
      </c>
      <c r="B605" s="608">
        <v>47</v>
      </c>
      <c r="E605" s="607" t="s">
        <v>765</v>
      </c>
    </row>
    <row r="606" spans="1:5" x14ac:dyDescent="0.2">
      <c r="A606" s="608" t="str">
        <f t="shared" si="14"/>
        <v>DNV-T I - 48</v>
      </c>
      <c r="B606" s="608">
        <v>48</v>
      </c>
      <c r="E606" s="607" t="s">
        <v>766</v>
      </c>
    </row>
    <row r="607" spans="1:5" x14ac:dyDescent="0.2">
      <c r="A607" s="608" t="str">
        <f t="shared" si="14"/>
        <v>DNV-T I - 49</v>
      </c>
      <c r="B607" s="608">
        <v>49</v>
      </c>
      <c r="E607" s="607" t="s">
        <v>767</v>
      </c>
    </row>
    <row r="608" spans="1:5" x14ac:dyDescent="0.2">
      <c r="A608" s="608" t="str">
        <f t="shared" si="14"/>
        <v>DNV-T I - 50</v>
      </c>
      <c r="B608" s="608">
        <v>50</v>
      </c>
      <c r="E608" s="607" t="s">
        <v>768</v>
      </c>
    </row>
    <row r="609" spans="1:5" x14ac:dyDescent="0.2">
      <c r="A609" s="608" t="str">
        <f t="shared" si="14"/>
        <v>DNV-T I - 51</v>
      </c>
      <c r="B609" s="608">
        <v>51</v>
      </c>
      <c r="E609" s="607" t="s">
        <v>769</v>
      </c>
    </row>
    <row r="610" spans="1:5" x14ac:dyDescent="0.2">
      <c r="A610" s="608" t="str">
        <f t="shared" si="14"/>
        <v>DNV-T I - 52</v>
      </c>
      <c r="B610" s="608">
        <v>52</v>
      </c>
      <c r="E610" s="607" t="s">
        <v>770</v>
      </c>
    </row>
    <row r="611" spans="1:5" x14ac:dyDescent="0.2">
      <c r="A611" s="608" t="str">
        <f t="shared" si="14"/>
        <v>DNV-T I - 53</v>
      </c>
      <c r="B611" s="608">
        <v>53</v>
      </c>
      <c r="E611" s="607" t="s">
        <v>771</v>
      </c>
    </row>
    <row r="612" spans="1:5" x14ac:dyDescent="0.2">
      <c r="A612" s="608" t="str">
        <f t="shared" si="14"/>
        <v>DNV-T I - 54</v>
      </c>
      <c r="B612" s="608">
        <v>54</v>
      </c>
      <c r="E612" s="607" t="s">
        <v>772</v>
      </c>
    </row>
    <row r="613" spans="1:5" x14ac:dyDescent="0.2">
      <c r="A613" s="608" t="str">
        <f t="shared" si="14"/>
        <v>DNV-T I - 55</v>
      </c>
      <c r="B613" s="608">
        <v>55</v>
      </c>
      <c r="E613" s="607" t="s">
        <v>773</v>
      </c>
    </row>
    <row r="614" spans="1:5" x14ac:dyDescent="0.2">
      <c r="A614" s="608" t="str">
        <f t="shared" si="14"/>
        <v>DNV-T I - 56</v>
      </c>
      <c r="B614" s="608">
        <v>56</v>
      </c>
      <c r="E614" s="607" t="s">
        <v>774</v>
      </c>
    </row>
    <row r="615" spans="1:5" x14ac:dyDescent="0.2">
      <c r="A615" s="608" t="str">
        <f t="shared" si="14"/>
        <v>DNV-T I - 57</v>
      </c>
      <c r="B615" s="608">
        <v>57</v>
      </c>
      <c r="E615" s="607" t="s">
        <v>775</v>
      </c>
    </row>
    <row r="616" spans="1:5" x14ac:dyDescent="0.2">
      <c r="A616" s="608" t="str">
        <f t="shared" si="14"/>
        <v>DNV-T I - 58</v>
      </c>
      <c r="B616" s="608">
        <v>58</v>
      </c>
      <c r="E616" s="607" t="s">
        <v>776</v>
      </c>
    </row>
    <row r="617" spans="1:5" x14ac:dyDescent="0.2">
      <c r="A617" s="608" t="str">
        <f t="shared" si="14"/>
        <v>DNV-T I - 59</v>
      </c>
      <c r="B617" s="608">
        <v>59</v>
      </c>
      <c r="E617" s="607" t="s">
        <v>777</v>
      </c>
    </row>
    <row r="618" spans="1:5" x14ac:dyDescent="0.2">
      <c r="A618" s="608" t="str">
        <f t="shared" si="14"/>
        <v>DNV-T I - 60</v>
      </c>
      <c r="B618" s="608">
        <v>60</v>
      </c>
      <c r="E618" s="607" t="s">
        <v>778</v>
      </c>
    </row>
    <row r="619" spans="1:5" x14ac:dyDescent="0.2">
      <c r="A619" s="608" t="str">
        <f t="shared" si="14"/>
        <v>DNV-T I - 61</v>
      </c>
      <c r="B619" s="608">
        <v>61</v>
      </c>
      <c r="E619" s="607" t="s">
        <v>779</v>
      </c>
    </row>
    <row r="620" spans="1:5" x14ac:dyDescent="0.2">
      <c r="A620" s="608" t="str">
        <f t="shared" si="14"/>
        <v>DNV-T I - 62</v>
      </c>
      <c r="B620" s="608">
        <v>62</v>
      </c>
      <c r="E620" s="607" t="s">
        <v>780</v>
      </c>
    </row>
    <row r="621" spans="1:5" x14ac:dyDescent="0.2">
      <c r="A621" s="608" t="str">
        <f t="shared" si="14"/>
        <v>DNV-T I - 63</v>
      </c>
      <c r="B621" s="608">
        <v>63</v>
      </c>
      <c r="E621" s="607" t="s">
        <v>781</v>
      </c>
    </row>
    <row r="622" spans="1:5" x14ac:dyDescent="0.2">
      <c r="A622" s="608" t="str">
        <f t="shared" si="14"/>
        <v>DNV-T I - 64</v>
      </c>
      <c r="B622" s="608">
        <v>64</v>
      </c>
      <c r="E622" s="607" t="s">
        <v>782</v>
      </c>
    </row>
    <row r="623" spans="1:5" x14ac:dyDescent="0.2">
      <c r="A623" s="608" t="str">
        <f t="shared" ref="A623:A676" si="15">CONCATENATE("DNV-T I - ",B623)</f>
        <v>DNV-T I - 65</v>
      </c>
      <c r="B623" s="608">
        <v>65</v>
      </c>
      <c r="E623" s="607" t="s">
        <v>783</v>
      </c>
    </row>
    <row r="624" spans="1:5" x14ac:dyDescent="0.2">
      <c r="A624" s="608" t="str">
        <f t="shared" si="15"/>
        <v>DNV-T I - 66</v>
      </c>
      <c r="B624" s="608">
        <v>66</v>
      </c>
      <c r="E624" s="607" t="s">
        <v>784</v>
      </c>
    </row>
    <row r="625" spans="1:5" x14ac:dyDescent="0.2">
      <c r="A625" s="608" t="str">
        <f t="shared" si="15"/>
        <v>DNV-T I - 67</v>
      </c>
      <c r="B625" s="608">
        <v>67</v>
      </c>
      <c r="E625" s="607" t="s">
        <v>785</v>
      </c>
    </row>
    <row r="626" spans="1:5" x14ac:dyDescent="0.2">
      <c r="A626" s="608" t="str">
        <f t="shared" si="15"/>
        <v>DNV-T I - 68</v>
      </c>
      <c r="B626" s="608">
        <v>68</v>
      </c>
      <c r="E626" s="607" t="s">
        <v>786</v>
      </c>
    </row>
    <row r="627" spans="1:5" x14ac:dyDescent="0.2">
      <c r="A627" s="608" t="str">
        <f t="shared" si="15"/>
        <v>DNV-T I - 69</v>
      </c>
      <c r="B627" s="608">
        <v>69</v>
      </c>
      <c r="E627" s="607" t="s">
        <v>787</v>
      </c>
    </row>
    <row r="628" spans="1:5" x14ac:dyDescent="0.2">
      <c r="A628" s="608" t="str">
        <f t="shared" si="15"/>
        <v>DNV-T I - 70</v>
      </c>
      <c r="B628" s="608">
        <v>70</v>
      </c>
      <c r="E628" s="607" t="s">
        <v>788</v>
      </c>
    </row>
    <row r="629" spans="1:5" x14ac:dyDescent="0.2">
      <c r="A629" s="608" t="str">
        <f t="shared" si="15"/>
        <v>DNV-T I - 71</v>
      </c>
      <c r="B629" s="608">
        <v>71</v>
      </c>
      <c r="E629" s="607" t="s">
        <v>789</v>
      </c>
    </row>
    <row r="630" spans="1:5" x14ac:dyDescent="0.2">
      <c r="A630" s="608" t="str">
        <f t="shared" si="15"/>
        <v>DNV-T I - 72</v>
      </c>
      <c r="B630" s="608">
        <v>72</v>
      </c>
      <c r="E630" s="607" t="s">
        <v>790</v>
      </c>
    </row>
    <row r="631" spans="1:5" x14ac:dyDescent="0.2">
      <c r="A631" s="608" t="str">
        <f t="shared" si="15"/>
        <v>DNV-T I - 73</v>
      </c>
      <c r="B631" s="608">
        <v>73</v>
      </c>
      <c r="E631" s="607" t="s">
        <v>791</v>
      </c>
    </row>
    <row r="632" spans="1:5" x14ac:dyDescent="0.2">
      <c r="A632" s="608" t="str">
        <f t="shared" si="15"/>
        <v>DNV-T I - 74</v>
      </c>
      <c r="B632" s="608">
        <v>74</v>
      </c>
      <c r="E632" s="607" t="s">
        <v>792</v>
      </c>
    </row>
    <row r="633" spans="1:5" x14ac:dyDescent="0.2">
      <c r="A633" s="608" t="str">
        <f t="shared" si="15"/>
        <v>DNV-T I - 75</v>
      </c>
      <c r="B633" s="608">
        <v>75</v>
      </c>
      <c r="E633" s="607" t="s">
        <v>793</v>
      </c>
    </row>
    <row r="634" spans="1:5" x14ac:dyDescent="0.2">
      <c r="A634" s="608" t="str">
        <f t="shared" si="15"/>
        <v>DNV-T I - 76</v>
      </c>
      <c r="B634" s="608">
        <v>76</v>
      </c>
      <c r="E634" s="607" t="s">
        <v>794</v>
      </c>
    </row>
    <row r="635" spans="1:5" x14ac:dyDescent="0.2">
      <c r="A635" s="608" t="str">
        <f t="shared" si="15"/>
        <v>DNV-T I - 77</v>
      </c>
      <c r="B635" s="608">
        <v>77</v>
      </c>
      <c r="E635" s="607" t="s">
        <v>795</v>
      </c>
    </row>
    <row r="636" spans="1:5" x14ac:dyDescent="0.2">
      <c r="A636" s="608" t="str">
        <f t="shared" si="15"/>
        <v>DNV-T I - 78</v>
      </c>
      <c r="B636" s="608">
        <v>78</v>
      </c>
      <c r="E636" s="607" t="s">
        <v>796</v>
      </c>
    </row>
    <row r="637" spans="1:5" x14ac:dyDescent="0.2">
      <c r="A637" s="608" t="str">
        <f t="shared" si="15"/>
        <v>DNV-T I - 79</v>
      </c>
      <c r="B637" s="608">
        <v>79</v>
      </c>
      <c r="E637" s="607" t="s">
        <v>797</v>
      </c>
    </row>
    <row r="638" spans="1:5" x14ac:dyDescent="0.2">
      <c r="A638" s="608" t="str">
        <f t="shared" si="15"/>
        <v>DNV-T I - 80</v>
      </c>
      <c r="B638" s="608">
        <v>80</v>
      </c>
      <c r="E638" s="607" t="s">
        <v>798</v>
      </c>
    </row>
    <row r="639" spans="1:5" x14ac:dyDescent="0.2">
      <c r="A639" s="608" t="str">
        <f t="shared" si="15"/>
        <v>DNV-T I - 81</v>
      </c>
      <c r="B639" s="608">
        <v>81</v>
      </c>
      <c r="E639" s="607" t="s">
        <v>799</v>
      </c>
    </row>
    <row r="640" spans="1:5" x14ac:dyDescent="0.2">
      <c r="A640" s="608" t="str">
        <f t="shared" si="15"/>
        <v>DNV-T I - 82</v>
      </c>
      <c r="B640" s="608">
        <v>82</v>
      </c>
      <c r="E640" s="607" t="s">
        <v>800</v>
      </c>
    </row>
    <row r="641" spans="1:5" x14ac:dyDescent="0.2">
      <c r="A641" s="608" t="str">
        <f t="shared" si="15"/>
        <v>DNV-T I - 83</v>
      </c>
      <c r="B641" s="608">
        <v>83</v>
      </c>
      <c r="E641" s="607" t="s">
        <v>801</v>
      </c>
    </row>
    <row r="642" spans="1:5" x14ac:dyDescent="0.2">
      <c r="A642" s="608" t="str">
        <f t="shared" si="15"/>
        <v>DNV-T I - 84</v>
      </c>
      <c r="B642" s="608">
        <v>84</v>
      </c>
      <c r="E642" s="607" t="s">
        <v>802</v>
      </c>
    </row>
    <row r="643" spans="1:5" x14ac:dyDescent="0.2">
      <c r="A643" s="608" t="str">
        <f t="shared" si="15"/>
        <v>DNV-T I - 85</v>
      </c>
      <c r="B643" s="608">
        <v>85</v>
      </c>
      <c r="E643" s="607" t="s">
        <v>803</v>
      </c>
    </row>
    <row r="644" spans="1:5" x14ac:dyDescent="0.2">
      <c r="A644" s="608" t="str">
        <f t="shared" si="15"/>
        <v>DNV-T I - 86</v>
      </c>
      <c r="B644" s="608">
        <v>86</v>
      </c>
      <c r="E644" s="607" t="s">
        <v>804</v>
      </c>
    </row>
    <row r="645" spans="1:5" x14ac:dyDescent="0.2">
      <c r="A645" s="608" t="str">
        <f t="shared" si="15"/>
        <v>DNV-T I - 86.1</v>
      </c>
      <c r="B645" s="608" t="s">
        <v>805</v>
      </c>
      <c r="E645" s="607" t="s">
        <v>806</v>
      </c>
    </row>
    <row r="646" spans="1:5" x14ac:dyDescent="0.2">
      <c r="A646" s="608" t="str">
        <f t="shared" si="15"/>
        <v>DNV-T I - 86.1.1</v>
      </c>
      <c r="B646" s="608" t="s">
        <v>807</v>
      </c>
      <c r="E646" s="607" t="s">
        <v>808</v>
      </c>
    </row>
    <row r="647" spans="1:5" x14ac:dyDescent="0.2">
      <c r="A647" s="608" t="str">
        <f t="shared" si="15"/>
        <v>DNV-T I - 86.1.2</v>
      </c>
      <c r="B647" s="608" t="s">
        <v>809</v>
      </c>
      <c r="E647" s="607" t="s">
        <v>810</v>
      </c>
    </row>
    <row r="648" spans="1:5" x14ac:dyDescent="0.2">
      <c r="A648" s="608" t="str">
        <f t="shared" si="15"/>
        <v>DNV-T I - 86.1.3</v>
      </c>
      <c r="B648" s="608" t="s">
        <v>811</v>
      </c>
      <c r="E648" s="607" t="s">
        <v>812</v>
      </c>
    </row>
    <row r="649" spans="1:5" x14ac:dyDescent="0.2">
      <c r="A649" s="608" t="str">
        <f t="shared" si="15"/>
        <v>DNV-T I - 86.1.4</v>
      </c>
      <c r="B649" s="608" t="s">
        <v>813</v>
      </c>
      <c r="E649" s="607" t="s">
        <v>814</v>
      </c>
    </row>
    <row r="650" spans="1:5" x14ac:dyDescent="0.2">
      <c r="A650" s="608" t="str">
        <f t="shared" si="15"/>
        <v>DNV-T I - 86.1.5</v>
      </c>
      <c r="B650" s="608" t="s">
        <v>815</v>
      </c>
      <c r="E650" s="607" t="s">
        <v>816</v>
      </c>
    </row>
    <row r="651" spans="1:5" x14ac:dyDescent="0.2">
      <c r="A651" s="608" t="str">
        <f t="shared" si="15"/>
        <v>DNV-T I - 86.2</v>
      </c>
      <c r="B651" s="608" t="s">
        <v>817</v>
      </c>
      <c r="E651" s="607" t="s">
        <v>818</v>
      </c>
    </row>
    <row r="652" spans="1:5" x14ac:dyDescent="0.2">
      <c r="A652" s="608" t="str">
        <f t="shared" si="15"/>
        <v>DNV-T I - 86.2.1</v>
      </c>
      <c r="B652" s="608" t="s">
        <v>819</v>
      </c>
      <c r="E652" s="607" t="s">
        <v>808</v>
      </c>
    </row>
    <row r="653" spans="1:5" x14ac:dyDescent="0.2">
      <c r="A653" s="608" t="str">
        <f t="shared" si="15"/>
        <v>DNV-T I - 86.2.2</v>
      </c>
      <c r="B653" s="608" t="s">
        <v>820</v>
      </c>
      <c r="E653" s="607" t="s">
        <v>821</v>
      </c>
    </row>
    <row r="654" spans="1:5" x14ac:dyDescent="0.2">
      <c r="A654" s="608" t="str">
        <f t="shared" si="15"/>
        <v>DNV-T I - 86.2.3</v>
      </c>
      <c r="B654" s="608" t="s">
        <v>822</v>
      </c>
      <c r="E654" s="607" t="s">
        <v>810</v>
      </c>
    </row>
    <row r="655" spans="1:5" x14ac:dyDescent="0.2">
      <c r="A655" s="608" t="str">
        <f t="shared" si="15"/>
        <v>DNV-T I - 86.2.4</v>
      </c>
      <c r="B655" s="608" t="s">
        <v>823</v>
      </c>
      <c r="E655" s="607" t="s">
        <v>812</v>
      </c>
    </row>
    <row r="656" spans="1:5" x14ac:dyDescent="0.2">
      <c r="A656" s="608" t="str">
        <f t="shared" si="15"/>
        <v>DNV-T I - 86.2.5</v>
      </c>
      <c r="B656" s="608" t="s">
        <v>824</v>
      </c>
      <c r="E656" s="607" t="s">
        <v>814</v>
      </c>
    </row>
    <row r="657" spans="1:5" x14ac:dyDescent="0.2">
      <c r="A657" s="608" t="str">
        <f t="shared" si="15"/>
        <v>DNV-T I - 86.2.6</v>
      </c>
      <c r="B657" s="608" t="s">
        <v>825</v>
      </c>
      <c r="E657" s="607" t="s">
        <v>816</v>
      </c>
    </row>
    <row r="658" spans="1:5" x14ac:dyDescent="0.2">
      <c r="A658" s="608" t="str">
        <f t="shared" si="15"/>
        <v>DNV-T I - 87</v>
      </c>
      <c r="B658" s="608">
        <v>87</v>
      </c>
      <c r="E658" s="607" t="s">
        <v>826</v>
      </c>
    </row>
    <row r="659" spans="1:5" x14ac:dyDescent="0.2">
      <c r="A659" s="608" t="str">
        <f t="shared" si="15"/>
        <v>DNV-T I - 88</v>
      </c>
      <c r="B659" s="608">
        <v>88</v>
      </c>
      <c r="E659" s="607" t="s">
        <v>827</v>
      </c>
    </row>
    <row r="660" spans="1:5" x14ac:dyDescent="0.2">
      <c r="A660" s="608" t="str">
        <f t="shared" si="15"/>
        <v>DNV-T I - 89</v>
      </c>
      <c r="B660" s="608">
        <v>89</v>
      </c>
      <c r="E660" s="607" t="s">
        <v>828</v>
      </c>
    </row>
    <row r="661" spans="1:5" x14ac:dyDescent="0.2">
      <c r="A661" s="608" t="str">
        <f t="shared" si="15"/>
        <v>DNV-T I - 90</v>
      </c>
      <c r="B661" s="608">
        <v>90</v>
      </c>
      <c r="E661" s="607" t="s">
        <v>829</v>
      </c>
    </row>
    <row r="662" spans="1:5" x14ac:dyDescent="0.2">
      <c r="A662" s="608" t="str">
        <f t="shared" si="15"/>
        <v>DNV-T I - 91</v>
      </c>
      <c r="B662" s="608">
        <v>91</v>
      </c>
      <c r="E662" s="607" t="s">
        <v>830</v>
      </c>
    </row>
    <row r="663" spans="1:5" x14ac:dyDescent="0.2">
      <c r="A663" s="608" t="str">
        <f t="shared" si="15"/>
        <v>DNV-T I - 92</v>
      </c>
      <c r="B663" s="608">
        <v>92</v>
      </c>
      <c r="E663" s="607" t="s">
        <v>831</v>
      </c>
    </row>
    <row r="664" spans="1:5" x14ac:dyDescent="0.2">
      <c r="A664" s="608" t="str">
        <f t="shared" si="15"/>
        <v>DNV-T I - 93</v>
      </c>
      <c r="B664" s="608">
        <v>93</v>
      </c>
      <c r="E664" s="607" t="s">
        <v>832</v>
      </c>
    </row>
    <row r="665" spans="1:5" x14ac:dyDescent="0.2">
      <c r="A665" s="608" t="str">
        <f t="shared" si="15"/>
        <v>DNV-T I - 94</v>
      </c>
      <c r="B665" s="608">
        <v>94</v>
      </c>
      <c r="E665" s="607" t="s">
        <v>833</v>
      </c>
    </row>
    <row r="666" spans="1:5" x14ac:dyDescent="0.2">
      <c r="A666" s="608" t="str">
        <f t="shared" si="15"/>
        <v>DNV-T I - 95</v>
      </c>
      <c r="B666" s="608">
        <v>95</v>
      </c>
      <c r="E666" s="607" t="s">
        <v>834</v>
      </c>
    </row>
    <row r="667" spans="1:5" x14ac:dyDescent="0.2">
      <c r="A667" s="608" t="str">
        <f t="shared" si="15"/>
        <v>DNV-T I - 96</v>
      </c>
      <c r="B667" s="608">
        <v>96</v>
      </c>
      <c r="E667" s="607" t="s">
        <v>835</v>
      </c>
    </row>
    <row r="668" spans="1:5" x14ac:dyDescent="0.2">
      <c r="A668" s="608" t="str">
        <f t="shared" si="15"/>
        <v>DNV-T I - 97</v>
      </c>
      <c r="B668" s="608">
        <v>97</v>
      </c>
      <c r="E668" s="607" t="s">
        <v>836</v>
      </c>
    </row>
    <row r="669" spans="1:5" x14ac:dyDescent="0.2">
      <c r="A669" s="608" t="str">
        <f t="shared" si="15"/>
        <v>DNV-T I - 98</v>
      </c>
      <c r="B669" s="608">
        <v>98</v>
      </c>
      <c r="E669" s="607" t="s">
        <v>837</v>
      </c>
    </row>
    <row r="670" spans="1:5" x14ac:dyDescent="0.2">
      <c r="A670" s="608" t="str">
        <f t="shared" si="15"/>
        <v>DNV-T I - 99</v>
      </c>
      <c r="B670" s="608">
        <v>99</v>
      </c>
      <c r="E670" s="607" t="s">
        <v>838</v>
      </c>
    </row>
    <row r="671" spans="1:5" x14ac:dyDescent="0.2">
      <c r="A671" s="608" t="str">
        <f t="shared" si="15"/>
        <v>DNV-T I - 100</v>
      </c>
      <c r="B671" s="608">
        <v>100</v>
      </c>
      <c r="E671" s="607" t="s">
        <v>839</v>
      </c>
    </row>
    <row r="672" spans="1:5" x14ac:dyDescent="0.2">
      <c r="A672" s="608" t="str">
        <f t="shared" si="15"/>
        <v>DNV-T I - 101</v>
      </c>
      <c r="B672" s="608">
        <v>101</v>
      </c>
      <c r="E672" s="607" t="s">
        <v>840</v>
      </c>
    </row>
    <row r="673" spans="1:7" x14ac:dyDescent="0.2">
      <c r="A673" s="608" t="str">
        <f t="shared" si="15"/>
        <v>DNV-T I - 102</v>
      </c>
      <c r="B673" s="608">
        <v>102</v>
      </c>
      <c r="E673" s="607" t="s">
        <v>841</v>
      </c>
    </row>
    <row r="674" spans="1:7" x14ac:dyDescent="0.2">
      <c r="A674" s="608" t="str">
        <f t="shared" si="15"/>
        <v>DNV-T I - 103</v>
      </c>
      <c r="B674" s="608">
        <v>103</v>
      </c>
      <c r="E674" s="607" t="s">
        <v>842</v>
      </c>
    </row>
    <row r="675" spans="1:7" x14ac:dyDescent="0.2">
      <c r="A675" s="608" t="str">
        <f t="shared" si="15"/>
        <v>DNV-T I - 104</v>
      </c>
      <c r="B675" s="608">
        <v>104</v>
      </c>
      <c r="E675" s="607" t="s">
        <v>843</v>
      </c>
    </row>
    <row r="676" spans="1:7" x14ac:dyDescent="0.2">
      <c r="A676" s="608" t="str">
        <f t="shared" si="15"/>
        <v>DNV-T I - 105</v>
      </c>
      <c r="B676" s="608">
        <v>105</v>
      </c>
      <c r="E676" s="607" t="s">
        <v>844</v>
      </c>
    </row>
    <row r="678" spans="1:7" x14ac:dyDescent="0.2">
      <c r="A678" s="639"/>
      <c r="B678" s="606" t="s">
        <v>845</v>
      </c>
      <c r="C678" s="606"/>
      <c r="D678" s="640"/>
      <c r="E678" s="639"/>
      <c r="F678" s="641"/>
      <c r="G678" s="641"/>
    </row>
    <row r="679" spans="1:7" x14ac:dyDescent="0.2">
      <c r="A679" s="608" t="str">
        <f t="shared" ref="A679:A713" si="16">CONCATENATE("DNV-TRC - ",E679)</f>
        <v>DNV-TRC - 1</v>
      </c>
      <c r="E679" s="642">
        <v>1</v>
      </c>
    </row>
    <row r="680" spans="1:7" x14ac:dyDescent="0.2">
      <c r="A680" s="608" t="str">
        <f t="shared" si="16"/>
        <v>DNV-TRC - 1.5</v>
      </c>
      <c r="E680" s="642">
        <v>1.5</v>
      </c>
    </row>
    <row r="681" spans="1:7" x14ac:dyDescent="0.2">
      <c r="A681" s="608" t="str">
        <f t="shared" si="16"/>
        <v>DNV-TRC - 2</v>
      </c>
      <c r="E681" s="642">
        <v>2</v>
      </c>
    </row>
    <row r="682" spans="1:7" x14ac:dyDescent="0.2">
      <c r="A682" s="608" t="str">
        <f t="shared" si="16"/>
        <v>DNV-TRC - 2.5</v>
      </c>
      <c r="E682" s="642">
        <v>2.5</v>
      </c>
    </row>
    <row r="683" spans="1:7" x14ac:dyDescent="0.2">
      <c r="A683" s="608" t="str">
        <f t="shared" si="16"/>
        <v>DNV-TRC - 3</v>
      </c>
      <c r="E683" s="642">
        <v>3</v>
      </c>
    </row>
    <row r="684" spans="1:7" x14ac:dyDescent="0.2">
      <c r="A684" s="608" t="str">
        <f t="shared" si="16"/>
        <v>DNV-TRC - 3.5</v>
      </c>
      <c r="E684" s="642">
        <v>3.5</v>
      </c>
    </row>
    <row r="685" spans="1:7" x14ac:dyDescent="0.2">
      <c r="A685" s="608" t="str">
        <f t="shared" si="16"/>
        <v>DNV-TRC - 4</v>
      </c>
      <c r="E685" s="642">
        <v>4</v>
      </c>
    </row>
    <row r="686" spans="1:7" x14ac:dyDescent="0.2">
      <c r="A686" s="608" t="str">
        <f t="shared" si="16"/>
        <v>DNV-TRC - 4.5</v>
      </c>
      <c r="E686" s="642">
        <v>4.5</v>
      </c>
    </row>
    <row r="687" spans="1:7" x14ac:dyDescent="0.2">
      <c r="A687" s="608" t="str">
        <f t="shared" si="16"/>
        <v>DNV-TRC - 5</v>
      </c>
      <c r="E687" s="642">
        <v>5</v>
      </c>
    </row>
    <row r="688" spans="1:7" x14ac:dyDescent="0.2">
      <c r="A688" s="608" t="str">
        <f t="shared" si="16"/>
        <v>DNV-TRC - 6</v>
      </c>
      <c r="E688" s="642">
        <v>6</v>
      </c>
    </row>
    <row r="689" spans="1:5" x14ac:dyDescent="0.2">
      <c r="A689" s="608" t="str">
        <f t="shared" si="16"/>
        <v>DNV-TRC - 7</v>
      </c>
      <c r="E689" s="642">
        <v>7</v>
      </c>
    </row>
    <row r="690" spans="1:5" x14ac:dyDescent="0.2">
      <c r="A690" s="608" t="str">
        <f t="shared" si="16"/>
        <v>DNV-TRC - 8</v>
      </c>
      <c r="E690" s="642">
        <v>8</v>
      </c>
    </row>
    <row r="691" spans="1:5" x14ac:dyDescent="0.2">
      <c r="A691" s="608" t="str">
        <f t="shared" si="16"/>
        <v>DNV-TRC - 9</v>
      </c>
      <c r="E691" s="642">
        <v>9</v>
      </c>
    </row>
    <row r="692" spans="1:5" x14ac:dyDescent="0.2">
      <c r="A692" s="608" t="str">
        <f t="shared" si="16"/>
        <v>DNV-TRC - 10</v>
      </c>
      <c r="E692" s="642">
        <v>10</v>
      </c>
    </row>
    <row r="693" spans="1:5" x14ac:dyDescent="0.2">
      <c r="A693" s="608" t="str">
        <f t="shared" si="16"/>
        <v>DNV-TRC - 12</v>
      </c>
      <c r="E693" s="642">
        <v>12</v>
      </c>
    </row>
    <row r="694" spans="1:5" x14ac:dyDescent="0.2">
      <c r="A694" s="608" t="str">
        <f t="shared" si="16"/>
        <v>DNV-TRC - 15</v>
      </c>
      <c r="E694" s="642">
        <v>15</v>
      </c>
    </row>
    <row r="695" spans="1:5" x14ac:dyDescent="0.2">
      <c r="A695" s="608" t="str">
        <f t="shared" si="16"/>
        <v>DNV-TRC - 17</v>
      </c>
      <c r="E695" s="642">
        <v>17</v>
      </c>
    </row>
    <row r="696" spans="1:5" x14ac:dyDescent="0.2">
      <c r="A696" s="608" t="str">
        <f t="shared" si="16"/>
        <v>DNV-TRC - 19</v>
      </c>
      <c r="E696" s="642">
        <v>19</v>
      </c>
    </row>
    <row r="697" spans="1:5" x14ac:dyDescent="0.2">
      <c r="A697" s="608" t="str">
        <f t="shared" si="16"/>
        <v>DNV-TRC - 20</v>
      </c>
      <c r="E697" s="642">
        <v>20</v>
      </c>
    </row>
    <row r="698" spans="1:5" x14ac:dyDescent="0.2">
      <c r="A698" s="608" t="str">
        <f t="shared" si="16"/>
        <v>DNV-TRC - 25</v>
      </c>
      <c r="E698" s="642">
        <v>25</v>
      </c>
    </row>
    <row r="699" spans="1:5" x14ac:dyDescent="0.2">
      <c r="A699" s="608" t="str">
        <f t="shared" si="16"/>
        <v>DNV-TRC - 30</v>
      </c>
      <c r="E699" s="642">
        <v>30</v>
      </c>
    </row>
    <row r="700" spans="1:5" x14ac:dyDescent="0.2">
      <c r="A700" s="608" t="str">
        <f t="shared" si="16"/>
        <v>DNV-TRC - 35</v>
      </c>
      <c r="E700" s="642">
        <v>35</v>
      </c>
    </row>
    <row r="701" spans="1:5" x14ac:dyDescent="0.2">
      <c r="A701" s="608" t="str">
        <f t="shared" si="16"/>
        <v>DNV-TRC - 40</v>
      </c>
      <c r="E701" s="642">
        <v>40</v>
      </c>
    </row>
    <row r="702" spans="1:5" x14ac:dyDescent="0.2">
      <c r="A702" s="608" t="str">
        <f t="shared" si="16"/>
        <v>DNV-TRC - 45</v>
      </c>
      <c r="E702" s="642">
        <v>45</v>
      </c>
    </row>
    <row r="703" spans="1:5" x14ac:dyDescent="0.2">
      <c r="A703" s="608" t="str">
        <f t="shared" si="16"/>
        <v>DNV-TRC - 50</v>
      </c>
      <c r="E703" s="642">
        <v>50</v>
      </c>
    </row>
    <row r="704" spans="1:5" x14ac:dyDescent="0.2">
      <c r="A704" s="608" t="str">
        <f t="shared" si="16"/>
        <v>DNV-TRC - 55</v>
      </c>
      <c r="E704" s="642">
        <v>55</v>
      </c>
    </row>
    <row r="705" spans="1:7" x14ac:dyDescent="0.2">
      <c r="A705" s="608" t="str">
        <f t="shared" si="16"/>
        <v>DNV-TRC - 60</v>
      </c>
      <c r="E705" s="642">
        <v>60</v>
      </c>
    </row>
    <row r="706" spans="1:7" x14ac:dyDescent="0.2">
      <c r="A706" s="608" t="str">
        <f t="shared" si="16"/>
        <v>DNV-TRC - 65</v>
      </c>
      <c r="E706" s="642">
        <v>65</v>
      </c>
    </row>
    <row r="707" spans="1:7" x14ac:dyDescent="0.2">
      <c r="A707" s="608" t="str">
        <f t="shared" si="16"/>
        <v>DNV-TRC - 70</v>
      </c>
      <c r="E707" s="642">
        <v>70</v>
      </c>
    </row>
    <row r="708" spans="1:7" x14ac:dyDescent="0.2">
      <c r="A708" s="608" t="str">
        <f t="shared" si="16"/>
        <v>DNV-TRC - 75</v>
      </c>
      <c r="E708" s="642">
        <v>75</v>
      </c>
    </row>
    <row r="709" spans="1:7" x14ac:dyDescent="0.2">
      <c r="A709" s="608" t="str">
        <f t="shared" si="16"/>
        <v>DNV-TRC - 80</v>
      </c>
      <c r="E709" s="642">
        <v>80</v>
      </c>
    </row>
    <row r="710" spans="1:7" x14ac:dyDescent="0.2">
      <c r="A710" s="608" t="str">
        <f t="shared" si="16"/>
        <v>DNV-TRC - 85</v>
      </c>
      <c r="E710" s="642">
        <v>85</v>
      </c>
    </row>
    <row r="711" spans="1:7" x14ac:dyDescent="0.2">
      <c r="A711" s="608" t="str">
        <f t="shared" si="16"/>
        <v>DNV-TRC - 90</v>
      </c>
      <c r="E711" s="642">
        <v>90</v>
      </c>
    </row>
    <row r="712" spans="1:7" x14ac:dyDescent="0.2">
      <c r="A712" s="608" t="str">
        <f t="shared" si="16"/>
        <v>DNV-TRC - 95</v>
      </c>
      <c r="E712" s="642">
        <v>95</v>
      </c>
    </row>
    <row r="713" spans="1:7" x14ac:dyDescent="0.2">
      <c r="A713" s="608" t="str">
        <f t="shared" si="16"/>
        <v>DNV-TRC - 100</v>
      </c>
      <c r="E713" s="642">
        <v>100</v>
      </c>
    </row>
    <row r="714" spans="1:7" x14ac:dyDescent="0.2">
      <c r="A714" s="608"/>
      <c r="E714" s="642"/>
    </row>
    <row r="716" spans="1:7" x14ac:dyDescent="0.2">
      <c r="A716" s="606"/>
      <c r="B716" s="606" t="s">
        <v>846</v>
      </c>
      <c r="C716" s="606"/>
      <c r="D716" s="606"/>
      <c r="E716" s="605"/>
      <c r="F716" s="605"/>
      <c r="G716" s="605"/>
    </row>
    <row r="717" spans="1:7" x14ac:dyDescent="0.2">
      <c r="A717" s="608" t="str">
        <f t="shared" ref="A717:A751" si="17">CONCATENATE("DNV-TRCA - ",E717)</f>
        <v>DNV-TRCA - 55</v>
      </c>
      <c r="E717" s="642">
        <v>55</v>
      </c>
    </row>
    <row r="718" spans="1:7" x14ac:dyDescent="0.2">
      <c r="A718" s="608" t="str">
        <f t="shared" si="17"/>
        <v>DNV-TRCA - 60</v>
      </c>
      <c r="E718" s="642">
        <v>60</v>
      </c>
    </row>
    <row r="719" spans="1:7" x14ac:dyDescent="0.2">
      <c r="A719" s="608" t="str">
        <f t="shared" si="17"/>
        <v>DNV-TRCA - 65</v>
      </c>
      <c r="E719" s="642">
        <v>65</v>
      </c>
    </row>
    <row r="720" spans="1:7" x14ac:dyDescent="0.2">
      <c r="A720" s="608" t="str">
        <f t="shared" si="17"/>
        <v>DNV-TRCA - 70</v>
      </c>
      <c r="E720" s="642">
        <v>70</v>
      </c>
    </row>
    <row r="721" spans="1:5" x14ac:dyDescent="0.2">
      <c r="A721" s="608" t="str">
        <f t="shared" si="17"/>
        <v>DNV-TRCA - 75</v>
      </c>
      <c r="E721" s="642">
        <v>75</v>
      </c>
    </row>
    <row r="722" spans="1:5" x14ac:dyDescent="0.2">
      <c r="A722" s="608" t="str">
        <f t="shared" si="17"/>
        <v>DNV-TRCA - 80</v>
      </c>
      <c r="E722" s="642">
        <v>80</v>
      </c>
    </row>
    <row r="723" spans="1:5" x14ac:dyDescent="0.2">
      <c r="A723" s="608" t="str">
        <f t="shared" si="17"/>
        <v>DNV-TRCA - 85</v>
      </c>
      <c r="E723" s="642">
        <v>85</v>
      </c>
    </row>
    <row r="724" spans="1:5" x14ac:dyDescent="0.2">
      <c r="A724" s="608" t="str">
        <f t="shared" si="17"/>
        <v>DNV-TRCA - 90</v>
      </c>
      <c r="E724" s="642">
        <v>90</v>
      </c>
    </row>
    <row r="725" spans="1:5" x14ac:dyDescent="0.2">
      <c r="A725" s="608" t="str">
        <f t="shared" si="17"/>
        <v>DNV-TRCA - 95</v>
      </c>
      <c r="E725" s="642">
        <v>95</v>
      </c>
    </row>
    <row r="726" spans="1:5" x14ac:dyDescent="0.2">
      <c r="A726" s="608" t="str">
        <f t="shared" si="17"/>
        <v>DNV-TRCA - 100</v>
      </c>
      <c r="E726" s="642">
        <v>100</v>
      </c>
    </row>
    <row r="727" spans="1:5" x14ac:dyDescent="0.2">
      <c r="A727" s="608" t="str">
        <f t="shared" si="17"/>
        <v>DNV-TRCA - 105</v>
      </c>
      <c r="E727" s="642">
        <v>105</v>
      </c>
    </row>
    <row r="728" spans="1:5" x14ac:dyDescent="0.2">
      <c r="A728" s="608" t="str">
        <f t="shared" si="17"/>
        <v>DNV-TRCA - 110</v>
      </c>
      <c r="E728" s="642">
        <v>110</v>
      </c>
    </row>
    <row r="729" spans="1:5" x14ac:dyDescent="0.2">
      <c r="A729" s="608" t="str">
        <f t="shared" si="17"/>
        <v>DNV-TRCA - 120</v>
      </c>
      <c r="E729" s="642">
        <v>120</v>
      </c>
    </row>
    <row r="730" spans="1:5" x14ac:dyDescent="0.2">
      <c r="A730" s="608" t="str">
        <f t="shared" si="17"/>
        <v>DNV-TRCA - 130</v>
      </c>
      <c r="E730" s="642">
        <v>130</v>
      </c>
    </row>
    <row r="731" spans="1:5" x14ac:dyDescent="0.2">
      <c r="A731" s="608" t="str">
        <f t="shared" si="17"/>
        <v>DNV-TRCA - 140</v>
      </c>
      <c r="E731" s="642">
        <v>140</v>
      </c>
    </row>
    <row r="732" spans="1:5" x14ac:dyDescent="0.2">
      <c r="A732" s="608" t="str">
        <f t="shared" si="17"/>
        <v>DNV-TRCA - 150</v>
      </c>
      <c r="E732" s="642">
        <v>150</v>
      </c>
    </row>
    <row r="733" spans="1:5" x14ac:dyDescent="0.2">
      <c r="A733" s="608" t="str">
        <f t="shared" si="17"/>
        <v>DNV-TRCA - 160</v>
      </c>
      <c r="E733" s="642">
        <v>160</v>
      </c>
    </row>
    <row r="734" spans="1:5" x14ac:dyDescent="0.2">
      <c r="A734" s="608" t="str">
        <f t="shared" si="17"/>
        <v>DNV-TRCA - 170</v>
      </c>
      <c r="E734" s="642">
        <v>170</v>
      </c>
    </row>
    <row r="735" spans="1:5" x14ac:dyDescent="0.2">
      <c r="A735" s="608" t="str">
        <f t="shared" si="17"/>
        <v>DNV-TRCA - 180</v>
      </c>
      <c r="E735" s="642">
        <v>180</v>
      </c>
    </row>
    <row r="736" spans="1:5" x14ac:dyDescent="0.2">
      <c r="A736" s="608" t="str">
        <f t="shared" si="17"/>
        <v>DNV-TRCA - 200</v>
      </c>
      <c r="E736" s="642">
        <v>200</v>
      </c>
    </row>
    <row r="737" spans="1:5" x14ac:dyDescent="0.2">
      <c r="A737" s="608" t="str">
        <f t="shared" si="17"/>
        <v>DNV-TRCA - 225</v>
      </c>
      <c r="E737" s="642">
        <v>225</v>
      </c>
    </row>
    <row r="738" spans="1:5" x14ac:dyDescent="0.2">
      <c r="A738" s="608" t="str">
        <f t="shared" si="17"/>
        <v>DNV-TRCA - 250</v>
      </c>
      <c r="E738" s="642">
        <v>250</v>
      </c>
    </row>
    <row r="739" spans="1:5" x14ac:dyDescent="0.2">
      <c r="A739" s="608" t="str">
        <f t="shared" si="17"/>
        <v>DNV-TRCA - 275</v>
      </c>
      <c r="E739" s="642">
        <v>275</v>
      </c>
    </row>
    <row r="740" spans="1:5" x14ac:dyDescent="0.2">
      <c r="A740" s="608" t="str">
        <f t="shared" si="17"/>
        <v>DNV-TRCA - 300</v>
      </c>
      <c r="E740" s="642">
        <v>300</v>
      </c>
    </row>
    <row r="741" spans="1:5" x14ac:dyDescent="0.2">
      <c r="A741" s="608" t="str">
        <f t="shared" si="17"/>
        <v>DNV-TRCA - 325</v>
      </c>
      <c r="E741" s="642">
        <v>325</v>
      </c>
    </row>
    <row r="742" spans="1:5" x14ac:dyDescent="0.2">
      <c r="A742" s="608" t="str">
        <f t="shared" si="17"/>
        <v>DNV-TRCA - 350</v>
      </c>
      <c r="E742" s="642">
        <v>350</v>
      </c>
    </row>
    <row r="743" spans="1:5" x14ac:dyDescent="0.2">
      <c r="A743" s="608" t="str">
        <f t="shared" si="17"/>
        <v>DNV-TRCA - 375</v>
      </c>
      <c r="E743" s="642">
        <v>375</v>
      </c>
    </row>
    <row r="744" spans="1:5" x14ac:dyDescent="0.2">
      <c r="A744" s="608" t="str">
        <f t="shared" si="17"/>
        <v>DNV-TRCA - 400</v>
      </c>
      <c r="E744" s="642">
        <v>400</v>
      </c>
    </row>
    <row r="745" spans="1:5" x14ac:dyDescent="0.2">
      <c r="A745" s="608" t="str">
        <f t="shared" si="17"/>
        <v>DNV-TRCA - 425</v>
      </c>
      <c r="E745" s="642">
        <v>425</v>
      </c>
    </row>
    <row r="746" spans="1:5" x14ac:dyDescent="0.2">
      <c r="A746" s="608" t="str">
        <f t="shared" si="17"/>
        <v>DNV-TRCA - 450</v>
      </c>
      <c r="E746" s="642">
        <v>450</v>
      </c>
    </row>
    <row r="747" spans="1:5" x14ac:dyDescent="0.2">
      <c r="A747" s="608" t="str">
        <f t="shared" si="17"/>
        <v>DNV-TRCA - 475</v>
      </c>
      <c r="E747" s="642">
        <v>475</v>
      </c>
    </row>
    <row r="748" spans="1:5" x14ac:dyDescent="0.2">
      <c r="A748" s="608" t="str">
        <f t="shared" si="17"/>
        <v>DNV-TRCA - 500</v>
      </c>
      <c r="E748" s="642">
        <v>500</v>
      </c>
    </row>
    <row r="749" spans="1:5" x14ac:dyDescent="0.2">
      <c r="A749" s="608" t="str">
        <f t="shared" si="17"/>
        <v>DNV-TRCA - 600</v>
      </c>
      <c r="E749" s="642">
        <v>600</v>
      </c>
    </row>
    <row r="750" spans="1:5" x14ac:dyDescent="0.2">
      <c r="A750" s="608" t="str">
        <f t="shared" si="17"/>
        <v>DNV-TRCA - 800</v>
      </c>
      <c r="E750" s="642">
        <v>800</v>
      </c>
    </row>
    <row r="751" spans="1:5" x14ac:dyDescent="0.2">
      <c r="A751" s="608" t="str">
        <f t="shared" si="17"/>
        <v>DNV-TRCA - 1000</v>
      </c>
      <c r="E751" s="642">
        <v>1000</v>
      </c>
    </row>
    <row r="756" spans="1:7" x14ac:dyDescent="0.2">
      <c r="A756" s="611"/>
      <c r="B756" s="606" t="s">
        <v>1869</v>
      </c>
    </row>
    <row r="758" spans="1:7" x14ac:dyDescent="0.2">
      <c r="B758" s="608" t="s">
        <v>42</v>
      </c>
      <c r="C758" s="608" t="s">
        <v>847</v>
      </c>
    </row>
    <row r="759" spans="1:7" x14ac:dyDescent="0.2">
      <c r="A759" s="608" t="str">
        <f>CONCATENATE("IIEE-SJ - ",B759)</f>
        <v>IIEE-SJ - 1</v>
      </c>
      <c r="B759" s="608">
        <v>1</v>
      </c>
      <c r="E759" s="607" t="s">
        <v>848</v>
      </c>
      <c r="F759" s="607" t="s">
        <v>2040</v>
      </c>
    </row>
    <row r="760" spans="1:7" x14ac:dyDescent="0.2">
      <c r="A760" s="608" t="s">
        <v>905</v>
      </c>
      <c r="B760" s="608">
        <v>101000</v>
      </c>
      <c r="E760" s="607" t="s">
        <v>715</v>
      </c>
      <c r="G760" s="643"/>
    </row>
    <row r="761" spans="1:7" x14ac:dyDescent="0.2">
      <c r="A761" s="608" t="s">
        <v>904</v>
      </c>
      <c r="B761" s="608">
        <v>102000</v>
      </c>
      <c r="E761" s="607" t="s">
        <v>716</v>
      </c>
      <c r="G761" s="643"/>
    </row>
    <row r="762" spans="1:7" x14ac:dyDescent="0.2">
      <c r="A762" s="608" t="s">
        <v>902</v>
      </c>
      <c r="B762" s="608">
        <v>103000</v>
      </c>
      <c r="E762" s="607" t="s">
        <v>717</v>
      </c>
      <c r="G762" s="643"/>
    </row>
    <row r="763" spans="1:7" x14ac:dyDescent="0.2">
      <c r="A763" s="608"/>
    </row>
    <row r="764" spans="1:7" x14ac:dyDescent="0.2">
      <c r="A764" s="608" t="s">
        <v>1870</v>
      </c>
      <c r="B764" s="608">
        <v>2</v>
      </c>
      <c r="E764" s="607" t="s">
        <v>849</v>
      </c>
    </row>
    <row r="765" spans="1:7" x14ac:dyDescent="0.2">
      <c r="A765" s="608"/>
    </row>
    <row r="766" spans="1:7" x14ac:dyDescent="0.2">
      <c r="A766" s="608" t="s">
        <v>1871</v>
      </c>
      <c r="B766" s="608">
        <v>201</v>
      </c>
      <c r="E766" s="607" t="s">
        <v>850</v>
      </c>
      <c r="F766" s="607" t="s">
        <v>2041</v>
      </c>
    </row>
    <row r="767" spans="1:7" x14ac:dyDescent="0.2">
      <c r="A767" s="608" t="s">
        <v>1872</v>
      </c>
      <c r="B767" s="608">
        <v>201001</v>
      </c>
      <c r="E767" s="607" t="s">
        <v>579</v>
      </c>
    </row>
    <row r="768" spans="1:7" x14ac:dyDescent="0.2">
      <c r="A768" s="608" t="s">
        <v>1873</v>
      </c>
      <c r="B768" s="608">
        <v>201002</v>
      </c>
      <c r="E768" s="607" t="s">
        <v>580</v>
      </c>
    </row>
    <row r="769" spans="1:6" x14ac:dyDescent="0.2">
      <c r="A769" s="608" t="s">
        <v>1874</v>
      </c>
      <c r="B769" s="608">
        <v>201003</v>
      </c>
      <c r="E769" s="607" t="s">
        <v>581</v>
      </c>
    </row>
    <row r="770" spans="1:6" x14ac:dyDescent="0.2">
      <c r="A770" s="613" t="s">
        <v>1875</v>
      </c>
      <c r="B770" s="613">
        <v>201004</v>
      </c>
      <c r="C770" s="613"/>
      <c r="D770" s="613"/>
      <c r="E770" s="614" t="s">
        <v>704</v>
      </c>
      <c r="F770" s="607" t="s">
        <v>2039</v>
      </c>
    </row>
    <row r="771" spans="1:6" x14ac:dyDescent="0.2">
      <c r="A771" s="608"/>
    </row>
    <row r="772" spans="1:6" x14ac:dyDescent="0.2">
      <c r="A772" s="608" t="s">
        <v>1876</v>
      </c>
      <c r="B772" s="608">
        <v>202</v>
      </c>
      <c r="E772" s="607" t="s">
        <v>851</v>
      </c>
      <c r="F772" s="607" t="s">
        <v>2041</v>
      </c>
    </row>
    <row r="773" spans="1:6" x14ac:dyDescent="0.2">
      <c r="A773" s="608" t="s">
        <v>1877</v>
      </c>
      <c r="B773" s="608">
        <v>202001</v>
      </c>
      <c r="E773" s="607" t="s">
        <v>582</v>
      </c>
    </row>
    <row r="774" spans="1:6" x14ac:dyDescent="0.2">
      <c r="A774" s="608" t="s">
        <v>1878</v>
      </c>
      <c r="B774" s="608">
        <v>202002</v>
      </c>
      <c r="E774" s="607" t="s">
        <v>583</v>
      </c>
    </row>
    <row r="775" spans="1:6" x14ac:dyDescent="0.2">
      <c r="A775" s="608" t="s">
        <v>1879</v>
      </c>
      <c r="B775" s="608">
        <v>202003</v>
      </c>
      <c r="E775" s="607" t="s">
        <v>584</v>
      </c>
    </row>
    <row r="776" spans="1:6" x14ac:dyDescent="0.2">
      <c r="A776" s="613" t="s">
        <v>1880</v>
      </c>
      <c r="B776" s="613">
        <v>202004</v>
      </c>
      <c r="C776" s="613"/>
      <c r="D776" s="613"/>
      <c r="E776" s="614" t="s">
        <v>677</v>
      </c>
      <c r="F776" s="607" t="s">
        <v>2039</v>
      </c>
    </row>
    <row r="777" spans="1:6" x14ac:dyDescent="0.2">
      <c r="A777" s="608"/>
    </row>
    <row r="778" spans="1:6" x14ac:dyDescent="0.2">
      <c r="A778" s="608" t="s">
        <v>1881</v>
      </c>
      <c r="B778" s="608">
        <v>203</v>
      </c>
      <c r="E778" s="607" t="s">
        <v>852</v>
      </c>
      <c r="F778" s="607" t="s">
        <v>2041</v>
      </c>
    </row>
    <row r="779" spans="1:6" x14ac:dyDescent="0.2">
      <c r="A779" s="608" t="s">
        <v>927</v>
      </c>
      <c r="B779" s="608">
        <v>203001</v>
      </c>
      <c r="E779" s="607" t="s">
        <v>853</v>
      </c>
    </row>
    <row r="780" spans="1:6" x14ac:dyDescent="0.2">
      <c r="A780" s="608" t="s">
        <v>926</v>
      </c>
      <c r="B780" s="608">
        <v>203002</v>
      </c>
      <c r="E780" s="607" t="s">
        <v>707</v>
      </c>
    </row>
    <row r="781" spans="1:6" x14ac:dyDescent="0.2">
      <c r="A781" s="608"/>
    </row>
    <row r="782" spans="1:6" x14ac:dyDescent="0.2">
      <c r="A782" s="608" t="s">
        <v>1882</v>
      </c>
      <c r="B782" s="608">
        <v>204</v>
      </c>
      <c r="E782" s="607" t="s">
        <v>854</v>
      </c>
      <c r="F782" s="607" t="s">
        <v>2041</v>
      </c>
    </row>
    <row r="783" spans="1:6" x14ac:dyDescent="0.2">
      <c r="A783" s="608" t="s">
        <v>1883</v>
      </c>
      <c r="B783" s="608">
        <v>204001</v>
      </c>
      <c r="E783" s="19" t="s">
        <v>855</v>
      </c>
    </row>
    <row r="784" spans="1:6" x14ac:dyDescent="0.2">
      <c r="A784" s="608" t="s">
        <v>1884</v>
      </c>
      <c r="B784" s="608">
        <v>204002</v>
      </c>
      <c r="E784" s="19" t="s">
        <v>856</v>
      </c>
    </row>
    <row r="785" spans="1:6" x14ac:dyDescent="0.2">
      <c r="A785" s="608" t="s">
        <v>1885</v>
      </c>
      <c r="B785" s="608">
        <v>204003</v>
      </c>
      <c r="E785" s="19" t="s">
        <v>857</v>
      </c>
    </row>
    <row r="786" spans="1:6" x14ac:dyDescent="0.2">
      <c r="A786" s="613" t="s">
        <v>1886</v>
      </c>
      <c r="B786" s="613">
        <v>204004</v>
      </c>
      <c r="C786" s="613"/>
      <c r="D786" s="613"/>
      <c r="E786" s="614" t="s">
        <v>687</v>
      </c>
      <c r="F786" s="607" t="s">
        <v>2039</v>
      </c>
    </row>
    <row r="787" spans="1:6" x14ac:dyDescent="0.2">
      <c r="A787" s="613" t="s">
        <v>1887</v>
      </c>
      <c r="B787" s="613">
        <v>204005</v>
      </c>
      <c r="C787" s="613"/>
      <c r="D787" s="613"/>
      <c r="E787" s="614" t="s">
        <v>688</v>
      </c>
      <c r="F787" s="607" t="s">
        <v>2039</v>
      </c>
    </row>
    <row r="788" spans="1:6" x14ac:dyDescent="0.2">
      <c r="A788" s="608"/>
    </row>
    <row r="789" spans="1:6" x14ac:dyDescent="0.2">
      <c r="A789" s="608" t="s">
        <v>1888</v>
      </c>
      <c r="B789" s="608">
        <v>205</v>
      </c>
      <c r="E789" s="607" t="s">
        <v>858</v>
      </c>
      <c r="F789" s="607" t="s">
        <v>2041</v>
      </c>
    </row>
    <row r="790" spans="1:6" x14ac:dyDescent="0.2">
      <c r="A790" s="608" t="s">
        <v>1889</v>
      </c>
      <c r="B790" s="608">
        <v>205001</v>
      </c>
      <c r="E790" s="607" t="s">
        <v>1890</v>
      </c>
    </row>
    <row r="791" spans="1:6" x14ac:dyDescent="0.2">
      <c r="A791" s="608" t="s">
        <v>925</v>
      </c>
      <c r="B791" s="608">
        <v>205002</v>
      </c>
      <c r="E791" s="607" t="s">
        <v>1891</v>
      </c>
    </row>
    <row r="792" spans="1:6" x14ac:dyDescent="0.2">
      <c r="A792" s="613" t="s">
        <v>1892</v>
      </c>
      <c r="B792" s="613">
        <v>205003</v>
      </c>
      <c r="C792" s="613"/>
      <c r="D792" s="613"/>
      <c r="E792" s="614" t="s">
        <v>685</v>
      </c>
      <c r="F792" s="607" t="s">
        <v>2039</v>
      </c>
    </row>
    <row r="793" spans="1:6" x14ac:dyDescent="0.2">
      <c r="A793" s="613" t="s">
        <v>1893</v>
      </c>
      <c r="B793" s="613">
        <v>205004</v>
      </c>
      <c r="C793" s="613"/>
      <c r="D793" s="613"/>
      <c r="E793" s="614" t="s">
        <v>686</v>
      </c>
      <c r="F793" s="607" t="s">
        <v>2039</v>
      </c>
    </row>
    <row r="794" spans="1:6" x14ac:dyDescent="0.2">
      <c r="A794" s="613" t="s">
        <v>1894</v>
      </c>
      <c r="B794" s="613">
        <v>205005</v>
      </c>
      <c r="C794" s="613"/>
      <c r="D794" s="613"/>
      <c r="E794" s="614" t="s">
        <v>684</v>
      </c>
      <c r="F794" s="607" t="s">
        <v>2039</v>
      </c>
    </row>
    <row r="795" spans="1:6" x14ac:dyDescent="0.2">
      <c r="A795" s="608"/>
    </row>
    <row r="796" spans="1:6" x14ac:dyDescent="0.2">
      <c r="A796" s="608" t="s">
        <v>1895</v>
      </c>
      <c r="B796" s="608">
        <v>206</v>
      </c>
      <c r="E796" s="607" t="s">
        <v>859</v>
      </c>
      <c r="F796" s="607" t="s">
        <v>2041</v>
      </c>
    </row>
    <row r="797" spans="1:6" x14ac:dyDescent="0.2">
      <c r="A797" s="608" t="s">
        <v>1896</v>
      </c>
      <c r="B797" s="608">
        <v>206001</v>
      </c>
      <c r="E797" s="607" t="s">
        <v>860</v>
      </c>
    </row>
    <row r="798" spans="1:6" x14ac:dyDescent="0.2">
      <c r="A798" s="608" t="s">
        <v>1897</v>
      </c>
      <c r="B798" s="608">
        <v>206002</v>
      </c>
      <c r="E798" s="607" t="s">
        <v>585</v>
      </c>
    </row>
    <row r="799" spans="1:6" x14ac:dyDescent="0.2">
      <c r="A799" s="613" t="s">
        <v>1898</v>
      </c>
      <c r="B799" s="613">
        <v>206003</v>
      </c>
      <c r="C799" s="613"/>
      <c r="D799" s="613"/>
      <c r="E799" s="614" t="s">
        <v>678</v>
      </c>
      <c r="F799" s="607" t="s">
        <v>2039</v>
      </c>
    </row>
    <row r="800" spans="1:6" x14ac:dyDescent="0.2">
      <c r="A800" s="613" t="s">
        <v>1899</v>
      </c>
      <c r="B800" s="613">
        <v>206004</v>
      </c>
      <c r="C800" s="613"/>
      <c r="D800" s="613"/>
      <c r="E800" s="614" t="s">
        <v>679</v>
      </c>
      <c r="F800" s="607" t="s">
        <v>2039</v>
      </c>
    </row>
    <row r="801" spans="1:6" x14ac:dyDescent="0.2">
      <c r="A801" s="608"/>
    </row>
    <row r="802" spans="1:6" x14ac:dyDescent="0.2">
      <c r="A802" s="608" t="s">
        <v>1900</v>
      </c>
      <c r="B802" s="608">
        <v>207</v>
      </c>
      <c r="E802" s="607" t="s">
        <v>861</v>
      </c>
      <c r="F802" s="607" t="s">
        <v>2041</v>
      </c>
    </row>
    <row r="803" spans="1:6" x14ac:dyDescent="0.2">
      <c r="A803" s="608" t="s">
        <v>1901</v>
      </c>
      <c r="B803" s="608">
        <v>207001</v>
      </c>
      <c r="E803" s="607" t="s">
        <v>586</v>
      </c>
    </row>
    <row r="804" spans="1:6" x14ac:dyDescent="0.2">
      <c r="A804" s="613" t="s">
        <v>1902</v>
      </c>
      <c r="B804" s="613">
        <v>207002</v>
      </c>
      <c r="C804" s="613"/>
      <c r="D804" s="613"/>
      <c r="E804" s="614" t="s">
        <v>862</v>
      </c>
      <c r="F804" s="607" t="s">
        <v>2039</v>
      </c>
    </row>
    <row r="805" spans="1:6" x14ac:dyDescent="0.2">
      <c r="A805" s="613" t="s">
        <v>1903</v>
      </c>
      <c r="B805" s="613">
        <v>207003</v>
      </c>
      <c r="C805" s="613"/>
      <c r="D805" s="613"/>
      <c r="E805" s="614" t="s">
        <v>680</v>
      </c>
      <c r="F805" s="607" t="s">
        <v>2039</v>
      </c>
    </row>
    <row r="806" spans="1:6" x14ac:dyDescent="0.2">
      <c r="A806" s="613" t="s">
        <v>1904</v>
      </c>
      <c r="B806" s="613">
        <v>207004</v>
      </c>
      <c r="C806" s="613"/>
      <c r="D806" s="613"/>
      <c r="E806" s="614" t="s">
        <v>683</v>
      </c>
      <c r="F806" s="607" t="s">
        <v>2039</v>
      </c>
    </row>
    <row r="807" spans="1:6" x14ac:dyDescent="0.2">
      <c r="A807" s="608"/>
    </row>
    <row r="808" spans="1:6" x14ac:dyDescent="0.2">
      <c r="A808" s="608" t="s">
        <v>1905</v>
      </c>
      <c r="B808" s="608">
        <v>208</v>
      </c>
      <c r="E808" s="607" t="s">
        <v>863</v>
      </c>
      <c r="F808" s="607" t="s">
        <v>2041</v>
      </c>
    </row>
    <row r="809" spans="1:6" x14ac:dyDescent="0.2">
      <c r="A809" s="608" t="s">
        <v>1906</v>
      </c>
      <c r="B809" s="608">
        <v>208001</v>
      </c>
      <c r="E809" s="607" t="s">
        <v>587</v>
      </c>
    </row>
    <row r="810" spans="1:6" x14ac:dyDescent="0.2">
      <c r="A810" s="613" t="s">
        <v>1907</v>
      </c>
      <c r="B810" s="613">
        <v>208002</v>
      </c>
      <c r="C810" s="613"/>
      <c r="D810" s="613"/>
      <c r="E810" s="614" t="s">
        <v>864</v>
      </c>
      <c r="F810" s="607" t="s">
        <v>2039</v>
      </c>
    </row>
    <row r="811" spans="1:6" x14ac:dyDescent="0.2">
      <c r="A811" s="608"/>
    </row>
    <row r="812" spans="1:6" x14ac:dyDescent="0.2">
      <c r="A812" s="608" t="s">
        <v>1908</v>
      </c>
      <c r="B812" s="608">
        <v>209</v>
      </c>
      <c r="E812" s="607" t="s">
        <v>865</v>
      </c>
      <c r="F812" s="607" t="s">
        <v>2041</v>
      </c>
    </row>
    <row r="813" spans="1:6" x14ac:dyDescent="0.2">
      <c r="A813" s="608" t="s">
        <v>1909</v>
      </c>
      <c r="B813" s="608">
        <v>209001</v>
      </c>
      <c r="E813" s="607" t="s">
        <v>588</v>
      </c>
    </row>
    <row r="814" spans="1:6" x14ac:dyDescent="0.2">
      <c r="A814" s="608" t="s">
        <v>1910</v>
      </c>
      <c r="B814" s="608">
        <v>209002</v>
      </c>
      <c r="E814" s="607" t="s">
        <v>589</v>
      </c>
    </row>
    <row r="815" spans="1:6" x14ac:dyDescent="0.2">
      <c r="A815" s="608" t="s">
        <v>1911</v>
      </c>
      <c r="B815" s="608">
        <v>209003</v>
      </c>
      <c r="E815" s="607" t="s">
        <v>590</v>
      </c>
    </row>
    <row r="816" spans="1:6" x14ac:dyDescent="0.2">
      <c r="A816" s="608" t="s">
        <v>1912</v>
      </c>
      <c r="B816" s="608">
        <v>209004</v>
      </c>
      <c r="E816" s="607" t="s">
        <v>591</v>
      </c>
    </row>
    <row r="817" spans="1:6" x14ac:dyDescent="0.2">
      <c r="A817" s="613" t="s">
        <v>1913</v>
      </c>
      <c r="B817" s="613">
        <v>209005</v>
      </c>
      <c r="C817" s="613"/>
      <c r="D817" s="613"/>
      <c r="E817" s="614" t="s">
        <v>690</v>
      </c>
      <c r="F817" s="607" t="s">
        <v>2039</v>
      </c>
    </row>
    <row r="818" spans="1:6" x14ac:dyDescent="0.2">
      <c r="A818" s="613" t="s">
        <v>1914</v>
      </c>
      <c r="B818" s="613">
        <v>209006</v>
      </c>
      <c r="C818" s="613"/>
      <c r="D818" s="613"/>
      <c r="E818" s="614" t="s">
        <v>691</v>
      </c>
      <c r="F818" s="607" t="s">
        <v>2039</v>
      </c>
    </row>
    <row r="819" spans="1:6" x14ac:dyDescent="0.2">
      <c r="A819" s="613" t="s">
        <v>1915</v>
      </c>
      <c r="B819" s="613">
        <v>209007</v>
      </c>
      <c r="C819" s="613"/>
      <c r="D819" s="613"/>
      <c r="E819" s="614" t="s">
        <v>692</v>
      </c>
      <c r="F819" s="607" t="s">
        <v>2039</v>
      </c>
    </row>
    <row r="820" spans="1:6" x14ac:dyDescent="0.2">
      <c r="A820" s="608"/>
    </row>
    <row r="821" spans="1:6" x14ac:dyDescent="0.2">
      <c r="A821" s="608" t="s">
        <v>1916</v>
      </c>
      <c r="B821" s="608">
        <v>210</v>
      </c>
      <c r="E821" s="607" t="s">
        <v>866</v>
      </c>
      <c r="F821" s="607" t="s">
        <v>2041</v>
      </c>
    </row>
    <row r="822" spans="1:6" x14ac:dyDescent="0.2">
      <c r="A822" s="608" t="s">
        <v>1917</v>
      </c>
      <c r="B822" s="608">
        <v>210001</v>
      </c>
      <c r="E822" s="607" t="s">
        <v>592</v>
      </c>
    </row>
    <row r="823" spans="1:6" x14ac:dyDescent="0.2">
      <c r="A823" s="608" t="s">
        <v>1918</v>
      </c>
      <c r="B823" s="608">
        <v>210002</v>
      </c>
      <c r="E823" s="607" t="s">
        <v>593</v>
      </c>
    </row>
    <row r="824" spans="1:6" x14ac:dyDescent="0.2">
      <c r="A824" s="608" t="s">
        <v>1919</v>
      </c>
      <c r="B824" s="608">
        <v>210003</v>
      </c>
      <c r="E824" s="607" t="s">
        <v>594</v>
      </c>
    </row>
    <row r="825" spans="1:6" x14ac:dyDescent="0.2">
      <c r="A825" s="608" t="s">
        <v>1920</v>
      </c>
      <c r="B825" s="608">
        <v>210004</v>
      </c>
      <c r="E825" s="607" t="s">
        <v>595</v>
      </c>
    </row>
    <row r="826" spans="1:6" x14ac:dyDescent="0.2">
      <c r="A826" s="608" t="s">
        <v>1921</v>
      </c>
      <c r="B826" s="608">
        <v>210005</v>
      </c>
      <c r="E826" s="607" t="s">
        <v>596</v>
      </c>
    </row>
    <row r="827" spans="1:6" x14ac:dyDescent="0.2">
      <c r="A827" s="608" t="s">
        <v>1922</v>
      </c>
      <c r="B827" s="608">
        <v>210006</v>
      </c>
      <c r="E827" s="607" t="s">
        <v>597</v>
      </c>
    </row>
    <row r="828" spans="1:6" x14ac:dyDescent="0.2">
      <c r="A828" s="608" t="s">
        <v>1923</v>
      </c>
      <c r="B828" s="608">
        <v>210007</v>
      </c>
      <c r="E828" s="607" t="s">
        <v>598</v>
      </c>
    </row>
    <row r="829" spans="1:6" x14ac:dyDescent="0.2">
      <c r="A829" s="608" t="s">
        <v>1924</v>
      </c>
      <c r="B829" s="608">
        <v>210008</v>
      </c>
      <c r="E829" s="607" t="s">
        <v>599</v>
      </c>
    </row>
    <row r="830" spans="1:6" x14ac:dyDescent="0.2">
      <c r="A830" s="608"/>
    </row>
    <row r="831" spans="1:6" x14ac:dyDescent="0.2">
      <c r="A831" s="608" t="s">
        <v>1925</v>
      </c>
      <c r="B831" s="608">
        <v>211</v>
      </c>
      <c r="E831" s="607" t="s">
        <v>867</v>
      </c>
      <c r="F831" s="607" t="s">
        <v>2041</v>
      </c>
    </row>
    <row r="832" spans="1:6" x14ac:dyDescent="0.2">
      <c r="A832" s="608" t="s">
        <v>1926</v>
      </c>
      <c r="B832" s="608">
        <v>211001</v>
      </c>
      <c r="E832" s="607" t="s">
        <v>600</v>
      </c>
    </row>
    <row r="833" spans="1:6" x14ac:dyDescent="0.2">
      <c r="A833" s="608" t="s">
        <v>1927</v>
      </c>
      <c r="B833" s="608">
        <v>211002</v>
      </c>
      <c r="E833" s="607" t="s">
        <v>601</v>
      </c>
    </row>
    <row r="834" spans="1:6" x14ac:dyDescent="0.2">
      <c r="A834" s="608" t="s">
        <v>1928</v>
      </c>
      <c r="B834" s="608">
        <v>211003</v>
      </c>
      <c r="E834" s="607" t="s">
        <v>602</v>
      </c>
    </row>
    <row r="835" spans="1:6" x14ac:dyDescent="0.2">
      <c r="A835" s="608" t="s">
        <v>1929</v>
      </c>
      <c r="B835" s="608">
        <v>211004</v>
      </c>
      <c r="E835" s="607" t="s">
        <v>603</v>
      </c>
    </row>
    <row r="836" spans="1:6" x14ac:dyDescent="0.2">
      <c r="A836" s="608" t="s">
        <v>1930</v>
      </c>
      <c r="B836" s="608">
        <v>211005</v>
      </c>
      <c r="E836" s="607" t="s">
        <v>604</v>
      </c>
    </row>
    <row r="837" spans="1:6" x14ac:dyDescent="0.2">
      <c r="A837" s="613" t="s">
        <v>1931</v>
      </c>
      <c r="B837" s="613">
        <v>211006</v>
      </c>
      <c r="C837" s="613"/>
      <c r="D837" s="613"/>
      <c r="E837" s="614" t="s">
        <v>705</v>
      </c>
      <c r="F837" s="607" t="s">
        <v>2039</v>
      </c>
    </row>
    <row r="838" spans="1:6" x14ac:dyDescent="0.2">
      <c r="A838" s="613" t="s">
        <v>1932</v>
      </c>
      <c r="B838" s="613">
        <v>211007</v>
      </c>
      <c r="C838" s="613"/>
      <c r="D838" s="613"/>
      <c r="E838" s="614" t="s">
        <v>706</v>
      </c>
      <c r="F838" s="607" t="s">
        <v>2039</v>
      </c>
    </row>
    <row r="839" spans="1:6" x14ac:dyDescent="0.2">
      <c r="A839" s="613" t="s">
        <v>1933</v>
      </c>
      <c r="B839" s="613">
        <v>211008</v>
      </c>
      <c r="C839" s="613"/>
      <c r="D839" s="613"/>
      <c r="E839" s="614" t="s">
        <v>868</v>
      </c>
      <c r="F839" s="607" t="s">
        <v>2039</v>
      </c>
    </row>
    <row r="840" spans="1:6" x14ac:dyDescent="0.2">
      <c r="A840" s="613" t="s">
        <v>1934</v>
      </c>
      <c r="B840" s="613">
        <v>211009</v>
      </c>
      <c r="C840" s="613"/>
      <c r="D840" s="613"/>
      <c r="E840" s="614" t="s">
        <v>869</v>
      </c>
      <c r="F840" s="607" t="s">
        <v>2039</v>
      </c>
    </row>
    <row r="841" spans="1:6" x14ac:dyDescent="0.2">
      <c r="A841" s="608"/>
    </row>
    <row r="842" spans="1:6" x14ac:dyDescent="0.2">
      <c r="A842" s="608" t="s">
        <v>1935</v>
      </c>
      <c r="B842" s="608">
        <v>212</v>
      </c>
      <c r="E842" s="607" t="s">
        <v>870</v>
      </c>
      <c r="F842" s="607" t="s">
        <v>2041</v>
      </c>
    </row>
    <row r="843" spans="1:6" x14ac:dyDescent="0.2">
      <c r="A843" s="608" t="s">
        <v>1936</v>
      </c>
      <c r="B843" s="608">
        <v>212001</v>
      </c>
      <c r="E843" s="607" t="s">
        <v>605</v>
      </c>
    </row>
    <row r="844" spans="1:6" x14ac:dyDescent="0.2">
      <c r="A844" s="608" t="s">
        <v>1937</v>
      </c>
      <c r="B844" s="608">
        <v>212002</v>
      </c>
      <c r="E844" s="607" t="s">
        <v>606</v>
      </c>
    </row>
    <row r="845" spans="1:6" x14ac:dyDescent="0.2">
      <c r="A845" s="613" t="s">
        <v>1938</v>
      </c>
      <c r="B845" s="613">
        <v>212003</v>
      </c>
      <c r="C845" s="613"/>
      <c r="D845" s="613"/>
      <c r="E845" s="614" t="s">
        <v>607</v>
      </c>
      <c r="F845" s="607" t="s">
        <v>2039</v>
      </c>
    </row>
    <row r="846" spans="1:6" x14ac:dyDescent="0.2">
      <c r="A846" s="608" t="s">
        <v>1939</v>
      </c>
      <c r="B846" s="608">
        <v>212004</v>
      </c>
      <c r="E846" s="607" t="s">
        <v>608</v>
      </c>
    </row>
    <row r="847" spans="1:6" x14ac:dyDescent="0.2">
      <c r="A847" s="608"/>
    </row>
    <row r="848" spans="1:6" x14ac:dyDescent="0.2">
      <c r="A848" s="608" t="s">
        <v>1940</v>
      </c>
      <c r="B848" s="608">
        <v>213</v>
      </c>
      <c r="E848" s="607" t="s">
        <v>871</v>
      </c>
      <c r="F848" s="607" t="s">
        <v>2041</v>
      </c>
    </row>
    <row r="849" spans="1:6" x14ac:dyDescent="0.2">
      <c r="A849" s="608" t="s">
        <v>1941</v>
      </c>
      <c r="B849" s="608">
        <v>213001</v>
      </c>
      <c r="E849" s="607" t="s">
        <v>609</v>
      </c>
    </row>
    <row r="850" spans="1:6" x14ac:dyDescent="0.2">
      <c r="A850" s="608" t="s">
        <v>1942</v>
      </c>
      <c r="B850" s="608">
        <v>213002</v>
      </c>
      <c r="E850" s="607" t="s">
        <v>610</v>
      </c>
    </row>
    <row r="851" spans="1:6" x14ac:dyDescent="0.2">
      <c r="A851" s="608" t="s">
        <v>1943</v>
      </c>
      <c r="B851" s="608">
        <v>213003</v>
      </c>
      <c r="E851" s="607" t="s">
        <v>611</v>
      </c>
    </row>
    <row r="852" spans="1:6" x14ac:dyDescent="0.2">
      <c r="A852" s="608" t="s">
        <v>1944</v>
      </c>
      <c r="B852" s="608">
        <v>213004</v>
      </c>
      <c r="E852" s="607" t="s">
        <v>612</v>
      </c>
    </row>
    <row r="853" spans="1:6" x14ac:dyDescent="0.2">
      <c r="A853" s="608" t="s">
        <v>1945</v>
      </c>
      <c r="B853" s="608">
        <v>213005</v>
      </c>
      <c r="E853" s="607" t="s">
        <v>613</v>
      </c>
    </row>
    <row r="854" spans="1:6" x14ac:dyDescent="0.2">
      <c r="A854" s="608" t="s">
        <v>1946</v>
      </c>
      <c r="B854" s="608">
        <v>213006</v>
      </c>
      <c r="E854" s="607" t="s">
        <v>614</v>
      </c>
    </row>
    <row r="855" spans="1:6" x14ac:dyDescent="0.2">
      <c r="A855" s="608" t="s">
        <v>1947</v>
      </c>
      <c r="B855" s="608">
        <v>213007</v>
      </c>
      <c r="E855" s="607" t="s">
        <v>615</v>
      </c>
    </row>
    <row r="856" spans="1:6" x14ac:dyDescent="0.2">
      <c r="A856" s="608" t="s">
        <v>1948</v>
      </c>
      <c r="B856" s="608">
        <v>213008</v>
      </c>
      <c r="E856" s="607" t="s">
        <v>616</v>
      </c>
    </row>
    <row r="857" spans="1:6" x14ac:dyDescent="0.2">
      <c r="A857" s="608"/>
    </row>
    <row r="858" spans="1:6" x14ac:dyDescent="0.2">
      <c r="A858" s="608" t="s">
        <v>1949</v>
      </c>
      <c r="B858" s="608">
        <v>214</v>
      </c>
      <c r="E858" s="607" t="s">
        <v>872</v>
      </c>
      <c r="F858" s="607" t="s">
        <v>2041</v>
      </c>
    </row>
    <row r="859" spans="1:6" x14ac:dyDescent="0.2">
      <c r="A859" s="608" t="s">
        <v>1950</v>
      </c>
      <c r="B859" s="608">
        <v>214001</v>
      </c>
      <c r="E859" s="607" t="s">
        <v>617</v>
      </c>
    </row>
    <row r="860" spans="1:6" x14ac:dyDescent="0.2">
      <c r="A860" s="608" t="s">
        <v>1630</v>
      </c>
      <c r="B860" s="608">
        <v>214002</v>
      </c>
      <c r="E860" s="607" t="s">
        <v>618</v>
      </c>
    </row>
    <row r="861" spans="1:6" x14ac:dyDescent="0.2">
      <c r="A861" s="608" t="s">
        <v>1951</v>
      </c>
      <c r="B861" s="608">
        <v>214003</v>
      </c>
      <c r="E861" s="607" t="s">
        <v>619</v>
      </c>
    </row>
    <row r="862" spans="1:6" x14ac:dyDescent="0.2">
      <c r="A862" s="608" t="s">
        <v>1644</v>
      </c>
      <c r="B862" s="608">
        <v>214004</v>
      </c>
      <c r="E862" s="607" t="s">
        <v>620</v>
      </c>
    </row>
    <row r="863" spans="1:6" x14ac:dyDescent="0.2">
      <c r="A863" s="608" t="s">
        <v>1952</v>
      </c>
      <c r="B863" s="608">
        <v>214005</v>
      </c>
      <c r="E863" s="607" t="s">
        <v>621</v>
      </c>
    </row>
    <row r="864" spans="1:6" x14ac:dyDescent="0.2">
      <c r="A864" s="608" t="s">
        <v>1661</v>
      </c>
      <c r="B864" s="608">
        <v>214006</v>
      </c>
      <c r="E864" s="607" t="s">
        <v>622</v>
      </c>
    </row>
    <row r="865" spans="1:6" x14ac:dyDescent="0.2">
      <c r="A865" s="608"/>
    </row>
    <row r="866" spans="1:6" x14ac:dyDescent="0.2">
      <c r="A866" s="608" t="s">
        <v>1953</v>
      </c>
      <c r="B866" s="608">
        <v>215</v>
      </c>
      <c r="E866" s="607" t="s">
        <v>873</v>
      </c>
      <c r="F866" s="607" t="s">
        <v>2041</v>
      </c>
    </row>
    <row r="867" spans="1:6" x14ac:dyDescent="0.2">
      <c r="A867" s="613" t="s">
        <v>1954</v>
      </c>
      <c r="B867" s="613">
        <v>215001</v>
      </c>
      <c r="C867" s="613"/>
      <c r="D867" s="613"/>
      <c r="E867" s="614" t="s">
        <v>623</v>
      </c>
      <c r="F867" s="607" t="s">
        <v>2039</v>
      </c>
    </row>
    <row r="868" spans="1:6" x14ac:dyDescent="0.2">
      <c r="A868" s="613" t="s">
        <v>1955</v>
      </c>
      <c r="B868" s="613">
        <v>215002</v>
      </c>
      <c r="C868" s="613"/>
      <c r="D868" s="613"/>
      <c r="E868" s="614" t="s">
        <v>624</v>
      </c>
      <c r="F868" s="607" t="s">
        <v>2039</v>
      </c>
    </row>
    <row r="869" spans="1:6" x14ac:dyDescent="0.2">
      <c r="A869" s="613" t="s">
        <v>1956</v>
      </c>
      <c r="B869" s="613">
        <v>215003</v>
      </c>
      <c r="C869" s="613"/>
      <c r="D869" s="613"/>
      <c r="E869" s="614" t="s">
        <v>625</v>
      </c>
      <c r="F869" s="607" t="s">
        <v>2039</v>
      </c>
    </row>
    <row r="870" spans="1:6" x14ac:dyDescent="0.2">
      <c r="A870" s="608" t="s">
        <v>1957</v>
      </c>
      <c r="B870" s="608">
        <v>215004</v>
      </c>
      <c r="E870" s="607" t="s">
        <v>626</v>
      </c>
    </row>
    <row r="871" spans="1:6" x14ac:dyDescent="0.2">
      <c r="A871" s="608" t="s">
        <v>1958</v>
      </c>
      <c r="B871" s="608">
        <v>215005</v>
      </c>
      <c r="E871" s="607" t="s">
        <v>627</v>
      </c>
    </row>
    <row r="872" spans="1:6" x14ac:dyDescent="0.2">
      <c r="A872" s="608" t="s">
        <v>1959</v>
      </c>
      <c r="B872" s="608">
        <v>215006</v>
      </c>
      <c r="E872" s="607" t="s">
        <v>628</v>
      </c>
    </row>
    <row r="873" spans="1:6" x14ac:dyDescent="0.2">
      <c r="A873" s="608"/>
    </row>
    <row r="874" spans="1:6" x14ac:dyDescent="0.2">
      <c r="A874" s="608" t="s">
        <v>1960</v>
      </c>
      <c r="B874" s="608">
        <v>216</v>
      </c>
      <c r="E874" s="607" t="s">
        <v>874</v>
      </c>
      <c r="F874" s="607" t="s">
        <v>2041</v>
      </c>
    </row>
    <row r="875" spans="1:6" x14ac:dyDescent="0.2">
      <c r="A875" s="608" t="s">
        <v>1961</v>
      </c>
      <c r="B875" s="608">
        <v>216001</v>
      </c>
      <c r="E875" s="607" t="s">
        <v>629</v>
      </c>
    </row>
    <row r="876" spans="1:6" x14ac:dyDescent="0.2">
      <c r="A876" s="608" t="s">
        <v>1962</v>
      </c>
      <c r="B876" s="608">
        <v>216002</v>
      </c>
      <c r="E876" s="607" t="s">
        <v>630</v>
      </c>
    </row>
    <row r="877" spans="1:6" x14ac:dyDescent="0.2">
      <c r="A877" s="608" t="s">
        <v>1963</v>
      </c>
      <c r="B877" s="608">
        <v>216003</v>
      </c>
      <c r="E877" s="607" t="s">
        <v>631</v>
      </c>
    </row>
    <row r="878" spans="1:6" x14ac:dyDescent="0.2">
      <c r="A878" s="608" t="s">
        <v>1964</v>
      </c>
      <c r="B878" s="608">
        <v>216004</v>
      </c>
      <c r="E878" s="607" t="s">
        <v>632</v>
      </c>
    </row>
    <row r="879" spans="1:6" x14ac:dyDescent="0.2">
      <c r="A879" s="608" t="s">
        <v>1965</v>
      </c>
      <c r="B879" s="608">
        <v>216005</v>
      </c>
      <c r="E879" s="607" t="s">
        <v>633</v>
      </c>
    </row>
    <row r="880" spans="1:6" x14ac:dyDescent="0.2">
      <c r="A880" s="608"/>
    </row>
    <row r="881" spans="1:6" x14ac:dyDescent="0.2">
      <c r="A881" s="608" t="s">
        <v>1966</v>
      </c>
      <c r="B881" s="608">
        <v>217</v>
      </c>
      <c r="E881" s="607" t="s">
        <v>875</v>
      </c>
      <c r="F881" s="607" t="s">
        <v>2041</v>
      </c>
    </row>
    <row r="882" spans="1:6" x14ac:dyDescent="0.2">
      <c r="A882" s="608" t="s">
        <v>1967</v>
      </c>
      <c r="B882" s="608">
        <v>217001</v>
      </c>
      <c r="E882" s="607" t="s">
        <v>634</v>
      </c>
    </row>
    <row r="883" spans="1:6" x14ac:dyDescent="0.2">
      <c r="A883" s="608" t="s">
        <v>1968</v>
      </c>
      <c r="B883" s="608">
        <v>217002</v>
      </c>
      <c r="E883" s="607" t="s">
        <v>635</v>
      </c>
    </row>
    <row r="884" spans="1:6" x14ac:dyDescent="0.2">
      <c r="A884" s="608"/>
    </row>
    <row r="885" spans="1:6" x14ac:dyDescent="0.2">
      <c r="A885" s="608" t="s">
        <v>1969</v>
      </c>
      <c r="B885" s="608">
        <v>218</v>
      </c>
      <c r="E885" s="607" t="s">
        <v>826</v>
      </c>
      <c r="F885" s="607" t="s">
        <v>2041</v>
      </c>
    </row>
    <row r="886" spans="1:6" x14ac:dyDescent="0.2">
      <c r="A886" s="608" t="s">
        <v>1970</v>
      </c>
      <c r="B886" s="608">
        <v>218001</v>
      </c>
      <c r="E886" s="607" t="s">
        <v>636</v>
      </c>
    </row>
    <row r="887" spans="1:6" x14ac:dyDescent="0.2">
      <c r="A887" s="608" t="s">
        <v>1971</v>
      </c>
      <c r="B887" s="608">
        <v>218002</v>
      </c>
      <c r="E887" s="607" t="s">
        <v>637</v>
      </c>
    </row>
    <row r="888" spans="1:6" x14ac:dyDescent="0.2">
      <c r="A888" s="608" t="s">
        <v>1972</v>
      </c>
      <c r="B888" s="608">
        <v>218003</v>
      </c>
      <c r="E888" s="607" t="s">
        <v>638</v>
      </c>
    </row>
    <row r="889" spans="1:6" x14ac:dyDescent="0.2">
      <c r="A889" s="608"/>
    </row>
    <row r="890" spans="1:6" x14ac:dyDescent="0.2">
      <c r="A890" s="608" t="s">
        <v>1973</v>
      </c>
      <c r="B890" s="608">
        <v>219</v>
      </c>
      <c r="E890" s="607" t="s">
        <v>876</v>
      </c>
      <c r="F890" s="607" t="s">
        <v>2041</v>
      </c>
    </row>
    <row r="891" spans="1:6" x14ac:dyDescent="0.2">
      <c r="A891" s="608" t="s">
        <v>1974</v>
      </c>
      <c r="B891" s="608">
        <v>219001</v>
      </c>
      <c r="E891" s="607" t="s">
        <v>877</v>
      </c>
    </row>
    <row r="892" spans="1:6" x14ac:dyDescent="0.2">
      <c r="A892" s="608" t="s">
        <v>1975</v>
      </c>
      <c r="B892" s="608">
        <v>219002</v>
      </c>
      <c r="E892" s="607" t="s">
        <v>878</v>
      </c>
    </row>
    <row r="893" spans="1:6" x14ac:dyDescent="0.2">
      <c r="A893" s="608" t="s">
        <v>1976</v>
      </c>
      <c r="B893" s="608">
        <v>219003</v>
      </c>
      <c r="E893" s="607" t="s">
        <v>879</v>
      </c>
    </row>
    <row r="894" spans="1:6" x14ac:dyDescent="0.2">
      <c r="A894" s="608" t="s">
        <v>1977</v>
      </c>
      <c r="B894" s="608">
        <v>219004</v>
      </c>
      <c r="E894" s="607" t="s">
        <v>880</v>
      </c>
    </row>
    <row r="895" spans="1:6" x14ac:dyDescent="0.2">
      <c r="A895" s="608" t="s">
        <v>1978</v>
      </c>
      <c r="B895" s="608">
        <v>219005</v>
      </c>
      <c r="E895" s="607" t="s">
        <v>881</v>
      </c>
    </row>
    <row r="896" spans="1:6" x14ac:dyDescent="0.2">
      <c r="A896" s="608"/>
    </row>
    <row r="897" spans="1:6" x14ac:dyDescent="0.2">
      <c r="A897" s="608" t="s">
        <v>1979</v>
      </c>
      <c r="B897" s="608">
        <v>220</v>
      </c>
      <c r="E897" s="607" t="s">
        <v>882</v>
      </c>
      <c r="F897" s="607" t="s">
        <v>2041</v>
      </c>
    </row>
    <row r="898" spans="1:6" x14ac:dyDescent="0.2">
      <c r="A898" s="613" t="s">
        <v>1980</v>
      </c>
      <c r="B898" s="613">
        <v>220001</v>
      </c>
      <c r="C898" s="613"/>
      <c r="D898" s="613"/>
      <c r="E898" s="614" t="s">
        <v>639</v>
      </c>
      <c r="F898" s="607" t="s">
        <v>2039</v>
      </c>
    </row>
    <row r="899" spans="1:6" x14ac:dyDescent="0.2">
      <c r="A899" s="613" t="s">
        <v>1981</v>
      </c>
      <c r="B899" s="613">
        <v>220002</v>
      </c>
      <c r="C899" s="613"/>
      <c r="D899" s="613"/>
      <c r="E899" s="614" t="s">
        <v>640</v>
      </c>
      <c r="F899" s="607" t="s">
        <v>2039</v>
      </c>
    </row>
    <row r="900" spans="1:6" x14ac:dyDescent="0.2">
      <c r="A900" s="613" t="s">
        <v>1982</v>
      </c>
      <c r="B900" s="613">
        <v>220003</v>
      </c>
      <c r="C900" s="613"/>
      <c r="D900" s="613"/>
      <c r="E900" s="614" t="s">
        <v>641</v>
      </c>
      <c r="F900" s="607" t="s">
        <v>2039</v>
      </c>
    </row>
    <row r="901" spans="1:6" x14ac:dyDescent="0.2">
      <c r="A901" s="608" t="s">
        <v>1983</v>
      </c>
      <c r="B901" s="608">
        <v>220004</v>
      </c>
      <c r="E901" s="607" t="s">
        <v>642</v>
      </c>
    </row>
    <row r="902" spans="1:6" x14ac:dyDescent="0.2">
      <c r="A902" s="608" t="s">
        <v>1984</v>
      </c>
      <c r="B902" s="608">
        <v>220005</v>
      </c>
      <c r="E902" s="607" t="s">
        <v>643</v>
      </c>
    </row>
    <row r="903" spans="1:6" x14ac:dyDescent="0.2">
      <c r="A903" s="608" t="s">
        <v>1985</v>
      </c>
      <c r="B903" s="608">
        <v>220006</v>
      </c>
      <c r="E903" s="607" t="s">
        <v>644</v>
      </c>
    </row>
    <row r="904" spans="1:6" x14ac:dyDescent="0.2">
      <c r="A904" s="608"/>
    </row>
    <row r="905" spans="1:6" x14ac:dyDescent="0.2">
      <c r="A905" s="608" t="s">
        <v>1986</v>
      </c>
      <c r="B905" s="608">
        <v>221</v>
      </c>
      <c r="E905" s="607" t="s">
        <v>883</v>
      </c>
      <c r="F905" s="607" t="s">
        <v>2041</v>
      </c>
    </row>
    <row r="906" spans="1:6" x14ac:dyDescent="0.2">
      <c r="A906" s="608" t="s">
        <v>1987</v>
      </c>
      <c r="B906" s="608">
        <v>221001</v>
      </c>
      <c r="E906" s="607" t="s">
        <v>645</v>
      </c>
    </row>
    <row r="907" spans="1:6" x14ac:dyDescent="0.2">
      <c r="A907" s="608" t="s">
        <v>1988</v>
      </c>
      <c r="B907" s="608">
        <v>221002</v>
      </c>
      <c r="E907" s="607" t="s">
        <v>646</v>
      </c>
    </row>
    <row r="908" spans="1:6" x14ac:dyDescent="0.2">
      <c r="A908" s="608" t="s">
        <v>1989</v>
      </c>
      <c r="B908" s="608">
        <v>221003</v>
      </c>
      <c r="E908" s="607" t="s">
        <v>647</v>
      </c>
    </row>
    <row r="909" spans="1:6" x14ac:dyDescent="0.2">
      <c r="A909" s="613" t="s">
        <v>1990</v>
      </c>
      <c r="B909" s="613">
        <v>221004</v>
      </c>
      <c r="C909" s="613"/>
      <c r="D909" s="613"/>
      <c r="E909" s="614" t="s">
        <v>648</v>
      </c>
      <c r="F909" s="607" t="s">
        <v>2039</v>
      </c>
    </row>
    <row r="910" spans="1:6" x14ac:dyDescent="0.2">
      <c r="A910" s="613" t="s">
        <v>1991</v>
      </c>
      <c r="B910" s="613">
        <v>221005</v>
      </c>
      <c r="C910" s="613"/>
      <c r="D910" s="613"/>
      <c r="E910" s="614" t="s">
        <v>649</v>
      </c>
      <c r="F910" s="607" t="s">
        <v>2039</v>
      </c>
    </row>
    <row r="911" spans="1:6" x14ac:dyDescent="0.2">
      <c r="A911" s="608" t="s">
        <v>1992</v>
      </c>
      <c r="B911" s="608">
        <v>221006</v>
      </c>
      <c r="E911" s="607" t="s">
        <v>650</v>
      </c>
    </row>
    <row r="912" spans="1:6" x14ac:dyDescent="0.2">
      <c r="A912" s="608"/>
    </row>
    <row r="913" spans="1:6" x14ac:dyDescent="0.2">
      <c r="A913" s="608" t="s">
        <v>1993</v>
      </c>
      <c r="B913" s="608">
        <v>222</v>
      </c>
      <c r="E913" s="607" t="s">
        <v>884</v>
      </c>
      <c r="F913" s="607" t="s">
        <v>2041</v>
      </c>
    </row>
    <row r="914" spans="1:6" x14ac:dyDescent="0.2">
      <c r="A914" s="608" t="s">
        <v>1994</v>
      </c>
      <c r="B914" s="608">
        <v>222001</v>
      </c>
      <c r="E914" s="607" t="s">
        <v>651</v>
      </c>
    </row>
    <row r="915" spans="1:6" x14ac:dyDescent="0.2">
      <c r="A915" s="608" t="s">
        <v>1995</v>
      </c>
      <c r="B915" s="608">
        <v>222002</v>
      </c>
      <c r="E915" s="607" t="s">
        <v>652</v>
      </c>
    </row>
    <row r="916" spans="1:6" x14ac:dyDescent="0.2">
      <c r="A916" s="608" t="s">
        <v>1996</v>
      </c>
      <c r="B916" s="608">
        <v>222003</v>
      </c>
      <c r="E916" s="607" t="s">
        <v>653</v>
      </c>
    </row>
    <row r="917" spans="1:6" x14ac:dyDescent="0.2">
      <c r="A917" s="608" t="s">
        <v>1997</v>
      </c>
      <c r="B917" s="608">
        <v>222004</v>
      </c>
      <c r="E917" s="607" t="s">
        <v>654</v>
      </c>
    </row>
    <row r="918" spans="1:6" x14ac:dyDescent="0.2">
      <c r="A918" s="608" t="s">
        <v>1998</v>
      </c>
      <c r="B918" s="608">
        <v>222005</v>
      </c>
      <c r="E918" s="607" t="s">
        <v>655</v>
      </c>
    </row>
    <row r="919" spans="1:6" x14ac:dyDescent="0.2">
      <c r="A919" s="608" t="s">
        <v>1999</v>
      </c>
      <c r="B919" s="608">
        <v>222006</v>
      </c>
      <c r="E919" s="607" t="s">
        <v>656</v>
      </c>
    </row>
    <row r="920" spans="1:6" x14ac:dyDescent="0.2">
      <c r="A920" s="608" t="s">
        <v>2000</v>
      </c>
      <c r="B920" s="608">
        <v>222007</v>
      </c>
      <c r="E920" s="607" t="s">
        <v>657</v>
      </c>
    </row>
    <row r="921" spans="1:6" x14ac:dyDescent="0.2">
      <c r="A921" s="608" t="s">
        <v>2001</v>
      </c>
      <c r="B921" s="608">
        <v>222008</v>
      </c>
      <c r="E921" s="607" t="s">
        <v>658</v>
      </c>
    </row>
    <row r="922" spans="1:6" x14ac:dyDescent="0.2">
      <c r="A922" s="608" t="s">
        <v>2002</v>
      </c>
      <c r="B922" s="608">
        <v>222009</v>
      </c>
      <c r="E922" s="607" t="s">
        <v>659</v>
      </c>
    </row>
    <row r="923" spans="1:6" x14ac:dyDescent="0.2">
      <c r="A923" s="608" t="s">
        <v>2003</v>
      </c>
      <c r="B923" s="608">
        <v>222010</v>
      </c>
      <c r="E923" s="607" t="s">
        <v>660</v>
      </c>
    </row>
    <row r="924" spans="1:6" x14ac:dyDescent="0.2">
      <c r="A924" s="608" t="s">
        <v>2004</v>
      </c>
      <c r="B924" s="608">
        <v>222011</v>
      </c>
      <c r="E924" s="607" t="s">
        <v>661</v>
      </c>
    </row>
    <row r="925" spans="1:6" x14ac:dyDescent="0.2">
      <c r="A925" s="608" t="s">
        <v>2005</v>
      </c>
      <c r="B925" s="608">
        <v>222012</v>
      </c>
      <c r="E925" s="607" t="s">
        <v>662</v>
      </c>
    </row>
    <row r="926" spans="1:6" x14ac:dyDescent="0.2">
      <c r="A926" s="608" t="s">
        <v>2006</v>
      </c>
      <c r="B926" s="608">
        <v>222013</v>
      </c>
      <c r="E926" s="607" t="s">
        <v>663</v>
      </c>
    </row>
    <row r="927" spans="1:6" x14ac:dyDescent="0.2">
      <c r="A927" s="608" t="s">
        <v>2007</v>
      </c>
      <c r="B927" s="608">
        <v>222014</v>
      </c>
      <c r="E927" s="607" t="s">
        <v>664</v>
      </c>
    </row>
    <row r="928" spans="1:6" x14ac:dyDescent="0.2">
      <c r="A928" s="608" t="s">
        <v>2008</v>
      </c>
      <c r="B928" s="608">
        <v>222015</v>
      </c>
      <c r="E928" s="607" t="s">
        <v>665</v>
      </c>
    </row>
    <row r="929" spans="1:6" x14ac:dyDescent="0.2">
      <c r="A929" s="608" t="s">
        <v>2009</v>
      </c>
      <c r="B929" s="608">
        <v>222016</v>
      </c>
      <c r="E929" s="607" t="s">
        <v>666</v>
      </c>
    </row>
    <row r="930" spans="1:6" x14ac:dyDescent="0.2">
      <c r="A930" s="608"/>
    </row>
    <row r="931" spans="1:6" x14ac:dyDescent="0.2">
      <c r="A931" s="608" t="s">
        <v>2010</v>
      </c>
      <c r="B931" s="608">
        <v>223</v>
      </c>
      <c r="E931" s="607" t="s">
        <v>885</v>
      </c>
      <c r="F931" s="607" t="s">
        <v>2041</v>
      </c>
    </row>
    <row r="932" spans="1:6" x14ac:dyDescent="0.2">
      <c r="A932" s="608" t="s">
        <v>2011</v>
      </c>
      <c r="B932" s="608">
        <v>223001</v>
      </c>
      <c r="E932" s="607" t="s">
        <v>667</v>
      </c>
    </row>
    <row r="933" spans="1:6" x14ac:dyDescent="0.2">
      <c r="A933" s="608" t="s">
        <v>2012</v>
      </c>
      <c r="B933" s="608">
        <v>223002</v>
      </c>
      <c r="E933" s="607" t="s">
        <v>668</v>
      </c>
    </row>
    <row r="934" spans="1:6" x14ac:dyDescent="0.2">
      <c r="A934" s="613" t="s">
        <v>2013</v>
      </c>
      <c r="B934" s="613">
        <v>223003</v>
      </c>
      <c r="C934" s="613"/>
      <c r="D934" s="613"/>
      <c r="E934" s="614" t="s">
        <v>669</v>
      </c>
      <c r="F934" s="607" t="s">
        <v>2039</v>
      </c>
    </row>
    <row r="935" spans="1:6" x14ac:dyDescent="0.2">
      <c r="A935" s="608" t="s">
        <v>2014</v>
      </c>
      <c r="B935" s="608">
        <v>223004</v>
      </c>
      <c r="E935" s="607" t="s">
        <v>670</v>
      </c>
    </row>
    <row r="936" spans="1:6" x14ac:dyDescent="0.2">
      <c r="A936" s="608" t="s">
        <v>2015</v>
      </c>
      <c r="B936" s="608">
        <v>223005</v>
      </c>
      <c r="E936" s="607" t="s">
        <v>671</v>
      </c>
    </row>
    <row r="937" spans="1:6" x14ac:dyDescent="0.2">
      <c r="A937" s="608" t="s">
        <v>2016</v>
      </c>
      <c r="B937" s="608">
        <v>223006</v>
      </c>
      <c r="E937" s="607" t="s">
        <v>672</v>
      </c>
    </row>
    <row r="938" spans="1:6" x14ac:dyDescent="0.2">
      <c r="A938" s="608" t="s">
        <v>2017</v>
      </c>
      <c r="B938" s="608">
        <v>223007</v>
      </c>
      <c r="E938" s="607" t="s">
        <v>673</v>
      </c>
    </row>
    <row r="939" spans="1:6" x14ac:dyDescent="0.2">
      <c r="A939" s="608" t="s">
        <v>2018</v>
      </c>
      <c r="B939" s="608">
        <v>223008</v>
      </c>
      <c r="E939" s="607" t="s">
        <v>674</v>
      </c>
    </row>
    <row r="940" spans="1:6" x14ac:dyDescent="0.2">
      <c r="A940" s="608" t="s">
        <v>2019</v>
      </c>
      <c r="B940" s="608">
        <v>223009</v>
      </c>
      <c r="E940" s="607" t="s">
        <v>675</v>
      </c>
    </row>
    <row r="941" spans="1:6" x14ac:dyDescent="0.2">
      <c r="A941" s="608" t="s">
        <v>2020</v>
      </c>
      <c r="B941" s="608">
        <v>223010</v>
      </c>
      <c r="E941" s="607" t="s">
        <v>676</v>
      </c>
    </row>
    <row r="942" spans="1:6" x14ac:dyDescent="0.2">
      <c r="A942" s="608"/>
    </row>
    <row r="943" spans="1:6" x14ac:dyDescent="0.2">
      <c r="A943" s="608" t="s">
        <v>2021</v>
      </c>
      <c r="B943" s="608">
        <v>224</v>
      </c>
      <c r="E943" s="607" t="s">
        <v>301</v>
      </c>
      <c r="F943" s="607" t="s">
        <v>2041</v>
      </c>
    </row>
    <row r="944" spans="1:6" x14ac:dyDescent="0.2">
      <c r="A944" s="613" t="s">
        <v>2022</v>
      </c>
      <c r="B944" s="613">
        <v>224001</v>
      </c>
      <c r="C944" s="613"/>
      <c r="D944" s="613"/>
      <c r="E944" s="614" t="s">
        <v>681</v>
      </c>
      <c r="F944" s="607" t="s">
        <v>2039</v>
      </c>
    </row>
    <row r="945" spans="1:6" x14ac:dyDescent="0.2">
      <c r="A945" s="613" t="s">
        <v>2023</v>
      </c>
      <c r="B945" s="613">
        <v>224002</v>
      </c>
      <c r="C945" s="613"/>
      <c r="D945" s="613"/>
      <c r="E945" s="614" t="s">
        <v>682</v>
      </c>
      <c r="F945" s="607" t="s">
        <v>2039</v>
      </c>
    </row>
    <row r="946" spans="1:6" x14ac:dyDescent="0.2">
      <c r="A946" s="608"/>
    </row>
    <row r="947" spans="1:6" x14ac:dyDescent="0.2">
      <c r="A947" s="608" t="s">
        <v>2024</v>
      </c>
      <c r="B947" s="608">
        <v>225</v>
      </c>
      <c r="E947" s="607" t="s">
        <v>886</v>
      </c>
      <c r="F947" s="607" t="s">
        <v>2041</v>
      </c>
    </row>
    <row r="948" spans="1:6" x14ac:dyDescent="0.2">
      <c r="A948" s="613" t="s">
        <v>2025</v>
      </c>
      <c r="B948" s="613">
        <v>225001</v>
      </c>
      <c r="C948" s="613"/>
      <c r="D948" s="613"/>
      <c r="E948" s="614" t="s">
        <v>700</v>
      </c>
      <c r="F948" s="607" t="s">
        <v>2039</v>
      </c>
    </row>
    <row r="949" spans="1:6" x14ac:dyDescent="0.2">
      <c r="A949" s="613" t="s">
        <v>2026</v>
      </c>
      <c r="B949" s="613">
        <v>225002</v>
      </c>
      <c r="C949" s="613"/>
      <c r="D949" s="613"/>
      <c r="E949" s="614" t="s">
        <v>701</v>
      </c>
      <c r="F949" s="607" t="s">
        <v>2039</v>
      </c>
    </row>
    <row r="950" spans="1:6" x14ac:dyDescent="0.2">
      <c r="A950" s="608"/>
    </row>
    <row r="951" spans="1:6" x14ac:dyDescent="0.2">
      <c r="A951" s="608" t="s">
        <v>2027</v>
      </c>
      <c r="B951" s="608">
        <v>226</v>
      </c>
      <c r="E951" s="607" t="s">
        <v>887</v>
      </c>
      <c r="F951" s="607" t="s">
        <v>2041</v>
      </c>
    </row>
    <row r="952" spans="1:6" x14ac:dyDescent="0.2">
      <c r="A952" s="613" t="s">
        <v>2028</v>
      </c>
      <c r="B952" s="613">
        <v>226003</v>
      </c>
      <c r="C952" s="613"/>
      <c r="D952" s="613"/>
      <c r="E952" s="614" t="s">
        <v>689</v>
      </c>
      <c r="F952" s="607" t="s">
        <v>2039</v>
      </c>
    </row>
    <row r="953" spans="1:6" x14ac:dyDescent="0.2">
      <c r="A953" s="613" t="s">
        <v>2029</v>
      </c>
      <c r="B953" s="613">
        <v>226004</v>
      </c>
      <c r="C953" s="613"/>
      <c r="D953" s="613"/>
      <c r="E953" s="614" t="s">
        <v>702</v>
      </c>
      <c r="F953" s="607" t="s">
        <v>2039</v>
      </c>
    </row>
    <row r="954" spans="1:6" x14ac:dyDescent="0.2">
      <c r="A954" s="613" t="s">
        <v>2030</v>
      </c>
      <c r="B954" s="613">
        <v>226005</v>
      </c>
      <c r="C954" s="613"/>
      <c r="D954" s="613"/>
      <c r="E954" s="614" t="s">
        <v>703</v>
      </c>
      <c r="F954" s="607" t="s">
        <v>2039</v>
      </c>
    </row>
    <row r="955" spans="1:6" x14ac:dyDescent="0.2">
      <c r="A955" s="608"/>
    </row>
    <row r="956" spans="1:6" x14ac:dyDescent="0.2">
      <c r="A956" s="608" t="s">
        <v>2031</v>
      </c>
      <c r="B956" s="608">
        <v>227</v>
      </c>
      <c r="E956" s="607" t="s">
        <v>888</v>
      </c>
      <c r="F956" s="607" t="s">
        <v>2041</v>
      </c>
    </row>
    <row r="957" spans="1:6" x14ac:dyDescent="0.2">
      <c r="A957" s="613" t="s">
        <v>2032</v>
      </c>
      <c r="B957" s="613">
        <v>227001</v>
      </c>
      <c r="C957" s="613"/>
      <c r="D957" s="613"/>
      <c r="E957" s="614" t="s">
        <v>694</v>
      </c>
      <c r="F957" s="607" t="s">
        <v>2039</v>
      </c>
    </row>
    <row r="958" spans="1:6" x14ac:dyDescent="0.2">
      <c r="A958" s="613" t="s">
        <v>2033</v>
      </c>
      <c r="B958" s="613">
        <v>227002</v>
      </c>
      <c r="C958" s="613"/>
      <c r="D958" s="613"/>
      <c r="E958" s="614" t="s">
        <v>695</v>
      </c>
      <c r="F958" s="607" t="s">
        <v>2039</v>
      </c>
    </row>
    <row r="959" spans="1:6" x14ac:dyDescent="0.2">
      <c r="A959" s="613" t="s">
        <v>2034</v>
      </c>
      <c r="B959" s="613">
        <v>227003</v>
      </c>
      <c r="C959" s="613"/>
      <c r="D959" s="613"/>
      <c r="E959" s="614" t="s">
        <v>696</v>
      </c>
      <c r="F959" s="607" t="s">
        <v>2039</v>
      </c>
    </row>
    <row r="960" spans="1:6" x14ac:dyDescent="0.2">
      <c r="A960" s="613" t="s">
        <v>2035</v>
      </c>
      <c r="B960" s="613">
        <v>227004</v>
      </c>
      <c r="C960" s="613"/>
      <c r="D960" s="613"/>
      <c r="E960" s="614" t="s">
        <v>697</v>
      </c>
      <c r="F960" s="607" t="s">
        <v>2039</v>
      </c>
    </row>
    <row r="961" spans="1:7" x14ac:dyDescent="0.2">
      <c r="A961" s="613" t="s">
        <v>2036</v>
      </c>
      <c r="B961" s="613">
        <v>227005</v>
      </c>
      <c r="C961" s="613"/>
      <c r="D961" s="613"/>
      <c r="E961" s="614" t="s">
        <v>698</v>
      </c>
      <c r="F961" s="607" t="s">
        <v>2039</v>
      </c>
    </row>
    <row r="962" spans="1:7" x14ac:dyDescent="0.2">
      <c r="A962" s="613" t="s">
        <v>2037</v>
      </c>
      <c r="B962" s="613">
        <v>227006</v>
      </c>
      <c r="C962" s="613"/>
      <c r="D962" s="613"/>
      <c r="E962" s="614" t="s">
        <v>699</v>
      </c>
      <c r="F962" s="607" t="s">
        <v>2039</v>
      </c>
    </row>
    <row r="963" spans="1:7" x14ac:dyDescent="0.2">
      <c r="A963" s="613" t="s">
        <v>2038</v>
      </c>
      <c r="B963" s="613">
        <v>227007</v>
      </c>
      <c r="C963" s="613"/>
      <c r="D963" s="613"/>
      <c r="E963" s="614" t="s">
        <v>693</v>
      </c>
      <c r="F963" s="607" t="s">
        <v>2039</v>
      </c>
    </row>
    <row r="964" spans="1:7" x14ac:dyDescent="0.2">
      <c r="A964" s="608"/>
    </row>
    <row r="965" spans="1:7" x14ac:dyDescent="0.2">
      <c r="E965" s="608"/>
      <c r="G965" s="608"/>
    </row>
    <row r="966" spans="1:7" x14ac:dyDescent="0.2">
      <c r="E966" s="608"/>
      <c r="G966" s="608"/>
    </row>
    <row r="967" spans="1:7" x14ac:dyDescent="0.2">
      <c r="E967" s="608"/>
      <c r="G967" s="608"/>
    </row>
    <row r="968" spans="1:7" x14ac:dyDescent="0.2">
      <c r="E968" s="608"/>
      <c r="G968" s="608"/>
    </row>
  </sheetData>
  <mergeCells count="39">
    <mergeCell ref="A237:A238"/>
    <mergeCell ref="B237:D238"/>
    <mergeCell ref="E237:E238"/>
    <mergeCell ref="E3:E4"/>
    <mergeCell ref="A225:A226"/>
    <mergeCell ref="B225:D225"/>
    <mergeCell ref="E225:E226"/>
    <mergeCell ref="B226:D226"/>
    <mergeCell ref="A264:A265"/>
    <mergeCell ref="B264:D265"/>
    <mergeCell ref="E264:E265"/>
    <mergeCell ref="A273:A274"/>
    <mergeCell ref="B273:D273"/>
    <mergeCell ref="E273:E274"/>
    <mergeCell ref="B274:D274"/>
    <mergeCell ref="A288:A289"/>
    <mergeCell ref="B288:D288"/>
    <mergeCell ref="E288:E289"/>
    <mergeCell ref="B289:D289"/>
    <mergeCell ref="A303:A304"/>
    <mergeCell ref="B303:D303"/>
    <mergeCell ref="E303:E304"/>
    <mergeCell ref="B304:D304"/>
    <mergeCell ref="A450:A451"/>
    <mergeCell ref="B450:D450"/>
    <mergeCell ref="E450:E451"/>
    <mergeCell ref="B451:D451"/>
    <mergeCell ref="B487:B488"/>
    <mergeCell ref="E487:E488"/>
    <mergeCell ref="G487:G488"/>
    <mergeCell ref="B511:B512"/>
    <mergeCell ref="E511:E512"/>
    <mergeCell ref="F511:F512"/>
    <mergeCell ref="G511:G512"/>
    <mergeCell ref="A530:A531"/>
    <mergeCell ref="B530:D530"/>
    <mergeCell ref="E530:E531"/>
    <mergeCell ref="B531:D531"/>
    <mergeCell ref="F487:F488"/>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Z216"/>
  <sheetViews>
    <sheetView view="pageBreakPreview" topLeftCell="A4" zoomScaleNormal="100" zoomScaleSheetLayoutView="100" workbookViewId="0">
      <selection activeCell="A13" sqref="A13"/>
    </sheetView>
  </sheetViews>
  <sheetFormatPr baseColWidth="10" defaultColWidth="11.42578125" defaultRowHeight="12" x14ac:dyDescent="0.2"/>
  <cols>
    <col min="1" max="1" width="8.7109375" style="9" customWidth="1"/>
    <col min="2" max="2" width="30.7109375" style="9" customWidth="1"/>
    <col min="3" max="3" width="20.7109375" style="9" customWidth="1"/>
    <col min="4" max="4" width="18.7109375" style="9" customWidth="1"/>
    <col min="5" max="5" width="15.7109375" style="10" customWidth="1"/>
    <col min="6" max="6" width="12" style="710" customWidth="1"/>
    <col min="7" max="7" width="12.140625" style="711" customWidth="1"/>
    <col min="8" max="8" width="13.140625" style="711" customWidth="1"/>
    <col min="9" max="9" width="10.7109375" style="10" customWidth="1"/>
    <col min="10" max="29" width="10.7109375" style="88" customWidth="1"/>
    <col min="30" max="78" width="11.42578125" style="88"/>
    <col min="79" max="16384" width="11.42578125" style="9"/>
  </cols>
  <sheetData>
    <row r="1" spans="1:78" s="5" customFormat="1" ht="20.100000000000001" customHeight="1" x14ac:dyDescent="0.2">
      <c r="A1" s="3" t="s">
        <v>8</v>
      </c>
      <c r="B1" s="3"/>
      <c r="C1" s="3" t="str">
        <f>Comitente</f>
        <v>DEPARTAMENTO DE HIDRAULICA</v>
      </c>
      <c r="D1" s="4"/>
      <c r="F1" s="692"/>
      <c r="G1" s="692"/>
      <c r="H1" s="692"/>
      <c r="J1" s="85"/>
      <c r="K1" s="85"/>
      <c r="L1" s="85"/>
      <c r="M1" s="85"/>
      <c r="N1" s="85"/>
      <c r="O1" s="85"/>
      <c r="P1" s="85"/>
      <c r="Q1" s="85"/>
      <c r="R1" s="85"/>
      <c r="S1" s="85"/>
      <c r="T1" s="85"/>
      <c r="U1" s="85"/>
      <c r="V1" s="85"/>
      <c r="W1" s="85"/>
      <c r="X1" s="85"/>
      <c r="Y1" s="85"/>
      <c r="Z1" s="85"/>
      <c r="AA1" s="85"/>
      <c r="AB1" s="85"/>
      <c r="AC1" s="85"/>
      <c r="AD1" s="85"/>
      <c r="AE1" s="85"/>
      <c r="AF1" s="85"/>
      <c r="AG1" s="85"/>
      <c r="AH1" s="85"/>
      <c r="AI1" s="85"/>
      <c r="AJ1" s="85"/>
      <c r="AK1" s="85"/>
      <c r="AL1" s="85"/>
      <c r="AM1" s="85"/>
      <c r="AN1" s="85"/>
      <c r="AO1" s="85"/>
      <c r="AP1" s="85"/>
      <c r="AQ1" s="85"/>
      <c r="AR1" s="85"/>
      <c r="AS1" s="85"/>
      <c r="AT1" s="85"/>
      <c r="AU1" s="85"/>
      <c r="AV1" s="85"/>
      <c r="AW1" s="85"/>
      <c r="AX1" s="85"/>
      <c r="AY1" s="85"/>
      <c r="AZ1" s="85"/>
      <c r="BA1" s="85"/>
      <c r="BB1" s="85"/>
      <c r="BC1" s="85"/>
      <c r="BD1" s="85"/>
      <c r="BE1" s="85"/>
      <c r="BF1" s="85"/>
      <c r="BG1" s="85"/>
      <c r="BH1" s="85"/>
      <c r="BI1" s="85"/>
      <c r="BJ1" s="85"/>
      <c r="BK1" s="85"/>
      <c r="BL1" s="85"/>
      <c r="BM1" s="85"/>
      <c r="BN1" s="85"/>
      <c r="BO1" s="85"/>
      <c r="BP1" s="85"/>
      <c r="BQ1" s="85"/>
      <c r="BR1" s="85"/>
      <c r="BS1" s="85"/>
      <c r="BT1" s="85"/>
      <c r="BU1" s="85"/>
      <c r="BV1" s="85"/>
      <c r="BW1" s="85"/>
      <c r="BX1" s="85"/>
      <c r="BY1" s="85"/>
      <c r="BZ1" s="85"/>
    </row>
    <row r="2" spans="1:78" s="6" customFormat="1" ht="20.100000000000001" customHeight="1" x14ac:dyDescent="0.2">
      <c r="A2" s="13" t="s">
        <v>9</v>
      </c>
      <c r="B2" s="13"/>
      <c r="C2" s="13" t="str">
        <f>Obra</f>
        <v xml:space="preserve">CONTRATACION DE 250 HS. TOPADORA SOBRE ORUGAS Y 
580 HORAS EXCAVADORA SOBRE ORUGAS
PARA MEJORA DE OBRAS DE DEFENSAS DE MATERIAL SUELTO-
 COLECTORAS Y DESAGÜES
</v>
      </c>
      <c r="F2" s="693"/>
      <c r="G2" s="693"/>
      <c r="H2" s="693"/>
      <c r="J2" s="86"/>
      <c r="K2" s="86"/>
      <c r="L2" s="86"/>
      <c r="M2" s="86"/>
      <c r="N2" s="86"/>
      <c r="O2" s="86"/>
      <c r="P2" s="86"/>
      <c r="Q2" s="86"/>
      <c r="R2" s="86"/>
      <c r="S2" s="86"/>
      <c r="T2" s="86"/>
      <c r="U2" s="86"/>
      <c r="V2" s="86"/>
      <c r="W2" s="86"/>
      <c r="X2" s="86"/>
      <c r="Y2" s="86"/>
      <c r="Z2" s="86"/>
      <c r="AA2" s="86"/>
      <c r="AB2" s="86"/>
      <c r="AC2" s="86"/>
      <c r="AD2" s="86"/>
      <c r="AE2" s="86"/>
      <c r="AF2" s="86"/>
      <c r="AG2" s="86"/>
      <c r="AH2" s="86"/>
      <c r="AI2" s="86"/>
      <c r="AJ2" s="86"/>
      <c r="AK2" s="86"/>
      <c r="AL2" s="86"/>
      <c r="AM2" s="86"/>
      <c r="AN2" s="86"/>
      <c r="AO2" s="86"/>
      <c r="AP2" s="86"/>
      <c r="AQ2" s="86"/>
      <c r="AR2" s="86"/>
      <c r="AS2" s="86"/>
      <c r="AT2" s="86"/>
      <c r="AU2" s="86"/>
      <c r="AV2" s="86"/>
      <c r="AW2" s="86"/>
      <c r="AX2" s="86"/>
      <c r="AY2" s="86"/>
      <c r="AZ2" s="86"/>
      <c r="BA2" s="86"/>
      <c r="BB2" s="86"/>
      <c r="BC2" s="86"/>
      <c r="BD2" s="86"/>
      <c r="BE2" s="86"/>
      <c r="BF2" s="86"/>
      <c r="BG2" s="86"/>
      <c r="BH2" s="86"/>
      <c r="BI2" s="86"/>
      <c r="BJ2" s="86"/>
      <c r="BK2" s="86"/>
      <c r="BL2" s="86"/>
      <c r="BM2" s="86"/>
      <c r="BN2" s="86"/>
      <c r="BO2" s="86"/>
      <c r="BP2" s="86"/>
      <c r="BQ2" s="86"/>
      <c r="BR2" s="86"/>
      <c r="BS2" s="86"/>
      <c r="BT2" s="86"/>
      <c r="BU2" s="86"/>
      <c r="BV2" s="86"/>
      <c r="BW2" s="86"/>
      <c r="BX2" s="86"/>
      <c r="BY2" s="86"/>
      <c r="BZ2" s="86"/>
    </row>
    <row r="3" spans="1:78" s="6" customFormat="1" ht="20.100000000000001" customHeight="1" x14ac:dyDescent="0.2">
      <c r="A3" s="13" t="s">
        <v>13</v>
      </c>
      <c r="B3" s="13"/>
      <c r="C3" s="13" t="str">
        <f>Ubicación</f>
        <v>DEPARTAMENTO JACHAL</v>
      </c>
      <c r="F3" s="693"/>
      <c r="G3" s="693"/>
      <c r="H3" s="693"/>
      <c r="J3" s="86"/>
      <c r="K3" s="86"/>
      <c r="L3" s="86"/>
      <c r="M3" s="86"/>
      <c r="N3" s="86"/>
      <c r="O3" s="86"/>
      <c r="P3" s="86"/>
      <c r="Q3" s="86"/>
      <c r="R3" s="86"/>
      <c r="S3" s="86"/>
      <c r="T3" s="86"/>
      <c r="U3" s="86"/>
      <c r="V3" s="86"/>
      <c r="W3" s="86"/>
      <c r="X3" s="86"/>
      <c r="Y3" s="86"/>
      <c r="Z3" s="86"/>
      <c r="AA3" s="86"/>
      <c r="AB3" s="86"/>
      <c r="AC3" s="86"/>
      <c r="AD3" s="86"/>
      <c r="AE3" s="86"/>
      <c r="AF3" s="86"/>
      <c r="AG3" s="86"/>
      <c r="AH3" s="86"/>
      <c r="AI3" s="86"/>
      <c r="AJ3" s="86"/>
      <c r="AK3" s="86"/>
      <c r="AL3" s="86"/>
      <c r="AM3" s="86"/>
      <c r="AN3" s="86"/>
      <c r="AO3" s="86"/>
      <c r="AP3" s="86"/>
      <c r="AQ3" s="86"/>
      <c r="AR3" s="86"/>
      <c r="AS3" s="86"/>
      <c r="AT3" s="86"/>
      <c r="AU3" s="86"/>
      <c r="AV3" s="86"/>
      <c r="AW3" s="86"/>
      <c r="AX3" s="86"/>
      <c r="AY3" s="86"/>
      <c r="AZ3" s="86"/>
      <c r="BA3" s="86"/>
      <c r="BB3" s="86"/>
      <c r="BC3" s="86"/>
      <c r="BD3" s="86"/>
      <c r="BE3" s="86"/>
      <c r="BF3" s="86"/>
      <c r="BG3" s="86"/>
      <c r="BH3" s="86"/>
      <c r="BI3" s="86"/>
      <c r="BJ3" s="86"/>
      <c r="BK3" s="86"/>
      <c r="BL3" s="86"/>
      <c r="BM3" s="86"/>
      <c r="BN3" s="86"/>
      <c r="BO3" s="86"/>
      <c r="BP3" s="86"/>
      <c r="BQ3" s="86"/>
      <c r="BR3" s="86"/>
      <c r="BS3" s="86"/>
      <c r="BT3" s="86"/>
      <c r="BU3" s="86"/>
      <c r="BV3" s="86"/>
      <c r="BW3" s="86"/>
      <c r="BX3" s="86"/>
      <c r="BY3" s="86"/>
      <c r="BZ3" s="86"/>
    </row>
    <row r="4" spans="1:78" s="6" customFormat="1" ht="20.100000000000001" customHeight="1" x14ac:dyDescent="0.2">
      <c r="A4" s="13" t="s">
        <v>12</v>
      </c>
      <c r="B4" s="14"/>
      <c r="C4" s="65" t="str">
        <f>Licitación_N°</f>
        <v xml:space="preserve"> 03/2021</v>
      </c>
      <c r="F4" s="693"/>
      <c r="G4" s="693"/>
      <c r="H4" s="693"/>
      <c r="J4" s="86"/>
      <c r="K4" s="86"/>
      <c r="L4" s="86"/>
      <c r="M4" s="86"/>
      <c r="N4" s="86"/>
      <c r="O4" s="86"/>
      <c r="P4" s="86"/>
      <c r="Q4" s="86"/>
      <c r="R4" s="86"/>
      <c r="S4" s="86"/>
      <c r="T4" s="86"/>
      <c r="U4" s="86"/>
      <c r="V4" s="86"/>
      <c r="W4" s="86"/>
      <c r="X4" s="86"/>
      <c r="Y4" s="86"/>
      <c r="Z4" s="86"/>
      <c r="AA4" s="86"/>
      <c r="AB4" s="86"/>
      <c r="AC4" s="86"/>
      <c r="AD4" s="86"/>
      <c r="AE4" s="86"/>
      <c r="AF4" s="86"/>
      <c r="AG4" s="86"/>
      <c r="AH4" s="86"/>
      <c r="AI4" s="86"/>
      <c r="AJ4" s="86"/>
      <c r="AK4" s="86"/>
      <c r="AL4" s="86"/>
      <c r="AM4" s="86"/>
      <c r="AN4" s="86"/>
      <c r="AO4" s="86"/>
      <c r="AP4" s="86"/>
      <c r="AQ4" s="86"/>
      <c r="AR4" s="86"/>
      <c r="AS4" s="86"/>
      <c r="AT4" s="86"/>
      <c r="AU4" s="86"/>
      <c r="AV4" s="86"/>
      <c r="AW4" s="86"/>
      <c r="AX4" s="86"/>
      <c r="AY4" s="86"/>
      <c r="AZ4" s="86"/>
      <c r="BA4" s="86"/>
      <c r="BB4" s="86"/>
      <c r="BC4" s="86"/>
      <c r="BD4" s="86"/>
      <c r="BE4" s="86"/>
      <c r="BF4" s="86"/>
      <c r="BG4" s="86"/>
      <c r="BH4" s="86"/>
      <c r="BI4" s="86"/>
      <c r="BJ4" s="86"/>
      <c r="BK4" s="86"/>
      <c r="BL4" s="86"/>
      <c r="BM4" s="86"/>
      <c r="BN4" s="86"/>
      <c r="BO4" s="86"/>
      <c r="BP4" s="86"/>
      <c r="BQ4" s="86"/>
      <c r="BR4" s="86"/>
      <c r="BS4" s="86"/>
      <c r="BT4" s="86"/>
      <c r="BU4" s="86"/>
      <c r="BV4" s="86"/>
      <c r="BW4" s="86"/>
      <c r="BX4" s="86"/>
      <c r="BY4" s="86"/>
      <c r="BZ4" s="86"/>
    </row>
    <row r="5" spans="1:78" s="6" customFormat="1" ht="20.100000000000001" customHeight="1" thickBot="1" x14ac:dyDescent="0.25">
      <c r="A5" s="13" t="s">
        <v>14</v>
      </c>
      <c r="B5" s="14"/>
      <c r="C5" s="66">
        <f>Plazo_Obra</f>
        <v>100</v>
      </c>
      <c r="F5" s="693"/>
      <c r="G5" s="693"/>
      <c r="H5" s="693"/>
      <c r="J5" s="86"/>
      <c r="K5" s="86"/>
      <c r="L5" s="86"/>
      <c r="M5" s="86"/>
      <c r="N5" s="86"/>
      <c r="O5" s="86"/>
      <c r="P5" s="86"/>
      <c r="Q5" s="86"/>
      <c r="R5" s="86"/>
      <c r="S5" s="86"/>
      <c r="T5" s="86"/>
      <c r="U5" s="86"/>
      <c r="V5" s="86"/>
      <c r="W5" s="86"/>
      <c r="X5" s="86"/>
      <c r="Y5" s="86"/>
      <c r="Z5" s="86"/>
      <c r="AA5" s="86"/>
      <c r="AB5" s="86"/>
      <c r="AC5" s="86"/>
      <c r="AD5" s="86"/>
      <c r="AE5" s="86"/>
      <c r="AF5" s="86"/>
      <c r="AG5" s="86"/>
      <c r="AH5" s="86"/>
      <c r="AI5" s="86"/>
      <c r="AJ5" s="86"/>
      <c r="AK5" s="86"/>
      <c r="AL5" s="86"/>
      <c r="AM5" s="86"/>
      <c r="AN5" s="86"/>
      <c r="AO5" s="86"/>
      <c r="AP5" s="86"/>
      <c r="AQ5" s="86"/>
      <c r="AR5" s="86"/>
      <c r="AS5" s="86"/>
      <c r="AT5" s="86"/>
      <c r="AU5" s="86"/>
      <c r="AV5" s="86"/>
      <c r="AW5" s="86"/>
      <c r="AX5" s="86"/>
      <c r="AY5" s="86"/>
      <c r="AZ5" s="86"/>
      <c r="BA5" s="86"/>
      <c r="BB5" s="86"/>
      <c r="BC5" s="86"/>
      <c r="BD5" s="86"/>
      <c r="BE5" s="86"/>
      <c r="BF5" s="86"/>
      <c r="BG5" s="86"/>
      <c r="BH5" s="86"/>
      <c r="BI5" s="86"/>
      <c r="BJ5" s="86"/>
      <c r="BK5" s="86"/>
      <c r="BL5" s="86"/>
      <c r="BM5" s="86"/>
      <c r="BN5" s="86"/>
      <c r="BO5" s="86"/>
      <c r="BP5" s="86"/>
      <c r="BQ5" s="86"/>
      <c r="BR5" s="86"/>
      <c r="BS5" s="86"/>
      <c r="BT5" s="86"/>
      <c r="BU5" s="86"/>
      <c r="BV5" s="86"/>
      <c r="BW5" s="86"/>
      <c r="BX5" s="86"/>
      <c r="BY5" s="86"/>
      <c r="BZ5" s="86"/>
    </row>
    <row r="6" spans="1:78" s="6" customFormat="1" ht="20.100000000000001" customHeight="1" thickBot="1" x14ac:dyDescent="0.25">
      <c r="A6" s="13" t="s">
        <v>10</v>
      </c>
      <c r="B6" s="13"/>
      <c r="C6" s="13">
        <f>Contratista</f>
        <v>0</v>
      </c>
      <c r="F6" s="694" t="s">
        <v>2080</v>
      </c>
      <c r="G6" s="695">
        <f>+'MED OBRA'!J6</f>
        <v>43831</v>
      </c>
      <c r="H6" s="696">
        <f>+'MED OBRA'!K6</f>
        <v>0</v>
      </c>
      <c r="J6" s="86"/>
      <c r="K6" s="86"/>
      <c r="L6" s="86"/>
      <c r="M6" s="86"/>
      <c r="N6" s="86"/>
      <c r="O6" s="86"/>
      <c r="P6" s="86"/>
      <c r="Q6" s="86"/>
      <c r="R6" s="86"/>
      <c r="S6" s="86"/>
      <c r="T6" s="86"/>
      <c r="U6" s="86"/>
      <c r="V6" s="86"/>
      <c r="W6" s="86"/>
      <c r="X6" s="86"/>
      <c r="Y6" s="86"/>
      <c r="Z6" s="86"/>
      <c r="AA6" s="86"/>
      <c r="AB6" s="86"/>
      <c r="AC6" s="86"/>
      <c r="AD6" s="86"/>
      <c r="AE6" s="86"/>
      <c r="AF6" s="86"/>
      <c r="AG6" s="86"/>
      <c r="AH6" s="86"/>
      <c r="AI6" s="86"/>
      <c r="AJ6" s="86"/>
      <c r="AK6" s="86"/>
      <c r="AL6" s="86"/>
      <c r="AM6" s="86"/>
      <c r="AN6" s="86"/>
      <c r="AO6" s="86"/>
      <c r="AP6" s="86"/>
      <c r="AQ6" s="86"/>
      <c r="AR6" s="86"/>
      <c r="AS6" s="86"/>
      <c r="AT6" s="86"/>
      <c r="AU6" s="86"/>
      <c r="AV6" s="86"/>
      <c r="AW6" s="86"/>
      <c r="AX6" s="86"/>
      <c r="AY6" s="86"/>
      <c r="AZ6" s="86"/>
      <c r="BA6" s="86"/>
      <c r="BB6" s="86"/>
      <c r="BC6" s="86"/>
      <c r="BD6" s="86"/>
      <c r="BE6" s="86"/>
      <c r="BF6" s="86"/>
      <c r="BG6" s="86"/>
      <c r="BH6" s="86"/>
      <c r="BI6" s="86"/>
      <c r="BJ6" s="86"/>
      <c r="BK6" s="86"/>
      <c r="BL6" s="86"/>
      <c r="BM6" s="86"/>
      <c r="BN6" s="86"/>
      <c r="BO6" s="86"/>
      <c r="BP6" s="86"/>
      <c r="BQ6" s="86"/>
      <c r="BR6" s="86"/>
      <c r="BS6" s="86"/>
      <c r="BT6" s="86"/>
      <c r="BU6" s="86"/>
      <c r="BV6" s="86"/>
      <c r="BW6" s="86"/>
      <c r="BX6" s="86"/>
      <c r="BY6" s="86"/>
      <c r="BZ6" s="86"/>
    </row>
    <row r="7" spans="1:78" s="2" customFormat="1" ht="20.100000000000001" customHeight="1" x14ac:dyDescent="0.2">
      <c r="F7" s="176"/>
      <c r="G7" s="176"/>
      <c r="H7" s="176"/>
      <c r="J7" s="87"/>
      <c r="K7" s="87"/>
      <c r="L7" s="87"/>
      <c r="M7" s="87"/>
      <c r="N7" s="87"/>
      <c r="O7" s="87"/>
      <c r="P7" s="87"/>
      <c r="Q7" s="87"/>
      <c r="R7" s="87"/>
      <c r="S7" s="87"/>
      <c r="T7" s="87"/>
      <c r="U7" s="87"/>
      <c r="V7" s="87"/>
      <c r="W7" s="87"/>
      <c r="X7" s="87"/>
      <c r="Y7" s="87"/>
      <c r="Z7" s="87"/>
      <c r="AA7" s="87"/>
      <c r="AB7" s="87"/>
      <c r="AC7" s="87"/>
      <c r="AD7" s="87"/>
      <c r="AE7" s="87"/>
      <c r="AF7" s="87"/>
      <c r="AG7" s="87"/>
      <c r="AH7" s="87"/>
      <c r="AI7" s="87"/>
      <c r="AJ7" s="87"/>
      <c r="AK7" s="87"/>
      <c r="AL7" s="87"/>
      <c r="AM7" s="87"/>
      <c r="AN7" s="87"/>
      <c r="AO7" s="87"/>
      <c r="AP7" s="87"/>
      <c r="AQ7" s="87"/>
      <c r="AR7" s="87"/>
      <c r="AS7" s="87"/>
      <c r="AT7" s="87"/>
      <c r="AU7" s="87"/>
      <c r="AV7" s="87"/>
      <c r="AW7" s="87"/>
      <c r="AX7" s="87"/>
      <c r="AY7" s="87"/>
      <c r="AZ7" s="87"/>
      <c r="BA7" s="87"/>
      <c r="BB7" s="87"/>
      <c r="BC7" s="87"/>
      <c r="BD7" s="87"/>
      <c r="BE7" s="87"/>
      <c r="BF7" s="87"/>
      <c r="BG7" s="87"/>
      <c r="BH7" s="87"/>
      <c r="BI7" s="87"/>
      <c r="BJ7" s="87"/>
      <c r="BK7" s="87"/>
      <c r="BL7" s="87"/>
      <c r="BM7" s="87"/>
      <c r="BN7" s="87"/>
      <c r="BO7" s="87"/>
      <c r="BP7" s="87"/>
      <c r="BQ7" s="87"/>
      <c r="BR7" s="87"/>
      <c r="BS7" s="87"/>
      <c r="BT7" s="87"/>
      <c r="BU7" s="87"/>
      <c r="BV7" s="87"/>
      <c r="BW7" s="87"/>
      <c r="BX7" s="87"/>
      <c r="BY7" s="87"/>
      <c r="BZ7" s="87"/>
    </row>
    <row r="8" spans="1:78" s="2" customFormat="1" ht="20.100000000000001" customHeight="1" x14ac:dyDescent="0.2">
      <c r="A8" s="796" t="s">
        <v>2081</v>
      </c>
      <c r="B8" s="797"/>
      <c r="C8" s="797"/>
      <c r="D8" s="798"/>
      <c r="E8" s="8"/>
      <c r="F8" s="697"/>
      <c r="G8" s="697"/>
      <c r="H8" s="697"/>
      <c r="J8" s="87"/>
      <c r="K8" s="87"/>
      <c r="L8" s="87"/>
      <c r="M8" s="87"/>
      <c r="N8" s="87"/>
      <c r="O8" s="87"/>
      <c r="P8" s="87"/>
      <c r="Q8" s="87"/>
      <c r="R8" s="87"/>
      <c r="S8" s="87"/>
      <c r="T8" s="87"/>
      <c r="U8" s="87"/>
      <c r="V8" s="87"/>
      <c r="W8" s="87"/>
      <c r="X8" s="87"/>
      <c r="Y8" s="87"/>
      <c r="Z8" s="87"/>
      <c r="AA8" s="87"/>
      <c r="AB8" s="87"/>
      <c r="AC8" s="87"/>
      <c r="AD8" s="87"/>
      <c r="AE8" s="87"/>
      <c r="AF8" s="87"/>
      <c r="AG8" s="87"/>
      <c r="AH8" s="87"/>
      <c r="AI8" s="87"/>
      <c r="AJ8" s="87"/>
      <c r="AK8" s="87"/>
      <c r="AL8" s="87"/>
      <c r="AM8" s="87"/>
      <c r="AN8" s="87"/>
      <c r="AO8" s="87"/>
      <c r="AP8" s="87"/>
      <c r="AQ8" s="87"/>
      <c r="AR8" s="87"/>
      <c r="AS8" s="87"/>
      <c r="AT8" s="87"/>
      <c r="AU8" s="87"/>
      <c r="AV8" s="87"/>
      <c r="AW8" s="87"/>
      <c r="AX8" s="87"/>
      <c r="AY8" s="87"/>
      <c r="AZ8" s="87"/>
      <c r="BA8" s="87"/>
      <c r="BB8" s="87"/>
      <c r="BC8" s="87"/>
      <c r="BD8" s="87"/>
      <c r="BE8" s="87"/>
      <c r="BF8" s="87"/>
      <c r="BG8" s="87"/>
      <c r="BH8" s="87"/>
      <c r="BI8" s="87"/>
      <c r="BJ8" s="87"/>
      <c r="BK8" s="87"/>
      <c r="BL8" s="87"/>
      <c r="BM8" s="87"/>
      <c r="BN8" s="87"/>
      <c r="BO8" s="87"/>
      <c r="BP8" s="87"/>
      <c r="BQ8" s="87"/>
      <c r="BR8" s="87"/>
      <c r="BS8" s="87"/>
      <c r="BT8" s="87"/>
      <c r="BU8" s="87"/>
      <c r="BV8" s="87"/>
      <c r="BW8" s="87"/>
      <c r="BX8" s="87"/>
      <c r="BY8" s="87"/>
      <c r="BZ8" s="87"/>
    </row>
    <row r="10" spans="1:78" ht="12.75" x14ac:dyDescent="0.2">
      <c r="A10" s="772" t="s">
        <v>894</v>
      </c>
      <c r="B10" s="799" t="s">
        <v>0</v>
      </c>
      <c r="C10" s="799"/>
      <c r="D10" s="801" t="s">
        <v>11</v>
      </c>
      <c r="E10" s="45"/>
      <c r="F10" s="805">
        <f>+'MED OBRA'!I10</f>
        <v>1</v>
      </c>
      <c r="G10" s="806"/>
      <c r="H10" s="807"/>
      <c r="I10" s="22"/>
      <c r="J10" s="89"/>
    </row>
    <row r="11" spans="1:78" ht="25.5" x14ac:dyDescent="0.2">
      <c r="A11" s="772"/>
      <c r="B11" s="799"/>
      <c r="C11" s="799"/>
      <c r="D11" s="801"/>
      <c r="E11" s="45"/>
      <c r="F11" s="681" t="s">
        <v>2082</v>
      </c>
      <c r="G11" s="681" t="s">
        <v>2083</v>
      </c>
      <c r="H11" s="681" t="s">
        <v>2084</v>
      </c>
      <c r="I11" s="22"/>
    </row>
    <row r="12" spans="1:78" ht="20.100000000000001" customHeight="1" x14ac:dyDescent="0.2">
      <c r="A12" s="29"/>
      <c r="B12" s="48"/>
      <c r="C12" s="48"/>
      <c r="D12" s="49"/>
      <c r="E12" s="45"/>
      <c r="F12" s="698"/>
      <c r="G12" s="698"/>
      <c r="H12" s="698"/>
      <c r="I12" s="699"/>
    </row>
    <row r="13" spans="1:78" ht="20.100000000000001" customHeight="1" x14ac:dyDescent="0.2">
      <c r="A13" s="700">
        <f>[4]CyP!A18</f>
        <v>1</v>
      </c>
      <c r="B13" s="803" t="str">
        <f t="shared" ref="B13:B19" si="0">IFERROR(VLOOKUP(A13,Tabla_CyP,2,FALSE),"")</f>
        <v>LIMPIEZA DE TERRENO</v>
      </c>
      <c r="C13" s="804"/>
      <c r="D13" s="701">
        <f t="shared" ref="D13:D19" si="1">IFERROR(VLOOKUP(A13,Tabla_CyP,9,FALSE),0)</f>
        <v>3.5714285714285712E-2</v>
      </c>
      <c r="E13" s="34"/>
      <c r="F13" s="702">
        <f>+VLOOKUP($A13,'MED OBRA'!$A$13:$K$36,9,FALSE)</f>
        <v>0</v>
      </c>
      <c r="G13" s="702">
        <f>+VLOOKUP($A13,'MED OBRA'!$A$13:$K$36,10,FALSE)</f>
        <v>0</v>
      </c>
      <c r="H13" s="702">
        <f>+VLOOKUP($A13,'MED OBRA'!$A$13:$K$36,11,FALSE)</f>
        <v>0</v>
      </c>
      <c r="I13" s="23"/>
    </row>
    <row r="14" spans="1:78" ht="20.100000000000001" customHeight="1" x14ac:dyDescent="0.2">
      <c r="A14" s="700">
        <f>[4]CyP!A19</f>
        <v>2</v>
      </c>
      <c r="B14" s="803" t="str">
        <f t="shared" si="0"/>
        <v>HORMIGONES</v>
      </c>
      <c r="C14" s="804"/>
      <c r="D14" s="701">
        <f t="shared" si="1"/>
        <v>7.1428571428571425E-2</v>
      </c>
      <c r="E14" s="703"/>
      <c r="F14" s="702">
        <f>+VLOOKUP(A14,'MED OBRA'!$A$13:$K$36,9,FALSE)</f>
        <v>0</v>
      </c>
      <c r="G14" s="702">
        <f>+VLOOKUP($A14,'MED OBRA'!$A$13:$K$36,10,FALSE)</f>
        <v>0</v>
      </c>
      <c r="H14" s="702">
        <f>+VLOOKUP($A14,'MED OBRA'!$A$13:$K$36,11,FALSE)</f>
        <v>0</v>
      </c>
      <c r="I14" s="704"/>
    </row>
    <row r="15" spans="1:78" ht="20.100000000000001" customHeight="1" x14ac:dyDescent="0.2">
      <c r="A15" s="700">
        <f>[4]CyP!A20</f>
        <v>3</v>
      </c>
      <c r="B15" s="803" t="str">
        <f t="shared" si="0"/>
        <v>MAMPOSTERIA</v>
      </c>
      <c r="C15" s="804"/>
      <c r="D15" s="701">
        <f t="shared" si="1"/>
        <v>0.10714285714285714</v>
      </c>
      <c r="E15" s="703"/>
      <c r="F15" s="702">
        <f>+VLOOKUP(A15,'MED OBRA'!$A$13:$K$36,9,FALSE)</f>
        <v>0</v>
      </c>
      <c r="G15" s="702">
        <f>+VLOOKUP($A15,'MED OBRA'!$A$13:$K$36,10,FALSE)</f>
        <v>0</v>
      </c>
      <c r="H15" s="702">
        <f>+VLOOKUP($A15,'MED OBRA'!$A$13:$K$36,11,FALSE)</f>
        <v>0</v>
      </c>
      <c r="I15" s="704"/>
    </row>
    <row r="16" spans="1:78" ht="20.100000000000001" customHeight="1" x14ac:dyDescent="0.2">
      <c r="A16" s="700">
        <f>[4]CyP!A21</f>
        <v>4</v>
      </c>
      <c r="B16" s="803" t="str">
        <f t="shared" si="0"/>
        <v>REVOQUES</v>
      </c>
      <c r="C16" s="804"/>
      <c r="D16" s="701">
        <f t="shared" si="1"/>
        <v>0.14285714285714285</v>
      </c>
      <c r="E16" s="703"/>
      <c r="F16" s="702">
        <f>+VLOOKUP(A16,'MED OBRA'!$A$13:$K$36,9,FALSE)</f>
        <v>0</v>
      </c>
      <c r="G16" s="702">
        <f>+VLOOKUP($A16,'MED OBRA'!$A$13:$K$36,10,FALSE)</f>
        <v>0</v>
      </c>
      <c r="H16" s="702">
        <f>+VLOOKUP($A16,'MED OBRA'!$A$13:$K$36,11,FALSE)</f>
        <v>0</v>
      </c>
      <c r="I16" s="704"/>
    </row>
    <row r="17" spans="1:78" ht="20.100000000000001" customHeight="1" x14ac:dyDescent="0.2">
      <c r="A17" s="700">
        <f>[4]CyP!A22</f>
        <v>5</v>
      </c>
      <c r="B17" s="803" t="str">
        <f t="shared" si="0"/>
        <v>CARPINTERIA</v>
      </c>
      <c r="C17" s="804"/>
      <c r="D17" s="701">
        <f t="shared" si="1"/>
        <v>0.17857142857142858</v>
      </c>
      <c r="E17" s="703"/>
      <c r="F17" s="702">
        <f>+VLOOKUP(A17,'MED OBRA'!$A$13:$K$36,9,FALSE)</f>
        <v>0</v>
      </c>
      <c r="G17" s="702">
        <f>+VLOOKUP($A17,'MED OBRA'!$A$13:$K$36,10,FALSE)</f>
        <v>0</v>
      </c>
      <c r="H17" s="702">
        <f>+VLOOKUP($A17,'MED OBRA'!$A$13:$K$36,11,FALSE)</f>
        <v>0</v>
      </c>
      <c r="I17" s="704"/>
    </row>
    <row r="18" spans="1:78" ht="20.100000000000001" customHeight="1" x14ac:dyDescent="0.2">
      <c r="A18" s="700">
        <f>[4]CyP!A23</f>
        <v>6</v>
      </c>
      <c r="B18" s="803" t="str">
        <f t="shared" si="0"/>
        <v>INSTALACION SANITARIA</v>
      </c>
      <c r="C18" s="804"/>
      <c r="D18" s="701">
        <f t="shared" si="1"/>
        <v>0.21428571428571427</v>
      </c>
      <c r="E18" s="703"/>
      <c r="F18" s="702">
        <f>+VLOOKUP(A18,'MED OBRA'!$A$13:$K$36,9,FALSE)</f>
        <v>0</v>
      </c>
      <c r="G18" s="702">
        <f>+VLOOKUP($A18,'MED OBRA'!$A$13:$K$36,10,FALSE)</f>
        <v>0</v>
      </c>
      <c r="H18" s="702">
        <f>+VLOOKUP($A18,'MED OBRA'!$A$13:$K$36,11,FALSE)</f>
        <v>0</v>
      </c>
      <c r="I18" s="704"/>
    </row>
    <row r="19" spans="1:78" ht="20.100000000000001" customHeight="1" x14ac:dyDescent="0.2">
      <c r="A19" s="700">
        <f>[4]CyP!A24</f>
        <v>7</v>
      </c>
      <c r="B19" s="803" t="str">
        <f t="shared" si="0"/>
        <v>INTALACION GAS</v>
      </c>
      <c r="C19" s="804"/>
      <c r="D19" s="701">
        <f t="shared" si="1"/>
        <v>0.25</v>
      </c>
      <c r="E19" s="703"/>
      <c r="F19" s="702">
        <f>+VLOOKUP(A19,'MED OBRA'!$A$13:$K$36,9,FALSE)</f>
        <v>0</v>
      </c>
      <c r="G19" s="702">
        <f>+VLOOKUP($A19,'MED OBRA'!$A$13:$K$36,10,FALSE)</f>
        <v>0</v>
      </c>
      <c r="H19" s="702">
        <f>+VLOOKUP($A19,'MED OBRA'!$A$13:$K$36,11,FALSE)</f>
        <v>0</v>
      </c>
      <c r="I19" s="704"/>
    </row>
    <row r="20" spans="1:78" s="10" customFormat="1" ht="20.100000000000001" customHeight="1" x14ac:dyDescent="0.2">
      <c r="A20" s="50" t="s">
        <v>3</v>
      </c>
      <c r="B20" s="33" t="s">
        <v>3</v>
      </c>
      <c r="C20" s="33"/>
      <c r="D20" s="51" t="s">
        <v>4</v>
      </c>
      <c r="E20" s="34"/>
      <c r="F20" s="705"/>
      <c r="G20" s="705"/>
      <c r="H20" s="705"/>
      <c r="J20" s="89"/>
      <c r="K20" s="89"/>
      <c r="L20" s="89"/>
      <c r="M20" s="89"/>
      <c r="N20" s="89"/>
      <c r="O20" s="89"/>
      <c r="P20" s="89"/>
      <c r="Q20" s="89"/>
      <c r="R20" s="89"/>
      <c r="S20" s="89"/>
      <c r="T20" s="89"/>
      <c r="U20" s="89"/>
      <c r="V20" s="89"/>
      <c r="W20" s="89"/>
      <c r="X20" s="89"/>
      <c r="Y20" s="89"/>
      <c r="Z20" s="89"/>
      <c r="AA20" s="89"/>
      <c r="AB20" s="89"/>
      <c r="AC20" s="89"/>
      <c r="AD20" s="89"/>
      <c r="AE20" s="89"/>
      <c r="AF20" s="89"/>
      <c r="AG20" s="89"/>
      <c r="AH20" s="89"/>
      <c r="AI20" s="89"/>
      <c r="AJ20" s="89"/>
      <c r="AK20" s="89"/>
      <c r="AL20" s="89"/>
      <c r="AM20" s="89"/>
      <c r="AN20" s="89"/>
      <c r="AO20" s="89"/>
      <c r="AP20" s="89"/>
      <c r="AQ20" s="89"/>
      <c r="AR20" s="89"/>
      <c r="AS20" s="89"/>
      <c r="AT20" s="89"/>
      <c r="AU20" s="89"/>
      <c r="AV20" s="89"/>
      <c r="AW20" s="89"/>
      <c r="AX20" s="89"/>
      <c r="AY20" s="89"/>
      <c r="AZ20" s="89"/>
      <c r="BA20" s="89"/>
      <c r="BB20" s="89"/>
      <c r="BC20" s="89"/>
      <c r="BD20" s="89"/>
      <c r="BE20" s="89"/>
      <c r="BF20" s="89"/>
      <c r="BG20" s="89"/>
      <c r="BH20" s="89"/>
      <c r="BI20" s="89"/>
      <c r="BJ20" s="89"/>
      <c r="BK20" s="89"/>
      <c r="BL20" s="89"/>
      <c r="BM20" s="89"/>
      <c r="BN20" s="89"/>
      <c r="BO20" s="89"/>
      <c r="BP20" s="89"/>
      <c r="BQ20" s="89"/>
      <c r="BR20" s="89"/>
      <c r="BS20" s="89"/>
      <c r="BT20" s="89"/>
      <c r="BU20" s="89"/>
      <c r="BV20" s="89"/>
      <c r="BW20" s="89"/>
      <c r="BX20" s="89"/>
      <c r="BY20" s="89"/>
      <c r="BZ20" s="89"/>
    </row>
    <row r="21" spans="1:78" ht="20.100000000000001" customHeight="1" x14ac:dyDescent="0.2">
      <c r="A21" s="50" t="s">
        <v>3</v>
      </c>
      <c r="B21" s="48" t="s">
        <v>7</v>
      </c>
      <c r="C21" s="52"/>
      <c r="D21" s="706">
        <f>SUM(D13:D20)</f>
        <v>1</v>
      </c>
      <c r="E21" s="707"/>
      <c r="F21" s="708">
        <f>+SUMPRODUCT(F13:F19,$D$13:$D$19)</f>
        <v>0</v>
      </c>
      <c r="G21" s="708">
        <f>+SUMPRODUCT(G13:G19,$D$13:$D$19)</f>
        <v>0</v>
      </c>
      <c r="H21" s="708">
        <f>+SUMPRODUCT(H13:H19,$D$13:$D$19)</f>
        <v>0</v>
      </c>
    </row>
    <row r="22" spans="1:78" ht="20.100000000000001" customHeight="1" x14ac:dyDescent="0.2">
      <c r="A22" s="36" t="s">
        <v>940</v>
      </c>
      <c r="B22" s="36"/>
      <c r="C22" s="36"/>
      <c r="D22" s="36"/>
      <c r="E22" s="37"/>
      <c r="F22" s="709"/>
      <c r="G22" s="40"/>
      <c r="H22" s="40"/>
    </row>
    <row r="23" spans="1:78" ht="20.100000000000001" customHeight="1" x14ac:dyDescent="0.2">
      <c r="E23" s="26"/>
    </row>
    <row r="24" spans="1:78" ht="20.100000000000001" customHeight="1" x14ac:dyDescent="0.2"/>
    <row r="25" spans="1:78" ht="20.100000000000001" customHeight="1" x14ac:dyDescent="0.2"/>
    <row r="26" spans="1:78" ht="20.100000000000001" customHeight="1" x14ac:dyDescent="0.2"/>
    <row r="27" spans="1:78" ht="20.100000000000001" customHeight="1" x14ac:dyDescent="0.2"/>
    <row r="28" spans="1:78" ht="20.100000000000001" customHeight="1" x14ac:dyDescent="0.2"/>
    <row r="29" spans="1:78" ht="20.100000000000001" customHeight="1" x14ac:dyDescent="0.2"/>
    <row r="30" spans="1:78" ht="20.100000000000001" customHeight="1" x14ac:dyDescent="0.2"/>
    <row r="31" spans="1:78" ht="20.100000000000001" customHeight="1" x14ac:dyDescent="0.2"/>
    <row r="32" spans="1:78" ht="20.100000000000001" customHeight="1" x14ac:dyDescent="0.2"/>
    <row r="33" ht="20.100000000000001" customHeight="1" x14ac:dyDescent="0.2"/>
    <row r="34" ht="20.100000000000001" customHeight="1" x14ac:dyDescent="0.2"/>
    <row r="35" ht="20.100000000000001" customHeight="1" x14ac:dyDescent="0.2"/>
    <row r="36" ht="20.100000000000001" customHeight="1" x14ac:dyDescent="0.2"/>
    <row r="37" ht="20.100000000000001" customHeight="1" x14ac:dyDescent="0.2"/>
    <row r="38" ht="20.100000000000001" customHeight="1" x14ac:dyDescent="0.2"/>
    <row r="39" ht="20.100000000000001" customHeight="1" x14ac:dyDescent="0.2"/>
    <row r="40" ht="20.100000000000001" customHeight="1" x14ac:dyDescent="0.2"/>
    <row r="41" ht="20.100000000000001" customHeight="1" x14ac:dyDescent="0.2"/>
    <row r="42" ht="20.100000000000001" customHeight="1" x14ac:dyDescent="0.2"/>
    <row r="43" ht="20.100000000000001" customHeight="1" x14ac:dyDescent="0.2"/>
    <row r="44" ht="20.100000000000001" customHeight="1" x14ac:dyDescent="0.2"/>
    <row r="45" ht="20.100000000000001" customHeight="1" x14ac:dyDescent="0.2"/>
    <row r="46" ht="20.100000000000001" customHeight="1" x14ac:dyDescent="0.2"/>
    <row r="47" ht="20.100000000000001" customHeight="1" x14ac:dyDescent="0.2"/>
    <row r="48" ht="20.100000000000001" customHeight="1" x14ac:dyDescent="0.2"/>
    <row r="49" ht="20.100000000000001" customHeight="1" x14ac:dyDescent="0.2"/>
    <row r="50" ht="20.100000000000001" customHeight="1" x14ac:dyDescent="0.2"/>
    <row r="51" ht="20.100000000000001" customHeight="1" x14ac:dyDescent="0.2"/>
    <row r="52" ht="20.100000000000001" customHeight="1" x14ac:dyDescent="0.2"/>
    <row r="53" ht="20.100000000000001" customHeight="1" x14ac:dyDescent="0.2"/>
    <row r="54" ht="20.100000000000001" customHeight="1" x14ac:dyDescent="0.2"/>
    <row r="55" ht="20.100000000000001" customHeight="1" x14ac:dyDescent="0.2"/>
    <row r="56" ht="20.100000000000001" customHeight="1" x14ac:dyDescent="0.2"/>
    <row r="57" ht="20.100000000000001" customHeight="1" x14ac:dyDescent="0.2"/>
    <row r="58" ht="20.100000000000001" customHeight="1" x14ac:dyDescent="0.2"/>
    <row r="59" ht="20.100000000000001" customHeight="1" x14ac:dyDescent="0.2"/>
    <row r="60" ht="20.100000000000001" customHeight="1" x14ac:dyDescent="0.2"/>
    <row r="61" ht="20.100000000000001" customHeight="1" x14ac:dyDescent="0.2"/>
    <row r="62" ht="20.100000000000001" customHeight="1" x14ac:dyDescent="0.2"/>
    <row r="63" ht="20.100000000000001" customHeight="1" x14ac:dyDescent="0.2"/>
    <row r="64" ht="20.100000000000001" customHeight="1" x14ac:dyDescent="0.2"/>
    <row r="65" ht="20.100000000000001" customHeight="1" x14ac:dyDescent="0.2"/>
    <row r="66" ht="20.100000000000001" customHeight="1" x14ac:dyDescent="0.2"/>
    <row r="67" ht="20.100000000000001" customHeight="1" x14ac:dyDescent="0.2"/>
    <row r="68" ht="20.100000000000001" customHeight="1" x14ac:dyDescent="0.2"/>
    <row r="69" ht="20.100000000000001" customHeight="1" x14ac:dyDescent="0.2"/>
    <row r="70" ht="20.100000000000001" customHeight="1" x14ac:dyDescent="0.2"/>
    <row r="71" ht="20.100000000000001" customHeight="1" x14ac:dyDescent="0.2"/>
    <row r="72" ht="20.100000000000001" customHeight="1" x14ac:dyDescent="0.2"/>
    <row r="73" ht="20.100000000000001" customHeight="1" x14ac:dyDescent="0.2"/>
    <row r="74" ht="20.100000000000001" customHeight="1" x14ac:dyDescent="0.2"/>
    <row r="75" ht="20.100000000000001" customHeight="1" x14ac:dyDescent="0.2"/>
    <row r="76" ht="20.100000000000001" customHeight="1" x14ac:dyDescent="0.2"/>
    <row r="77" ht="20.100000000000001" customHeight="1" x14ac:dyDescent="0.2"/>
    <row r="78" ht="20.100000000000001" customHeight="1" x14ac:dyDescent="0.2"/>
    <row r="79" ht="20.100000000000001" customHeight="1" x14ac:dyDescent="0.2"/>
    <row r="80" ht="20.100000000000001" customHeight="1" x14ac:dyDescent="0.2"/>
    <row r="81" ht="20.100000000000001" customHeight="1" x14ac:dyDescent="0.2"/>
    <row r="82" ht="20.100000000000001" customHeight="1" x14ac:dyDescent="0.2"/>
    <row r="83" ht="20.100000000000001" customHeight="1" x14ac:dyDescent="0.2"/>
    <row r="84" ht="20.100000000000001" customHeight="1" x14ac:dyDescent="0.2"/>
    <row r="85" ht="20.100000000000001" customHeight="1" x14ac:dyDescent="0.2"/>
    <row r="86" ht="20.100000000000001" customHeight="1" x14ac:dyDescent="0.2"/>
    <row r="87" ht="20.100000000000001" customHeight="1" x14ac:dyDescent="0.2"/>
    <row r="88" ht="20.100000000000001" customHeight="1" x14ac:dyDescent="0.2"/>
    <row r="89" ht="20.100000000000001" customHeight="1" x14ac:dyDescent="0.2"/>
    <row r="90" ht="20.100000000000001" customHeight="1" x14ac:dyDescent="0.2"/>
    <row r="91" ht="20.100000000000001" customHeight="1" x14ac:dyDescent="0.2"/>
    <row r="92" ht="20.100000000000001" customHeight="1" x14ac:dyDescent="0.2"/>
    <row r="93" ht="20.100000000000001" customHeight="1" x14ac:dyDescent="0.2"/>
    <row r="94" ht="20.100000000000001" customHeight="1" x14ac:dyDescent="0.2"/>
    <row r="95" ht="20.100000000000001" customHeight="1" x14ac:dyDescent="0.2"/>
    <row r="96" ht="20.100000000000001" customHeight="1" x14ac:dyDescent="0.2"/>
    <row r="97" ht="20.100000000000001" customHeight="1" x14ac:dyDescent="0.2"/>
    <row r="98" ht="20.100000000000001" customHeight="1" x14ac:dyDescent="0.2"/>
    <row r="99" ht="20.100000000000001" customHeight="1" x14ac:dyDescent="0.2"/>
    <row r="100" ht="20.100000000000001" customHeight="1" x14ac:dyDescent="0.2"/>
    <row r="101" ht="20.100000000000001" customHeight="1" x14ac:dyDescent="0.2"/>
    <row r="102" ht="20.100000000000001" customHeight="1" x14ac:dyDescent="0.2"/>
    <row r="103" ht="20.100000000000001" customHeight="1" x14ac:dyDescent="0.2"/>
    <row r="104" ht="20.100000000000001" customHeight="1" x14ac:dyDescent="0.2"/>
    <row r="105" ht="20.100000000000001" customHeight="1" x14ac:dyDescent="0.2"/>
    <row r="106" ht="20.100000000000001" customHeight="1" x14ac:dyDescent="0.2"/>
    <row r="107" ht="20.100000000000001" customHeight="1" x14ac:dyDescent="0.2"/>
    <row r="108" ht="20.100000000000001" customHeight="1" x14ac:dyDescent="0.2"/>
    <row r="109" ht="20.100000000000001" customHeight="1" x14ac:dyDescent="0.2"/>
    <row r="110" ht="20.100000000000001" customHeight="1" x14ac:dyDescent="0.2"/>
    <row r="111" ht="20.100000000000001" customHeight="1" x14ac:dyDescent="0.2"/>
    <row r="112" ht="20.100000000000001" customHeight="1" x14ac:dyDescent="0.2"/>
    <row r="113" ht="20.100000000000001" customHeight="1" x14ac:dyDescent="0.2"/>
    <row r="114" ht="20.100000000000001" customHeight="1" x14ac:dyDescent="0.2"/>
    <row r="115" ht="20.100000000000001" customHeight="1" x14ac:dyDescent="0.2"/>
    <row r="116" ht="20.100000000000001" customHeight="1" x14ac:dyDescent="0.2"/>
    <row r="117" ht="20.100000000000001" customHeight="1" x14ac:dyDescent="0.2"/>
    <row r="118" ht="20.100000000000001" customHeight="1" x14ac:dyDescent="0.2"/>
    <row r="119" ht="20.100000000000001" customHeight="1" x14ac:dyDescent="0.2"/>
    <row r="120" ht="20.100000000000001" customHeight="1" x14ac:dyDescent="0.2"/>
    <row r="121" ht="20.100000000000001" customHeight="1" x14ac:dyDescent="0.2"/>
    <row r="122" ht="20.100000000000001" customHeight="1" x14ac:dyDescent="0.2"/>
    <row r="123" ht="20.100000000000001" customHeight="1" x14ac:dyDescent="0.2"/>
    <row r="124" ht="20.100000000000001" customHeight="1" x14ac:dyDescent="0.2"/>
    <row r="125" ht="20.100000000000001" customHeight="1" x14ac:dyDescent="0.2"/>
    <row r="126" ht="20.100000000000001" customHeight="1" x14ac:dyDescent="0.2"/>
    <row r="127" ht="20.100000000000001" customHeight="1" x14ac:dyDescent="0.2"/>
    <row r="128" ht="20.100000000000001" customHeight="1" x14ac:dyDescent="0.2"/>
    <row r="129" ht="20.100000000000001" customHeight="1" x14ac:dyDescent="0.2"/>
    <row r="130" ht="20.100000000000001" customHeight="1" x14ac:dyDescent="0.2"/>
    <row r="131" ht="20.100000000000001" customHeight="1" x14ac:dyDescent="0.2"/>
    <row r="132" ht="20.100000000000001" customHeight="1" x14ac:dyDescent="0.2"/>
    <row r="133" ht="20.100000000000001" customHeight="1" x14ac:dyDescent="0.2"/>
    <row r="134" ht="20.100000000000001" customHeight="1" x14ac:dyDescent="0.2"/>
    <row r="135" ht="20.100000000000001" customHeight="1" x14ac:dyDescent="0.2"/>
    <row r="136" ht="20.100000000000001" customHeight="1" x14ac:dyDescent="0.2"/>
    <row r="137" ht="20.100000000000001" customHeight="1" x14ac:dyDescent="0.2"/>
    <row r="138" ht="20.100000000000001" customHeight="1" x14ac:dyDescent="0.2"/>
    <row r="139" ht="20.100000000000001" customHeight="1" x14ac:dyDescent="0.2"/>
    <row r="140" ht="20.100000000000001" customHeight="1" x14ac:dyDescent="0.2"/>
    <row r="141" ht="20.100000000000001" customHeight="1" x14ac:dyDescent="0.2"/>
    <row r="142" ht="20.100000000000001" customHeight="1" x14ac:dyDescent="0.2"/>
    <row r="143" ht="20.100000000000001" customHeight="1" x14ac:dyDescent="0.2"/>
    <row r="144" ht="20.100000000000001" customHeight="1" x14ac:dyDescent="0.2"/>
    <row r="145" ht="20.100000000000001" customHeight="1" x14ac:dyDescent="0.2"/>
    <row r="146" ht="20.100000000000001" customHeight="1" x14ac:dyDescent="0.2"/>
    <row r="147" ht="20.100000000000001" customHeight="1" x14ac:dyDescent="0.2"/>
    <row r="148" ht="20.100000000000001" customHeight="1" x14ac:dyDescent="0.2"/>
    <row r="149" ht="20.100000000000001" customHeight="1" x14ac:dyDescent="0.2"/>
    <row r="150" ht="20.100000000000001" customHeight="1" x14ac:dyDescent="0.2"/>
    <row r="151" ht="20.100000000000001" customHeight="1" x14ac:dyDescent="0.2"/>
    <row r="152" ht="20.100000000000001" customHeight="1" x14ac:dyDescent="0.2"/>
    <row r="153" ht="20.100000000000001" customHeight="1" x14ac:dyDescent="0.2"/>
    <row r="154" ht="20.100000000000001" customHeight="1" x14ac:dyDescent="0.2"/>
    <row r="155" ht="20.100000000000001" customHeight="1" x14ac:dyDescent="0.2"/>
    <row r="156" ht="20.100000000000001" customHeight="1" x14ac:dyDescent="0.2"/>
    <row r="157" ht="20.100000000000001" customHeight="1" x14ac:dyDescent="0.2"/>
    <row r="158" ht="20.100000000000001" customHeight="1" x14ac:dyDescent="0.2"/>
    <row r="159" ht="20.100000000000001" customHeight="1" x14ac:dyDescent="0.2"/>
    <row r="160" ht="20.100000000000001" customHeight="1" x14ac:dyDescent="0.2"/>
    <row r="161" ht="20.100000000000001" customHeight="1" x14ac:dyDescent="0.2"/>
    <row r="162" ht="20.100000000000001" customHeight="1" x14ac:dyDescent="0.2"/>
    <row r="163" ht="20.100000000000001" customHeight="1" x14ac:dyDescent="0.2"/>
    <row r="164" ht="20.100000000000001" customHeight="1" x14ac:dyDescent="0.2"/>
    <row r="165" ht="20.100000000000001" customHeight="1" x14ac:dyDescent="0.2"/>
    <row r="166" ht="20.100000000000001" customHeight="1" x14ac:dyDescent="0.2"/>
    <row r="167" ht="20.100000000000001" customHeight="1" x14ac:dyDescent="0.2"/>
    <row r="168" ht="20.100000000000001" customHeight="1" x14ac:dyDescent="0.2"/>
    <row r="169" ht="20.100000000000001" customHeight="1" x14ac:dyDescent="0.2"/>
    <row r="170" ht="20.100000000000001" customHeight="1" x14ac:dyDescent="0.2"/>
    <row r="171" ht="20.100000000000001" customHeight="1" x14ac:dyDescent="0.2"/>
    <row r="172" ht="20.100000000000001" customHeight="1" x14ac:dyDescent="0.2"/>
    <row r="173" ht="20.100000000000001" customHeight="1" x14ac:dyDescent="0.2"/>
    <row r="174" ht="20.100000000000001" customHeight="1" x14ac:dyDescent="0.2"/>
    <row r="175" ht="20.100000000000001" customHeight="1" x14ac:dyDescent="0.2"/>
    <row r="176" ht="20.100000000000001" customHeight="1" x14ac:dyDescent="0.2"/>
    <row r="177" ht="20.100000000000001" customHeight="1" x14ac:dyDescent="0.2"/>
    <row r="178" ht="20.100000000000001" customHeight="1" x14ac:dyDescent="0.2"/>
    <row r="179" ht="20.100000000000001" customHeight="1" x14ac:dyDescent="0.2"/>
    <row r="180" ht="20.100000000000001" customHeight="1" x14ac:dyDescent="0.2"/>
    <row r="181" ht="20.100000000000001" customHeight="1" x14ac:dyDescent="0.2"/>
    <row r="182" ht="20.100000000000001" customHeight="1" x14ac:dyDescent="0.2"/>
    <row r="183" ht="20.100000000000001" customHeight="1" x14ac:dyDescent="0.2"/>
    <row r="184" ht="20.100000000000001" customHeight="1" x14ac:dyDescent="0.2"/>
    <row r="185" ht="20.100000000000001" customHeight="1" x14ac:dyDescent="0.2"/>
    <row r="186" ht="20.100000000000001" customHeight="1" x14ac:dyDescent="0.2"/>
    <row r="187" ht="20.100000000000001" customHeight="1" x14ac:dyDescent="0.2"/>
    <row r="188" ht="20.100000000000001" customHeight="1" x14ac:dyDescent="0.2"/>
    <row r="189" ht="20.100000000000001" customHeight="1" x14ac:dyDescent="0.2"/>
    <row r="190" ht="20.100000000000001" customHeight="1" x14ac:dyDescent="0.2"/>
    <row r="191" ht="20.100000000000001" customHeight="1" x14ac:dyDescent="0.2"/>
    <row r="192" ht="20.100000000000001" customHeight="1" x14ac:dyDescent="0.2"/>
    <row r="193" ht="20.100000000000001" customHeight="1" x14ac:dyDescent="0.2"/>
    <row r="194" ht="20.100000000000001" customHeight="1" x14ac:dyDescent="0.2"/>
    <row r="195" ht="20.100000000000001" customHeight="1" x14ac:dyDescent="0.2"/>
    <row r="196" ht="20.100000000000001" customHeight="1" x14ac:dyDescent="0.2"/>
    <row r="197" ht="20.100000000000001" customHeight="1" x14ac:dyDescent="0.2"/>
    <row r="198" ht="20.100000000000001" customHeight="1" x14ac:dyDescent="0.2"/>
    <row r="199" ht="20.100000000000001" customHeight="1" x14ac:dyDescent="0.2"/>
    <row r="200" ht="20.100000000000001" customHeight="1" x14ac:dyDescent="0.2"/>
    <row r="201" ht="20.100000000000001" customHeight="1" x14ac:dyDescent="0.2"/>
    <row r="202" ht="20.100000000000001" customHeight="1" x14ac:dyDescent="0.2"/>
    <row r="203" ht="20.100000000000001" customHeight="1" x14ac:dyDescent="0.2"/>
    <row r="204" ht="20.100000000000001" customHeight="1" x14ac:dyDescent="0.2"/>
    <row r="205" ht="20.100000000000001" customHeight="1" x14ac:dyDescent="0.2"/>
    <row r="206" ht="20.100000000000001" customHeight="1" x14ac:dyDescent="0.2"/>
    <row r="207" ht="20.100000000000001" customHeight="1" x14ac:dyDescent="0.2"/>
    <row r="208" ht="20.100000000000001" customHeight="1" x14ac:dyDescent="0.2"/>
    <row r="209" ht="20.100000000000001" customHeight="1" x14ac:dyDescent="0.2"/>
    <row r="210" ht="20.100000000000001" customHeight="1" x14ac:dyDescent="0.2"/>
    <row r="211" ht="20.100000000000001" customHeight="1" x14ac:dyDescent="0.2"/>
    <row r="212" ht="20.100000000000001" customHeight="1" x14ac:dyDescent="0.2"/>
    <row r="213" ht="20.100000000000001" customHeight="1" x14ac:dyDescent="0.2"/>
    <row r="214" ht="20.100000000000001" customHeight="1" x14ac:dyDescent="0.2"/>
    <row r="215" ht="20.100000000000001" customHeight="1" x14ac:dyDescent="0.2"/>
    <row r="216" ht="20.100000000000001" customHeight="1" x14ac:dyDescent="0.2"/>
  </sheetData>
  <mergeCells count="12">
    <mergeCell ref="F10:H10"/>
    <mergeCell ref="B13:C13"/>
    <mergeCell ref="A8:D8"/>
    <mergeCell ref="A10:A11"/>
    <mergeCell ref="B10:C11"/>
    <mergeCell ref="D10:D11"/>
    <mergeCell ref="B14:C14"/>
    <mergeCell ref="B19:C19"/>
    <mergeCell ref="B18:C18"/>
    <mergeCell ref="B17:C17"/>
    <mergeCell ref="B16:C16"/>
    <mergeCell ref="B15:C15"/>
  </mergeCells>
  <conditionalFormatting sqref="A13:B13 A14:A21">
    <cfRule type="expression" dxfId="83" priority="4" stopIfTrue="1">
      <formula>#REF!&gt;0</formula>
    </cfRule>
    <cfRule type="expression" dxfId="82" priority="5" stopIfTrue="1">
      <formula>#REF!&gt;0</formula>
    </cfRule>
    <cfRule type="expression" dxfId="81" priority="6" stopIfTrue="1">
      <formula>#REF!&gt;0</formula>
    </cfRule>
  </conditionalFormatting>
  <conditionalFormatting sqref="B20:C20">
    <cfRule type="expression" dxfId="80" priority="7" stopIfTrue="1">
      <formula>#REF!&gt;0</formula>
    </cfRule>
    <cfRule type="expression" dxfId="79" priority="8" stopIfTrue="1">
      <formula>#REF!&gt;0</formula>
    </cfRule>
    <cfRule type="expression" dxfId="78" priority="9" stopIfTrue="1">
      <formula>#REF!&gt;0</formula>
    </cfRule>
  </conditionalFormatting>
  <conditionalFormatting sqref="B14:B19">
    <cfRule type="expression" dxfId="77" priority="1" stopIfTrue="1">
      <formula>#REF!&gt;0</formula>
    </cfRule>
    <cfRule type="expression" dxfId="76" priority="2" stopIfTrue="1">
      <formula>#REF!&gt;0</formula>
    </cfRule>
    <cfRule type="expression" dxfId="75" priority="3" stopIfTrue="1">
      <formula>#REF!&gt;0</formula>
    </cfRule>
  </conditionalFormatting>
  <pageMargins left="0.7" right="0.7" top="0.75" bottom="0.75" header="0.3" footer="0.3"/>
  <pageSetup scale="70" orientation="portrait" r:id="rId1"/>
  <colBreaks count="1" manualBreakCount="1">
    <brk id="8"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20</vt:i4>
      </vt:variant>
      <vt:variant>
        <vt:lpstr>Rangos con nombre</vt:lpstr>
      </vt:variant>
      <vt:variant>
        <vt:i4>123</vt:i4>
      </vt:variant>
    </vt:vector>
  </HeadingPairs>
  <TitlesOfParts>
    <vt:vector size="143" baseType="lpstr">
      <vt:lpstr>Instrucciones</vt:lpstr>
      <vt:lpstr>Datos</vt:lpstr>
      <vt:lpstr>Propuesta</vt:lpstr>
      <vt:lpstr>CyP</vt:lpstr>
      <vt:lpstr>AP</vt:lpstr>
      <vt:lpstr>PTyCI</vt:lpstr>
      <vt:lpstr>Polinomica</vt:lpstr>
      <vt:lpstr>Indices</vt:lpstr>
      <vt:lpstr>MED SIGOP</vt:lpstr>
      <vt:lpstr>MED OBRA</vt:lpstr>
      <vt:lpstr>Equipos</vt:lpstr>
      <vt:lpstr>Rendimiento Equipo</vt:lpstr>
      <vt:lpstr>Avance Obra</vt:lpstr>
      <vt:lpstr>Curva Inversiones</vt:lpstr>
      <vt:lpstr>Gastos Generales</vt:lpstr>
      <vt:lpstr>Insumos</vt:lpstr>
      <vt:lpstr>Coef-Equipos</vt:lpstr>
      <vt:lpstr>Transp. Camión Solo</vt:lpstr>
      <vt:lpstr>Transp. Camión con Acoplado</vt:lpstr>
      <vt:lpstr>Items - Códigos</vt:lpstr>
      <vt:lpstr>'Transp. Camión con Acoplado'!A</vt:lpstr>
      <vt:lpstr>'Transp. Camión Solo'!A</vt:lpstr>
      <vt:lpstr>Anticipo_Financiero</vt:lpstr>
      <vt:lpstr>AP!Área_de_impresión</vt:lpstr>
      <vt:lpstr>CyP!Área_de_impresión</vt:lpstr>
      <vt:lpstr>Datos!Área_de_impresión</vt:lpstr>
      <vt:lpstr>'MED OBRA'!Área_de_impresión</vt:lpstr>
      <vt:lpstr>'MED SIGOP'!Área_de_impresión</vt:lpstr>
      <vt:lpstr>Propuesta!Área_de_impresión</vt:lpstr>
      <vt:lpstr>PTyCI!Área_de_impresión</vt:lpstr>
      <vt:lpstr>'Transp. Camión con Acoplado'!B</vt:lpstr>
      <vt:lpstr>'Transp. Camión Solo'!B</vt:lpstr>
      <vt:lpstr>Beneficio</vt:lpstr>
      <vt:lpstr>'Transp. Camión con Acoplado'!C_</vt:lpstr>
      <vt:lpstr>'Transp. Camión Solo'!C_</vt:lpstr>
      <vt:lpstr>Camioneta_Amortización</vt:lpstr>
      <vt:lpstr>Camioneta_Cámara_Cubiertas</vt:lpstr>
      <vt:lpstr>Camioneta_Combustibles_Lubricantes</vt:lpstr>
      <vt:lpstr>Camioneta_Interés</vt:lpstr>
      <vt:lpstr>Camioneta_Patente</vt:lpstr>
      <vt:lpstr>Camioneta_Seguro</vt:lpstr>
      <vt:lpstr>'Coef-Equipos'!Cant_Cubiertas_Camioneta</vt:lpstr>
      <vt:lpstr>'Transp. Camión con Acoplado'!Cantidad_camaras_cubiertas</vt:lpstr>
      <vt:lpstr>'Transp. Camión Solo'!Cantidad_camaras_cubiertas</vt:lpstr>
      <vt:lpstr>'Transp. Camión con Acoplado'!Cantidad_lavado_al_mes</vt:lpstr>
      <vt:lpstr>'Transp. Camión Solo'!Cantidad_lavado_al_mes</vt:lpstr>
      <vt:lpstr>Coeficiente_Paso</vt:lpstr>
      <vt:lpstr>Comitente</vt:lpstr>
      <vt:lpstr>'Transp. Camión con Acoplado'!Consumo_gasoil_CamiónAcoplado_porkm</vt:lpstr>
      <vt:lpstr>'Coef-Equipos'!Consumo_gasoil_Camioneta_porkm</vt:lpstr>
      <vt:lpstr>'Transp. Camión Solo'!Consumo_gasoil_CamiónSolo_porkm</vt:lpstr>
      <vt:lpstr>'Coef-Equipos'!Consumo_gasoil_Equipo_porHP</vt:lpstr>
      <vt:lpstr>Contratista</vt:lpstr>
      <vt:lpstr>Contratista_Caracter_F1</vt:lpstr>
      <vt:lpstr>Contratista_Caracter_F2</vt:lpstr>
      <vt:lpstr>Contratista_Firma1</vt:lpstr>
      <vt:lpstr>Contratista_Firma2</vt:lpstr>
      <vt:lpstr>'Coef-Equipos'!Costo_de_cámaras_y_cubiertas_Camionetas</vt:lpstr>
      <vt:lpstr>Costo_Financiero</vt:lpstr>
      <vt:lpstr>'Transp. Camión con Acoplado'!Costo_gasoil</vt:lpstr>
      <vt:lpstr>'Transp. Camión Solo'!Costo_gasoil</vt:lpstr>
      <vt:lpstr>Costo_Obra</vt:lpstr>
      <vt:lpstr>'Transp. Camión con Acoplado'!D</vt:lpstr>
      <vt:lpstr>'Transp. Camión Solo'!D</vt:lpstr>
      <vt:lpstr>'Coef-Equipos'!DG_EP</vt:lpstr>
      <vt:lpstr>'Transp. Camión con Acoplado'!E</vt:lpstr>
      <vt:lpstr>'Transp. Camión Solo'!E</vt:lpstr>
      <vt:lpstr>Equipo_Amortización</vt:lpstr>
      <vt:lpstr>Equipo_Combustible</vt:lpstr>
      <vt:lpstr>Equipo_Interés</vt:lpstr>
      <vt:lpstr>Equipo_Lubricantes</vt:lpstr>
      <vt:lpstr>Equipo_Reparaciones_Repuestos</vt:lpstr>
      <vt:lpstr>Expediente_N°</vt:lpstr>
      <vt:lpstr>'Transp. Camión con Acoplado'!F_</vt:lpstr>
      <vt:lpstr>'Transp. Camión Solo'!F_</vt:lpstr>
      <vt:lpstr>Fecha_Base</vt:lpstr>
      <vt:lpstr>'Transp. Camión con Acoplado'!G</vt:lpstr>
      <vt:lpstr>'Transp. Camión Solo'!G</vt:lpstr>
      <vt:lpstr>Gasto_Generales_Porcentaje</vt:lpstr>
      <vt:lpstr>GG_Empresa</vt:lpstr>
      <vt:lpstr>GG_Obra</vt:lpstr>
      <vt:lpstr>GG_Pesos</vt:lpstr>
      <vt:lpstr>'Transp. Camión con Acoplado'!HorasAmortizaciónEquipoCamión</vt:lpstr>
      <vt:lpstr>'Transp. Camión Solo'!HorasAmortizaciónEquipoCamión</vt:lpstr>
      <vt:lpstr>Ingresos_Brutos</vt:lpstr>
      <vt:lpstr>'Coef-Equipos'!Interés_Anual</vt:lpstr>
      <vt:lpstr>IVA</vt:lpstr>
      <vt:lpstr>Licitación_N°</vt:lpstr>
      <vt:lpstr>'Transp. Camión con Acoplado'!Mano_Obra_Lavado</vt:lpstr>
      <vt:lpstr>'Transp. Camión Solo'!Mano_Obra_Lavado</vt:lpstr>
      <vt:lpstr>Monto_Oferta</vt:lpstr>
      <vt:lpstr>Obra</vt:lpstr>
      <vt:lpstr>'Coef-Equipos'!P_Camioneta_Amortizar</vt:lpstr>
      <vt:lpstr>P_Oficial</vt:lpstr>
      <vt:lpstr>Plazo_Obra</vt:lpstr>
      <vt:lpstr>'Coef-Equipos'!Porc_repuestos_reparaciones_de_amortización</vt:lpstr>
      <vt:lpstr>'Coef-Equipos'!Porcentaje_amortizaciónl_Equipo</vt:lpstr>
      <vt:lpstr>'Transp. Camión con Acoplado'!Porcentaje_Lubricantes</vt:lpstr>
      <vt:lpstr>'Transp. Camión Solo'!Porcentaje_Lubricantes</vt:lpstr>
      <vt:lpstr>'Coef-Equipos'!Porcentaje_Lubricantes_Camionetas</vt:lpstr>
      <vt:lpstr>'Coef-Equipos'!Porcentaje_lubricantes_respecto_al_combustible</vt:lpstr>
      <vt:lpstr>'Transp. Camión con Acoplado'!Porcentaje_Reparaciones_Repuestos</vt:lpstr>
      <vt:lpstr>'Transp. Camión Solo'!Porcentaje_Reparaciones_Repuestos</vt:lpstr>
      <vt:lpstr>'Transp. Camión con Acoplado'!PorcentajeEquipoAmortizarCamión</vt:lpstr>
      <vt:lpstr>'Transp. Camión Solo'!PorcentajeEquipoAmortizarCamión</vt:lpstr>
      <vt:lpstr>'Transp. Camión con Acoplado'!PorSegurosPatentesImpustoCamión</vt:lpstr>
      <vt:lpstr>'Transp. Camión Solo'!PorSegurosPatentesImpustoCamión</vt:lpstr>
      <vt:lpstr>'Coef-Equipos'!Precio_gasoil</vt:lpstr>
      <vt:lpstr>'Coef-Equipos'!Rec_Est_Mensual_Camioneta_km</vt:lpstr>
      <vt:lpstr>Sección_I</vt:lpstr>
      <vt:lpstr>Sección_II</vt:lpstr>
      <vt:lpstr>Sección_III</vt:lpstr>
      <vt:lpstr>'Transp. Camión con Acoplado'!Seguros_Patentes_Impuestos</vt:lpstr>
      <vt:lpstr>'Transp. Camión Solo'!Seguros_Patentes_Impuestos</vt:lpstr>
      <vt:lpstr>T_Analisis_Precios</vt:lpstr>
      <vt:lpstr>T_Código_Items</vt:lpstr>
      <vt:lpstr>T_Coef_Camioneta</vt:lpstr>
      <vt:lpstr>T_Coef_Equipos</vt:lpstr>
      <vt:lpstr>T_Computo_Presupuesto</vt:lpstr>
      <vt:lpstr>T_Datos</vt:lpstr>
      <vt:lpstr>T_Equipos</vt:lpstr>
      <vt:lpstr>T_Indices</vt:lpstr>
      <vt:lpstr>T_Insumos</vt:lpstr>
      <vt:lpstr>T_NumeroItem</vt:lpstr>
      <vt:lpstr>T_Rendimiento_Equipo</vt:lpstr>
      <vt:lpstr>'Transp. Camión con Acoplado'!Tiempo_lavado_en_horas</vt:lpstr>
      <vt:lpstr>'Transp. Camión Solo'!Tiempo_lavado_en_horas</vt:lpstr>
      <vt:lpstr>CyP!Títulos_a_imprimir</vt:lpstr>
      <vt:lpstr>Datos!Títulos_a_imprimir</vt:lpstr>
      <vt:lpstr>Propuesta!Títulos_a_imprimir</vt:lpstr>
      <vt:lpstr>PTyCI!Títulos_a_imprimir</vt:lpstr>
      <vt:lpstr>Tramo</vt:lpstr>
      <vt:lpstr>Ubicación</vt:lpstr>
      <vt:lpstr>'Transp. Camión con Acoplado'!V_U_cámara_cubiertas_CamiónAcoplado</vt:lpstr>
      <vt:lpstr>'Coef-Equipos'!V_U_cámara_cubiertas_Camionetas</vt:lpstr>
      <vt:lpstr>'Coef-Equipos'!V_U_Camioneta_km</vt:lpstr>
      <vt:lpstr>'Coef-Equipos'!V_U_Camioneta_meses</vt:lpstr>
      <vt:lpstr>'Coef-Equipos'!V_U_Equipo</vt:lpstr>
      <vt:lpstr>'Transp. Camión Solo'!V_Ul_cámara_cubiertas_CamiónSolo</vt:lpstr>
      <vt:lpstr>'Transp. Camión con Acoplado'!Valor_cámara_cubiertas_CamiónAcoplado</vt:lpstr>
      <vt:lpstr>'Transp. Camión Solo'!Valor_cámara_cubiertas_CamiónSolo</vt:lpstr>
      <vt:lpstr>'Transp. Camión con Acoplado'!Valor_CamiónAcoplado</vt:lpstr>
      <vt:lpstr>'Transp. Camión Solo'!Valor_CamiónSolo</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Secretaria Servicios</dc:creator>
  <cp:lastModifiedBy>Hidraulica</cp:lastModifiedBy>
  <cp:lastPrinted>2018-11-10T14:53:10Z</cp:lastPrinted>
  <dcterms:created xsi:type="dcterms:W3CDTF">2016-09-02T20:54:46Z</dcterms:created>
  <dcterms:modified xsi:type="dcterms:W3CDTF">2021-10-20T12:34:01Z</dcterms:modified>
</cp:coreProperties>
</file>